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62B45029-0EA8-452E-97ED-A498B1916773}" xr6:coauthVersionLast="47" xr6:coauthVersionMax="47" xr10:uidLastSave="{00000000-0000-0000-0000-000000000000}"/>
  <bookViews>
    <workbookView xWindow="-120" yWindow="-120" windowWidth="29040" windowHeight="15840"/>
  </bookViews>
  <sheets>
    <sheet name="กราฟ-Y.36" sheetId="4" r:id="rId1"/>
    <sheet name="ปริมาณน้ำสูงสุด" sheetId="5" r:id="rId2"/>
    <sheet name="ปริมาณน้ำต่ำสุด" sheetId="6" r:id="rId3"/>
    <sheet name="Data Y.36" sheetId="3" r:id="rId4"/>
  </sheets>
  <externalReferences>
    <externalReference r:id="rId5"/>
  </externalReference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32" i="3" l="1"/>
  <c r="E10" i="3"/>
  <c r="K10" i="3"/>
  <c r="E11" i="3"/>
  <c r="K11" i="3"/>
  <c r="E12" i="3"/>
  <c r="K12" i="3"/>
  <c r="E13" i="3"/>
  <c r="K13" i="3"/>
  <c r="E14" i="3"/>
  <c r="K14" i="3"/>
  <c r="E15" i="3"/>
  <c r="K15" i="3"/>
  <c r="E17" i="3"/>
  <c r="K17" i="3"/>
  <c r="O18" i="3"/>
  <c r="O19" i="3"/>
  <c r="O20" i="3"/>
  <c r="O21" i="3"/>
  <c r="O22" i="3"/>
  <c r="O23" i="3"/>
  <c r="O24" i="3"/>
  <c r="O25" i="3"/>
  <c r="O26" i="3"/>
  <c r="O27" i="3"/>
</calcChain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<sst xmlns="http://schemas.openxmlformats.org/spreadsheetml/2006/main" count="52" uniqueCount="21">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</sst>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41" formatCode="d\ \ด\ด\ด"/>
    <numFmt numFmtId="242" formatCode="d\ mmm"/>
    <numFmt numFmtId="245" formatCode="bbbb"/>
  </numFmts>
  <fonts count="3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b/>
      <sz val="14"/>
      <name val="Angsana New"/>
      <family val="1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233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241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241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241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241" fontId="20" fillId="0" borderId="0" xfId="26" applyNumberFormat="1" applyFont="1"/>
    <xf numFmtId="2" fontId="22" fillId="0" borderId="0" xfId="26" applyNumberFormat="1" applyFont="1"/>
    <xf numFmtId="245" fontId="23" fillId="0" borderId="0" xfId="26" applyNumberFormat="1" applyFont="1" applyBorder="1"/>
    <xf numFmtId="2" fontId="23" fillId="0" borderId="0" xfId="26" applyNumberFormat="1" applyFont="1" applyBorder="1" applyAlignment="1">
      <alignment horizontal="right"/>
    </xf>
    <xf numFmtId="2" fontId="22" fillId="0" borderId="0" xfId="26" applyNumberFormat="1" applyFont="1" applyBorder="1" applyAlignment="1"/>
    <xf numFmtId="2" fontId="22" fillId="0" borderId="0" xfId="26" applyNumberFormat="1" applyFont="1" applyBorder="1" applyAlignment="1">
      <alignment horizontal="centerContinuous"/>
    </xf>
    <xf numFmtId="2" fontId="24" fillId="0" borderId="0" xfId="26" applyNumberFormat="1" applyFont="1" applyBorder="1" applyAlignment="1">
      <alignment horizontal="center"/>
    </xf>
    <xf numFmtId="2" fontId="24" fillId="0" borderId="0" xfId="26" applyNumberFormat="1" applyFont="1" applyBorder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242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242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 applyAlignment="1">
      <alignment horizontal="right"/>
    </xf>
    <xf numFmtId="2" fontId="23" fillId="0" borderId="22" xfId="26" applyNumberFormat="1" applyFont="1" applyFill="1" applyBorder="1" applyAlignment="1">
      <alignment horizontal="right"/>
    </xf>
    <xf numFmtId="2" fontId="23" fillId="0" borderId="28" xfId="26" applyNumberFormat="1" applyFont="1" applyBorder="1" applyAlignment="1">
      <alignment horizontal="right"/>
    </xf>
    <xf numFmtId="242" fontId="23" fillId="0" borderId="27" xfId="26" applyNumberFormat="1" applyFont="1" applyBorder="1" applyAlignment="1">
      <alignment horizontal="right"/>
    </xf>
    <xf numFmtId="2" fontId="20" fillId="0" borderId="0" xfId="26" applyNumberFormat="1" applyFont="1" applyBorder="1" applyAlignment="1">
      <alignment horizontal="right"/>
    </xf>
    <xf numFmtId="0" fontId="20" fillId="0" borderId="16" xfId="26" applyFont="1" applyBorder="1"/>
    <xf numFmtId="2" fontId="25" fillId="0" borderId="0" xfId="26" applyNumberFormat="1" applyFont="1" applyBorder="1" applyAlignment="1">
      <alignment vertical="center"/>
    </xf>
    <xf numFmtId="0" fontId="22" fillId="0" borderId="16" xfId="26" applyFont="1" applyBorder="1"/>
    <xf numFmtId="242" fontId="23" fillId="0" borderId="0" xfId="26" applyNumberFormat="1" applyFont="1" applyAlignment="1">
      <alignment horizontal="right"/>
    </xf>
    <xf numFmtId="0" fontId="23" fillId="0" borderId="21" xfId="26" applyFont="1" applyBorder="1" applyAlignment="1">
      <alignment horizontal="right"/>
    </xf>
    <xf numFmtId="2" fontId="20" fillId="0" borderId="0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241" fontId="26" fillId="0" borderId="23" xfId="26" applyNumberFormat="1" applyFont="1" applyBorder="1"/>
    <xf numFmtId="2" fontId="20" fillId="0" borderId="28" xfId="26" applyNumberFormat="1" applyFont="1" applyBorder="1"/>
    <xf numFmtId="241" fontId="20" fillId="0" borderId="27" xfId="26" applyNumberFormat="1" applyFont="1" applyBorder="1"/>
    <xf numFmtId="0" fontId="20" fillId="0" borderId="21" xfId="26" applyFont="1" applyBorder="1"/>
    <xf numFmtId="242" fontId="20" fillId="0" borderId="23" xfId="26" applyNumberFormat="1" applyFont="1" applyBorder="1"/>
    <xf numFmtId="242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241" fontId="20" fillId="0" borderId="31" xfId="26" applyNumberFormat="1" applyFont="1" applyBorder="1"/>
    <xf numFmtId="2" fontId="20" fillId="0" borderId="32" xfId="26" applyNumberFormat="1" applyFont="1" applyBorder="1"/>
    <xf numFmtId="241" fontId="20" fillId="0" borderId="33" xfId="26" applyNumberFormat="1" applyFont="1" applyBorder="1"/>
    <xf numFmtId="0" fontId="20" fillId="0" borderId="29" xfId="26" applyFont="1" applyBorder="1"/>
    <xf numFmtId="242" fontId="20" fillId="0" borderId="31" xfId="26" applyNumberFormat="1" applyFont="1" applyBorder="1"/>
    <xf numFmtId="242" fontId="20" fillId="0" borderId="33" xfId="26" applyNumberFormat="1" applyFont="1" applyBorder="1"/>
    <xf numFmtId="2" fontId="20" fillId="0" borderId="33" xfId="26" applyNumberFormat="1" applyFont="1" applyBorder="1"/>
    <xf numFmtId="0" fontId="23" fillId="0" borderId="16" xfId="26" applyFont="1" applyBorder="1"/>
    <xf numFmtId="0" fontId="33" fillId="0" borderId="0" xfId="26" applyFont="1" applyAlignment="1">
      <alignment horizontal="left"/>
    </xf>
    <xf numFmtId="2" fontId="34" fillId="0" borderId="0" xfId="26" applyNumberFormat="1" applyFont="1"/>
    <xf numFmtId="241" fontId="34" fillId="0" borderId="0" xfId="26" applyNumberFormat="1" applyFont="1" applyAlignment="1">
      <alignment horizontal="right"/>
    </xf>
    <xf numFmtId="0" fontId="34" fillId="0" borderId="0" xfId="26" applyFont="1"/>
    <xf numFmtId="241" fontId="34" fillId="0" borderId="0" xfId="26" applyNumberFormat="1" applyFont="1"/>
    <xf numFmtId="2" fontId="34" fillId="0" borderId="0" xfId="26" applyNumberFormat="1" applyFont="1" applyAlignment="1">
      <alignment horizontal="right"/>
    </xf>
    <xf numFmtId="241" fontId="33" fillId="0" borderId="0" xfId="26" applyNumberFormat="1" applyFont="1" applyAlignment="1">
      <alignment horizontal="center"/>
    </xf>
    <xf numFmtId="0" fontId="34" fillId="0" borderId="0" xfId="26" applyFont="1" applyAlignment="1">
      <alignment horizontal="left"/>
    </xf>
    <xf numFmtId="2" fontId="34" fillId="0" borderId="0" xfId="26" applyNumberFormat="1" applyFont="1" applyAlignment="1">
      <alignment horizontal="left"/>
    </xf>
    <xf numFmtId="2" fontId="34" fillId="0" borderId="0" xfId="26" applyNumberFormat="1" applyFont="1" applyAlignment="1">
      <alignment horizontal="center"/>
    </xf>
    <xf numFmtId="241" fontId="34" fillId="0" borderId="0" xfId="26" applyNumberFormat="1" applyFont="1" applyAlignment="1">
      <alignment horizontal="center"/>
    </xf>
    <xf numFmtId="0" fontId="34" fillId="0" borderId="10" xfId="26" applyFont="1" applyBorder="1" applyAlignment="1">
      <alignment horizontal="center"/>
    </xf>
    <xf numFmtId="2" fontId="34" fillId="0" borderId="11" xfId="26" applyNumberFormat="1" applyFont="1" applyBorder="1" applyAlignment="1">
      <alignment horizontal="centerContinuous"/>
    </xf>
    <xf numFmtId="0" fontId="34" fillId="0" borderId="11" xfId="26" applyFont="1" applyBorder="1" applyAlignment="1">
      <alignment horizontal="centerContinuous"/>
    </xf>
    <xf numFmtId="241" fontId="35" fillId="0" borderId="11" xfId="26" applyNumberFormat="1" applyFont="1" applyBorder="1" applyAlignment="1">
      <alignment horizontal="centerContinuous"/>
    </xf>
    <xf numFmtId="2" fontId="35" fillId="0" borderId="11" xfId="26" applyNumberFormat="1" applyFont="1" applyBorder="1" applyAlignment="1">
      <alignment horizontal="centerContinuous"/>
    </xf>
    <xf numFmtId="241" fontId="35" fillId="0" borderId="12" xfId="26" applyNumberFormat="1" applyFont="1" applyBorder="1" applyAlignment="1">
      <alignment horizontal="centerContinuous"/>
    </xf>
    <xf numFmtId="241" fontId="34" fillId="0" borderId="12" xfId="26" applyNumberFormat="1" applyFont="1" applyBorder="1" applyAlignment="1">
      <alignment horizontal="centerContinuous"/>
    </xf>
    <xf numFmtId="241" fontId="34" fillId="0" borderId="11" xfId="26" applyNumberFormat="1" applyFont="1" applyBorder="1" applyAlignment="1">
      <alignment horizontal="centerContinuous"/>
    </xf>
    <xf numFmtId="241" fontId="35" fillId="0" borderId="13" xfId="26" applyNumberFormat="1" applyFont="1" applyBorder="1" applyAlignment="1">
      <alignment horizontal="centerContinuous"/>
    </xf>
    <xf numFmtId="2" fontId="34" fillId="0" borderId="14" xfId="26" applyNumberFormat="1" applyFont="1" applyBorder="1" applyAlignment="1">
      <alignment horizontal="centerContinuous"/>
    </xf>
    <xf numFmtId="2" fontId="34" fillId="0" borderId="15" xfId="26" applyNumberFormat="1" applyFont="1" applyBorder="1" applyAlignment="1">
      <alignment horizontal="centerContinuous"/>
    </xf>
    <xf numFmtId="0" fontId="34" fillId="0" borderId="16" xfId="26" applyFont="1" applyBorder="1" applyAlignment="1">
      <alignment horizontal="center"/>
    </xf>
    <xf numFmtId="2" fontId="34" fillId="0" borderId="17" xfId="26" applyNumberFormat="1" applyFont="1" applyBorder="1" applyAlignment="1">
      <alignment horizontal="centerContinuous"/>
    </xf>
    <xf numFmtId="0" fontId="34" fillId="0" borderId="18" xfId="26" applyFont="1" applyBorder="1" applyAlignment="1">
      <alignment horizontal="centerContinuous"/>
    </xf>
    <xf numFmtId="241" fontId="34" fillId="0" borderId="17" xfId="26" applyNumberFormat="1" applyFont="1" applyBorder="1" applyAlignment="1">
      <alignment horizontal="centerContinuous"/>
    </xf>
    <xf numFmtId="0" fontId="34" fillId="0" borderId="17" xfId="26" applyFont="1" applyBorder="1" applyAlignment="1">
      <alignment horizontal="centerContinuous"/>
    </xf>
    <xf numFmtId="241" fontId="34" fillId="0" borderId="19" xfId="26" applyNumberFormat="1" applyFont="1" applyBorder="1" applyAlignment="1">
      <alignment horizontal="centerContinuous"/>
    </xf>
    <xf numFmtId="2" fontId="34" fillId="0" borderId="18" xfId="26" applyNumberFormat="1" applyFont="1" applyBorder="1" applyAlignment="1">
      <alignment horizontal="center"/>
    </xf>
    <xf numFmtId="2" fontId="34" fillId="0" borderId="17" xfId="26" applyNumberFormat="1" applyFont="1" applyBorder="1" applyAlignment="1">
      <alignment horizontal="center"/>
    </xf>
    <xf numFmtId="2" fontId="34" fillId="0" borderId="16" xfId="26" applyNumberFormat="1" applyFont="1" applyBorder="1" applyAlignment="1">
      <alignment horizontal="center"/>
    </xf>
    <xf numFmtId="2" fontId="35" fillId="0" borderId="20" xfId="26" applyNumberFormat="1" applyFont="1" applyBorder="1"/>
    <xf numFmtId="241" fontId="35" fillId="0" borderId="20" xfId="26" applyNumberFormat="1" applyFont="1" applyBorder="1" applyAlignment="1">
      <alignment horizontal="center"/>
    </xf>
    <xf numFmtId="2" fontId="35" fillId="0" borderId="20" xfId="26" applyNumberFormat="1" applyFont="1" applyBorder="1" applyAlignment="1">
      <alignment horizontal="left"/>
    </xf>
    <xf numFmtId="2" fontId="35" fillId="0" borderId="20" xfId="26" applyNumberFormat="1" applyFont="1" applyBorder="1" applyAlignment="1">
      <alignment horizontal="center"/>
    </xf>
    <xf numFmtId="241" fontId="35" fillId="0" borderId="16" xfId="26" applyNumberFormat="1" applyFont="1" applyBorder="1" applyAlignment="1">
      <alignment horizontal="center"/>
    </xf>
    <xf numFmtId="0" fontId="34" fillId="0" borderId="19" xfId="26" applyFont="1" applyBorder="1"/>
    <xf numFmtId="2" fontId="35" fillId="0" borderId="17" xfId="26" applyNumberFormat="1" applyFont="1" applyBorder="1"/>
    <xf numFmtId="2" fontId="35" fillId="0" borderId="17" xfId="26" applyNumberFormat="1" applyFont="1" applyBorder="1" applyAlignment="1">
      <alignment horizontal="center"/>
    </xf>
    <xf numFmtId="241" fontId="35" fillId="0" borderId="17" xfId="26" applyNumberFormat="1" applyFont="1" applyBorder="1" applyAlignment="1">
      <alignment horizontal="right"/>
    </xf>
    <xf numFmtId="241" fontId="35" fillId="0" borderId="17" xfId="26" applyNumberFormat="1" applyFont="1" applyBorder="1" applyAlignment="1">
      <alignment horizontal="center"/>
    </xf>
    <xf numFmtId="241" fontId="35" fillId="0" borderId="19" xfId="26" applyNumberFormat="1" applyFont="1" applyBorder="1"/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3" fillId="0" borderId="21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242" fontId="23" fillId="0" borderId="23" xfId="0" applyNumberFormat="1" applyFont="1" applyBorder="1" applyAlignment="1">
      <alignment horizontal="right"/>
    </xf>
    <xf numFmtId="2" fontId="23" fillId="0" borderId="28" xfId="0" applyNumberFormat="1" applyFont="1" applyBorder="1" applyAlignment="1">
      <alignment horizontal="right"/>
    </xf>
    <xf numFmtId="242" fontId="23" fillId="0" borderId="27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36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Y.36 </a:t>
            </a:r>
            <a:r>
              <a:rPr lang="th-TH"/>
              <a:t>น้ำควร บ้านป่าสัก อ.ปง จ.พะเยา</a:t>
            </a:r>
          </a:p>
        </c:rich>
      </c:tx>
      <c:layout>
        <c:manualLayout>
          <c:xMode val="edge"/>
          <c:yMode val="edge"/>
          <c:x val="0.3218645948945616"/>
          <c:y val="4.241435562805873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26753670473083196"/>
          <c:w val="0.78024417314095451"/>
          <c:h val="0.5628058727569331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4D-4CDA-A9EC-5114C2E7A5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Y.36'!$A$10:$A$33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Y.36'!$Q$10:$Q$33</c:f>
              <c:numCache>
                <c:formatCode>0.00</c:formatCode>
                <c:ptCount val="24"/>
                <c:pt idx="0">
                  <c:v>4.92</c:v>
                </c:pt>
                <c:pt idx="1">
                  <c:v>4.84</c:v>
                </c:pt>
                <c:pt idx="2">
                  <c:v>4.25</c:v>
                </c:pt>
                <c:pt idx="3">
                  <c:v>4.6100000000000003</c:v>
                </c:pt>
                <c:pt idx="4">
                  <c:v>5.15</c:v>
                </c:pt>
                <c:pt idx="5">
                  <c:v>4.3000000000000114</c:v>
                </c:pt>
                <c:pt idx="6">
                  <c:v>5.4039999999999964</c:v>
                </c:pt>
                <c:pt idx="7">
                  <c:v>6.5299999999999727</c:v>
                </c:pt>
                <c:pt idx="8">
                  <c:v>4.1800000000000068</c:v>
                </c:pt>
                <c:pt idx="9">
                  <c:v>6.7040000000000077</c:v>
                </c:pt>
                <c:pt idx="10">
                  <c:v>2.8100000000000023</c:v>
                </c:pt>
                <c:pt idx="11">
                  <c:v>5.3439999999999941</c:v>
                </c:pt>
                <c:pt idx="12">
                  <c:v>6.7899999999999636</c:v>
                </c:pt>
                <c:pt idx="13">
                  <c:v>4.1999999999999886</c:v>
                </c:pt>
                <c:pt idx="14">
                  <c:v>3.3340000000000032</c:v>
                </c:pt>
                <c:pt idx="15">
                  <c:v>4.8000000000000114</c:v>
                </c:pt>
                <c:pt idx="16">
                  <c:v>4.3600000000000136</c:v>
                </c:pt>
                <c:pt idx="17">
                  <c:v>6.1499999999999773</c:v>
                </c:pt>
                <c:pt idx="18">
                  <c:v>4.2699999999999818</c:v>
                </c:pt>
                <c:pt idx="19">
                  <c:v>6</c:v>
                </c:pt>
                <c:pt idx="20">
                  <c:v>3.5</c:v>
                </c:pt>
                <c:pt idx="21">
                  <c:v>4.1499999999999773</c:v>
                </c:pt>
                <c:pt idx="22">
                  <c:v>4.3499999999999659</c:v>
                </c:pt>
                <c:pt idx="23">
                  <c:v>5.0699999999999932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D-4CDA-A9EC-5114C2E7A530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Y.36'!$A$10:$A$33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Y.36'!$S$10:$S$33</c:f>
              <c:numCache>
                <c:formatCode>0.00</c:formatCode>
                <c:ptCount val="24"/>
                <c:pt idx="0">
                  <c:v>1.44</c:v>
                </c:pt>
                <c:pt idx="1">
                  <c:v>1.43</c:v>
                </c:pt>
                <c:pt idx="2">
                  <c:v>1.8</c:v>
                </c:pt>
                <c:pt idx="3">
                  <c:v>1.29</c:v>
                </c:pt>
                <c:pt idx="4">
                  <c:v>1.39</c:v>
                </c:pt>
                <c:pt idx="5">
                  <c:v>1.3000000000000114</c:v>
                </c:pt>
                <c:pt idx="6">
                  <c:v>1.3039999999999736</c:v>
                </c:pt>
                <c:pt idx="7">
                  <c:v>1.5799999999999841</c:v>
                </c:pt>
                <c:pt idx="8">
                  <c:v>1.3500000000000227</c:v>
                </c:pt>
                <c:pt idx="9">
                  <c:v>1.4540000000000077</c:v>
                </c:pt>
                <c:pt idx="10">
                  <c:v>1.3600000000000136</c:v>
                </c:pt>
                <c:pt idx="11">
                  <c:v>1.353999999999985</c:v>
                </c:pt>
                <c:pt idx="12">
                  <c:v>1.5989999999999895</c:v>
                </c:pt>
                <c:pt idx="13">
                  <c:v>1.4989999999999668</c:v>
                </c:pt>
                <c:pt idx="14">
                  <c:v>1.6839999999999691</c:v>
                </c:pt>
                <c:pt idx="15">
                  <c:v>1.5699999999999932</c:v>
                </c:pt>
                <c:pt idx="16">
                  <c:v>1.5699999999999932</c:v>
                </c:pt>
                <c:pt idx="17">
                  <c:v>1.3999999999999773</c:v>
                </c:pt>
                <c:pt idx="18">
                  <c:v>1.3999999999999773</c:v>
                </c:pt>
                <c:pt idx="19">
                  <c:v>1.6399999999999864</c:v>
                </c:pt>
                <c:pt idx="20">
                  <c:v>1.8940000000000055</c:v>
                </c:pt>
                <c:pt idx="21">
                  <c:v>2.2099999999999795</c:v>
                </c:pt>
                <c:pt idx="22">
                  <c:v>2.2899999999999636</c:v>
                </c:pt>
                <c:pt idx="23">
                  <c:v>2.2599999999999909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4D-4CDA-A9EC-5114C2E7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53482992"/>
        <c:axId val="1"/>
      </c:barChart>
      <c:catAx>
        <c:axId val="175348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502446982055464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53482992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6637069922309"/>
          <c:y val="0.29200652528548127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Y.36 </a:t>
            </a:r>
            <a:r>
              <a:rPr lang="th-TH"/>
              <a:t>น้ำควร บ้านป่าสัก อ.ปง จ.พะเยา</a:t>
            </a:r>
          </a:p>
        </c:rich>
      </c:tx>
      <c:layout>
        <c:manualLayout>
          <c:xMode val="edge"/>
          <c:yMode val="edge"/>
          <c:x val="0.33505687693898656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2372881355932203"/>
          <c:w val="0.79214064115822125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6A-49B5-9B14-1C2BF60889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Y.36'!$A$10:$A$33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Y.36'!$C$10:$C$32</c:f>
              <c:numCache>
                <c:formatCode>0.00</c:formatCode>
                <c:ptCount val="23"/>
                <c:pt idx="0">
                  <c:v>303.8</c:v>
                </c:pt>
                <c:pt idx="1">
                  <c:v>274.8</c:v>
                </c:pt>
                <c:pt idx="2">
                  <c:v>144.94999999999999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39.799999999999997</c:v>
                </c:pt>
                <c:pt idx="11">
                  <c:v>216.71</c:v>
                </c:pt>
                <c:pt idx="12">
                  <c:v>525.91999999999996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  <c:pt idx="19">
                  <c:v>317.85000000000002</c:v>
                </c:pt>
                <c:pt idx="20">
                  <c:v>93.07</c:v>
                </c:pt>
                <c:pt idx="21">
                  <c:v>130.75</c:v>
                </c:pt>
                <c:pt idx="22">
                  <c:v>135.69999999999999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A-49B5-9B14-1C2BF6088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3481552"/>
        <c:axId val="1"/>
      </c:barChart>
      <c:catAx>
        <c:axId val="175348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53481552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Y.36 </a:t>
            </a:r>
            <a:r>
              <a:rPr lang="th-TH"/>
              <a:t>น้ำควร บ้านป่าสัก อ.ปง จ.พะเยา</a:t>
            </a:r>
          </a:p>
        </c:rich>
      </c:tx>
      <c:layout>
        <c:manualLayout>
          <c:xMode val="edge"/>
          <c:yMode val="edge"/>
          <c:x val="0.33505687693898656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4436401240951"/>
          <c:y val="0.22372881355932203"/>
          <c:w val="0.80868665977249221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Y.36'!$A$10:$A$33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Y.36'!$I$10:$I$32</c:f>
              <c:numCache>
                <c:formatCode>0.00</c:formatCode>
                <c:ptCount val="23"/>
                <c:pt idx="0">
                  <c:v>0.7</c:v>
                </c:pt>
                <c:pt idx="1">
                  <c:v>0.19500000000000001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0.23</c:v>
                </c:pt>
                <c:pt idx="7">
                  <c:v>1.2</c:v>
                </c:pt>
                <c:pt idx="8">
                  <c:v>1.1299999999999999</c:v>
                </c:pt>
                <c:pt idx="9">
                  <c:v>0.19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0.64</c:v>
                </c:pt>
                <c:pt idx="14">
                  <c:v>0.85</c:v>
                </c:pt>
                <c:pt idx="15">
                  <c:v>0.95</c:v>
                </c:pt>
                <c:pt idx="16">
                  <c:v>0.16</c:v>
                </c:pt>
                <c:pt idx="17">
                  <c:v>0</c:v>
                </c:pt>
                <c:pt idx="18">
                  <c:v>0.22</c:v>
                </c:pt>
                <c:pt idx="19">
                  <c:v>0.9</c:v>
                </c:pt>
                <c:pt idx="20">
                  <c:v>0.28000000000000003</c:v>
                </c:pt>
                <c:pt idx="21">
                  <c:v>0.4</c:v>
                </c:pt>
                <c:pt idx="22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9-4020-8EA7-250F4303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3480592"/>
        <c:axId val="1"/>
      </c:barChart>
      <c:catAx>
        <c:axId val="175348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53480592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2-4C33-A7F8-99E0528A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44000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2-4C33-A7F8-99E0528AE389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2-4C33-A7F8-99E0528AE389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E2-4C33-A7F8-99E0528A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8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844000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3D4B58-613B-6EB6-2052-5C70B2F319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8D0FC-BEFC-698D-83CE-305873833D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0AFC9-FFB0-C346-EFB5-8955C41F84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E1FF4A0D-7C22-67CF-B46F-D285D350F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A4" workbookViewId="0">
      <selection activeCell="J22" sqref="J22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5">
      <c r="A3" s="58" t="s">
        <v>2</v>
      </c>
      <c r="B3" s="59"/>
      <c r="C3" s="59"/>
      <c r="D3" s="60"/>
      <c r="E3" s="59"/>
      <c r="F3" s="59"/>
      <c r="G3" s="60"/>
      <c r="H3" s="59"/>
      <c r="I3" s="61"/>
      <c r="J3" s="62"/>
      <c r="K3" s="63"/>
      <c r="L3" s="64" t="s">
        <v>3</v>
      </c>
      <c r="M3" s="62"/>
      <c r="N3" s="59"/>
      <c r="O3" s="59"/>
      <c r="P3" s="12"/>
      <c r="AM3" s="13"/>
      <c r="AN3" s="14"/>
    </row>
    <row r="4" spans="1:40" ht="22.5" customHeight="1" x14ac:dyDescent="0.45">
      <c r="A4" s="65" t="s">
        <v>4</v>
      </c>
      <c r="B4" s="66"/>
      <c r="C4" s="66"/>
      <c r="D4" s="60"/>
      <c r="E4" s="59"/>
      <c r="F4" s="59"/>
      <c r="G4" s="60"/>
      <c r="H4" s="59"/>
      <c r="I4" s="67"/>
      <c r="J4" s="68"/>
      <c r="K4" s="63"/>
      <c r="L4" s="63"/>
      <c r="M4" s="62"/>
      <c r="N4" s="59"/>
      <c r="O4" s="59"/>
      <c r="P4" s="12"/>
      <c r="AM4" s="13"/>
      <c r="AN4" s="14"/>
    </row>
    <row r="5" spans="1:40" x14ac:dyDescent="0.45">
      <c r="A5" s="69"/>
      <c r="B5" s="70" t="s">
        <v>5</v>
      </c>
      <c r="C5" s="71"/>
      <c r="D5" s="72"/>
      <c r="E5" s="73"/>
      <c r="F5" s="73"/>
      <c r="G5" s="74"/>
      <c r="H5" s="75" t="s">
        <v>6</v>
      </c>
      <c r="I5" s="73"/>
      <c r="J5" s="76"/>
      <c r="K5" s="73"/>
      <c r="L5" s="73"/>
      <c r="M5" s="77"/>
      <c r="N5" s="78" t="s">
        <v>7</v>
      </c>
      <c r="O5" s="79"/>
      <c r="P5" s="15"/>
      <c r="Q5" s="1">
        <v>298.58600000000001</v>
      </c>
      <c r="AM5" s="13"/>
      <c r="AN5" s="14"/>
    </row>
    <row r="6" spans="1:40" x14ac:dyDescent="0.45">
      <c r="A6" s="80" t="s">
        <v>8</v>
      </c>
      <c r="B6" s="81" t="s">
        <v>9</v>
      </c>
      <c r="C6" s="82"/>
      <c r="D6" s="83"/>
      <c r="E6" s="81" t="s">
        <v>10</v>
      </c>
      <c r="F6" s="84"/>
      <c r="G6" s="83"/>
      <c r="H6" s="81" t="s">
        <v>9</v>
      </c>
      <c r="I6" s="84"/>
      <c r="J6" s="83"/>
      <c r="K6" s="81" t="s">
        <v>10</v>
      </c>
      <c r="L6" s="84"/>
      <c r="M6" s="85"/>
      <c r="N6" s="86" t="s">
        <v>1</v>
      </c>
      <c r="O6" s="87"/>
      <c r="P6" s="16"/>
      <c r="AM6" s="13"/>
      <c r="AN6" s="14"/>
    </row>
    <row r="7" spans="1:40" s="6" customFormat="1" x14ac:dyDescent="0.45">
      <c r="A7" s="88" t="s">
        <v>11</v>
      </c>
      <c r="B7" s="89" t="s">
        <v>12</v>
      </c>
      <c r="C7" s="89" t="s">
        <v>13</v>
      </c>
      <c r="D7" s="90" t="s">
        <v>14</v>
      </c>
      <c r="E7" s="91" t="s">
        <v>12</v>
      </c>
      <c r="F7" s="89" t="s">
        <v>13</v>
      </c>
      <c r="G7" s="90" t="s">
        <v>14</v>
      </c>
      <c r="H7" s="89" t="s">
        <v>12</v>
      </c>
      <c r="I7" s="91" t="s">
        <v>13</v>
      </c>
      <c r="J7" s="90" t="s">
        <v>14</v>
      </c>
      <c r="K7" s="92" t="s">
        <v>12</v>
      </c>
      <c r="L7" s="92" t="s">
        <v>13</v>
      </c>
      <c r="M7" s="93" t="s">
        <v>14</v>
      </c>
      <c r="N7" s="92" t="s">
        <v>13</v>
      </c>
      <c r="O7" s="92" t="s">
        <v>15</v>
      </c>
      <c r="P7" s="17"/>
      <c r="AM7" s="13"/>
      <c r="AN7" s="14"/>
    </row>
    <row r="8" spans="1:40" x14ac:dyDescent="0.45">
      <c r="A8" s="94"/>
      <c r="B8" s="95" t="s">
        <v>16</v>
      </c>
      <c r="C8" s="96" t="s">
        <v>17</v>
      </c>
      <c r="D8" s="97"/>
      <c r="E8" s="95" t="s">
        <v>16</v>
      </c>
      <c r="F8" s="96" t="s">
        <v>17</v>
      </c>
      <c r="G8" s="97"/>
      <c r="H8" s="95" t="s">
        <v>16</v>
      </c>
      <c r="I8" s="96" t="s">
        <v>17</v>
      </c>
      <c r="J8" s="98"/>
      <c r="K8" s="95" t="s">
        <v>16</v>
      </c>
      <c r="L8" s="96" t="s">
        <v>17</v>
      </c>
      <c r="M8" s="99"/>
      <c r="N8" s="96" t="s">
        <v>18</v>
      </c>
      <c r="O8" s="95" t="s">
        <v>17</v>
      </c>
      <c r="P8" s="18"/>
      <c r="Q8" s="1" t="s">
        <v>5</v>
      </c>
      <c r="S8" s="1" t="s">
        <v>6</v>
      </c>
      <c r="AM8" s="13"/>
      <c r="AN8" s="14"/>
    </row>
    <row r="9" spans="1:40" x14ac:dyDescent="0.45">
      <c r="A9" s="19">
        <v>2541</v>
      </c>
      <c r="B9" s="20">
        <v>300.39</v>
      </c>
      <c r="C9" s="21" t="s">
        <v>19</v>
      </c>
      <c r="D9" s="22">
        <v>37318</v>
      </c>
      <c r="E9" s="23" t="s">
        <v>19</v>
      </c>
      <c r="F9" s="24" t="s">
        <v>19</v>
      </c>
      <c r="G9" s="25" t="s">
        <v>19</v>
      </c>
      <c r="H9" s="20">
        <v>300.08999999999997</v>
      </c>
      <c r="I9" s="21" t="s">
        <v>19</v>
      </c>
      <c r="J9" s="22">
        <v>37344</v>
      </c>
      <c r="K9" s="23" t="s">
        <v>19</v>
      </c>
      <c r="L9" s="24" t="s">
        <v>19</v>
      </c>
      <c r="M9" s="25" t="s">
        <v>19</v>
      </c>
      <c r="N9" s="20" t="s">
        <v>19</v>
      </c>
      <c r="O9" s="26" t="s">
        <v>19</v>
      </c>
      <c r="P9" s="18"/>
      <c r="Q9" s="6">
        <v>1.8</v>
      </c>
      <c r="S9" s="6">
        <v>1.5</v>
      </c>
      <c r="AM9" s="13"/>
      <c r="AN9" s="14"/>
    </row>
    <row r="10" spans="1:40" x14ac:dyDescent="0.45">
      <c r="A10" s="27">
        <v>2542</v>
      </c>
      <c r="B10" s="20">
        <v>303.51</v>
      </c>
      <c r="C10" s="28">
        <v>303.8</v>
      </c>
      <c r="D10" s="22">
        <v>37115</v>
      </c>
      <c r="E10" s="29">
        <f t="shared" ref="E10:E15" si="0">$Q$5+R10</f>
        <v>298.58600000000001</v>
      </c>
      <c r="F10" s="21">
        <v>207.1</v>
      </c>
      <c r="G10" s="30">
        <v>37154</v>
      </c>
      <c r="H10" s="20">
        <v>300.02999999999997</v>
      </c>
      <c r="I10" s="21">
        <v>0.7</v>
      </c>
      <c r="J10" s="22">
        <v>36957</v>
      </c>
      <c r="K10" s="29">
        <f t="shared" ref="K10:K15" si="1">$Q$5+T10</f>
        <v>298.58600000000001</v>
      </c>
      <c r="L10" s="21">
        <v>0.7</v>
      </c>
      <c r="M10" s="30">
        <v>36988</v>
      </c>
      <c r="N10" s="20">
        <v>387.57</v>
      </c>
      <c r="O10" s="26">
        <v>12.26</v>
      </c>
      <c r="P10" s="18"/>
      <c r="Q10" s="6">
        <v>4.92</v>
      </c>
      <c r="R10" s="6"/>
      <c r="S10" s="6">
        <v>1.44</v>
      </c>
      <c r="T10" s="6"/>
      <c r="AM10" s="13"/>
      <c r="AN10" s="14"/>
    </row>
    <row r="11" spans="1:40" x14ac:dyDescent="0.45">
      <c r="A11" s="27">
        <v>2543</v>
      </c>
      <c r="B11" s="20">
        <v>303.43</v>
      </c>
      <c r="C11" s="21">
        <v>274.8</v>
      </c>
      <c r="D11" s="22">
        <v>37085</v>
      </c>
      <c r="E11" s="29">
        <f t="shared" si="0"/>
        <v>298.58600000000001</v>
      </c>
      <c r="F11" s="21">
        <v>199.5</v>
      </c>
      <c r="G11" s="30">
        <v>37085</v>
      </c>
      <c r="H11" s="20">
        <v>300.02</v>
      </c>
      <c r="I11" s="21">
        <v>0.19500000000000001</v>
      </c>
      <c r="J11" s="22">
        <v>36991</v>
      </c>
      <c r="K11" s="29">
        <f t="shared" si="1"/>
        <v>298.58600000000001</v>
      </c>
      <c r="L11" s="21">
        <v>0.19500000000000001</v>
      </c>
      <c r="M11" s="30">
        <v>36991</v>
      </c>
      <c r="N11" s="20">
        <v>347.05799999999999</v>
      </c>
      <c r="O11" s="26">
        <v>11.01</v>
      </c>
      <c r="P11" s="18"/>
      <c r="Q11" s="6">
        <v>4.84</v>
      </c>
      <c r="R11" s="6"/>
      <c r="S11" s="6">
        <v>1.43</v>
      </c>
      <c r="T11" s="6"/>
      <c r="AM11" s="13"/>
      <c r="AN11" s="14"/>
    </row>
    <row r="12" spans="1:40" x14ac:dyDescent="0.45">
      <c r="A12" s="27">
        <v>2544</v>
      </c>
      <c r="B12" s="20">
        <v>302.83999999999997</v>
      </c>
      <c r="C12" s="21">
        <v>144.94999999999999</v>
      </c>
      <c r="D12" s="22">
        <v>37483</v>
      </c>
      <c r="E12" s="29">
        <f t="shared" si="0"/>
        <v>298.58600000000001</v>
      </c>
      <c r="F12" s="21">
        <v>118.67</v>
      </c>
      <c r="G12" s="30">
        <v>37483</v>
      </c>
      <c r="H12" s="20">
        <v>300.39</v>
      </c>
      <c r="I12" s="21">
        <v>0</v>
      </c>
      <c r="J12" s="22">
        <v>37426</v>
      </c>
      <c r="K12" s="29">
        <f t="shared" si="1"/>
        <v>298.58600000000001</v>
      </c>
      <c r="L12" s="21">
        <v>0.08</v>
      </c>
      <c r="M12" s="30">
        <v>37373</v>
      </c>
      <c r="N12" s="20">
        <v>471.33300000000003</v>
      </c>
      <c r="O12" s="26">
        <v>14.95</v>
      </c>
      <c r="P12" s="18"/>
      <c r="Q12" s="6">
        <v>4.25</v>
      </c>
      <c r="R12" s="6"/>
      <c r="S12" s="6">
        <v>1.8</v>
      </c>
      <c r="T12" s="6"/>
      <c r="AM12" s="13"/>
      <c r="AN12" s="14"/>
    </row>
    <row r="13" spans="1:40" x14ac:dyDescent="0.45">
      <c r="A13" s="27">
        <v>2545</v>
      </c>
      <c r="B13" s="20">
        <v>303.2</v>
      </c>
      <c r="C13" s="21">
        <v>174.01</v>
      </c>
      <c r="D13" s="22">
        <v>37516</v>
      </c>
      <c r="E13" s="29">
        <f t="shared" si="0"/>
        <v>298.58600000000001</v>
      </c>
      <c r="F13" s="21">
        <v>124.14</v>
      </c>
      <c r="G13" s="30">
        <v>37509</v>
      </c>
      <c r="H13" s="20">
        <v>299.88</v>
      </c>
      <c r="I13" s="21">
        <v>0</v>
      </c>
      <c r="J13" s="22">
        <v>37387</v>
      </c>
      <c r="K13" s="29">
        <f t="shared" si="1"/>
        <v>298.58600000000001</v>
      </c>
      <c r="L13" s="21">
        <v>0</v>
      </c>
      <c r="M13" s="30">
        <v>37387</v>
      </c>
      <c r="N13" s="20">
        <v>341.798</v>
      </c>
      <c r="O13" s="26">
        <v>10.8383120406</v>
      </c>
      <c r="P13" s="18"/>
      <c r="Q13" s="6">
        <v>4.6100000000000003</v>
      </c>
      <c r="R13" s="6"/>
      <c r="S13" s="6">
        <v>1.29</v>
      </c>
      <c r="T13" s="6"/>
      <c r="AM13" s="13"/>
      <c r="AN13" s="31"/>
    </row>
    <row r="14" spans="1:40" x14ac:dyDescent="0.45">
      <c r="A14" s="57">
        <v>2546</v>
      </c>
      <c r="B14" s="20">
        <v>303.74</v>
      </c>
      <c r="C14" s="21">
        <v>265</v>
      </c>
      <c r="D14" s="22">
        <v>38609</v>
      </c>
      <c r="E14" s="29">
        <f t="shared" si="0"/>
        <v>298.58600000000001</v>
      </c>
      <c r="F14" s="21">
        <v>213.5</v>
      </c>
      <c r="G14" s="30">
        <v>38609</v>
      </c>
      <c r="H14" s="20">
        <v>299.98</v>
      </c>
      <c r="I14" s="21">
        <v>0.09</v>
      </c>
      <c r="J14" s="30">
        <v>38452</v>
      </c>
      <c r="K14" s="29">
        <f t="shared" si="1"/>
        <v>298.58600000000001</v>
      </c>
      <c r="L14" s="21">
        <v>0.09</v>
      </c>
      <c r="M14" s="30">
        <v>38452</v>
      </c>
      <c r="N14" s="20">
        <v>360.53899999999999</v>
      </c>
      <c r="O14" s="26">
        <v>11.4</v>
      </c>
      <c r="P14" s="18"/>
      <c r="Q14" s="6">
        <v>5.15</v>
      </c>
      <c r="R14" s="6"/>
      <c r="S14" s="6">
        <v>1.39</v>
      </c>
      <c r="T14" s="6"/>
      <c r="AM14" s="13"/>
      <c r="AN14" s="14"/>
    </row>
    <row r="15" spans="1:40" x14ac:dyDescent="0.45">
      <c r="A15" s="57">
        <v>2547</v>
      </c>
      <c r="B15" s="20">
        <v>302.89</v>
      </c>
      <c r="C15" s="21">
        <v>167.82</v>
      </c>
      <c r="D15" s="22">
        <v>38154</v>
      </c>
      <c r="E15" s="29">
        <f t="shared" si="0"/>
        <v>298.58600000000001</v>
      </c>
      <c r="F15" s="21">
        <v>134.75</v>
      </c>
      <c r="G15" s="30">
        <v>38337</v>
      </c>
      <c r="H15" s="20">
        <v>299.89</v>
      </c>
      <c r="I15" s="21">
        <v>0</v>
      </c>
      <c r="J15" s="30">
        <v>38113</v>
      </c>
      <c r="K15" s="29">
        <f t="shared" si="1"/>
        <v>298.58600000000001</v>
      </c>
      <c r="L15" s="21">
        <v>0</v>
      </c>
      <c r="M15" s="30">
        <v>38113</v>
      </c>
      <c r="N15" s="20">
        <v>347.82</v>
      </c>
      <c r="O15" s="26">
        <v>11.03</v>
      </c>
      <c r="P15" s="18"/>
      <c r="Q15" s="6">
        <v>4.3000000000000114</v>
      </c>
      <c r="R15" s="6"/>
      <c r="S15" s="6">
        <v>1.3000000000000114</v>
      </c>
      <c r="T15" s="6"/>
      <c r="AM15" s="13"/>
      <c r="AN15" s="14"/>
    </row>
    <row r="16" spans="1:40" x14ac:dyDescent="0.45">
      <c r="A16" s="57">
        <v>2548</v>
      </c>
      <c r="B16" s="20">
        <v>303.99</v>
      </c>
      <c r="C16" s="21">
        <v>171.16</v>
      </c>
      <c r="D16" s="22">
        <v>38577</v>
      </c>
      <c r="E16" s="29">
        <v>303.61</v>
      </c>
      <c r="F16" s="21">
        <v>148.6</v>
      </c>
      <c r="G16" s="30">
        <v>38577</v>
      </c>
      <c r="H16" s="29">
        <v>299.89</v>
      </c>
      <c r="I16" s="21">
        <v>0.23</v>
      </c>
      <c r="J16" s="30">
        <v>38469</v>
      </c>
      <c r="K16" s="29">
        <v>299.89</v>
      </c>
      <c r="L16" s="21">
        <v>0.23</v>
      </c>
      <c r="M16" s="30">
        <v>38469</v>
      </c>
      <c r="N16" s="20">
        <v>360.46252800000008</v>
      </c>
      <c r="O16" s="26">
        <v>11.461593406593403</v>
      </c>
      <c r="P16" s="18"/>
      <c r="Q16" s="6">
        <v>5.4039999999999964</v>
      </c>
      <c r="S16" s="6">
        <v>1.3039999999999736</v>
      </c>
    </row>
    <row r="17" spans="1:33" x14ac:dyDescent="0.45">
      <c r="A17" s="57">
        <v>2549</v>
      </c>
      <c r="B17" s="20">
        <v>305.12</v>
      </c>
      <c r="C17" s="21">
        <v>344.2</v>
      </c>
      <c r="D17" s="22">
        <v>232</v>
      </c>
      <c r="E17" s="29">
        <f>5.06+Q5</f>
        <v>303.64600000000002</v>
      </c>
      <c r="F17" s="21">
        <v>223.3</v>
      </c>
      <c r="G17" s="22">
        <v>232</v>
      </c>
      <c r="H17" s="29">
        <v>300.17</v>
      </c>
      <c r="I17" s="21">
        <v>1.2</v>
      </c>
      <c r="J17" s="22">
        <v>102</v>
      </c>
      <c r="K17" s="29">
        <f>1.58+Q5</f>
        <v>300.166</v>
      </c>
      <c r="L17" s="21">
        <v>1.2</v>
      </c>
      <c r="M17" s="22">
        <v>102</v>
      </c>
      <c r="N17" s="29">
        <v>511.66079999999999</v>
      </c>
      <c r="O17" s="26">
        <v>16.224610469760002</v>
      </c>
      <c r="P17" s="18"/>
      <c r="Q17" s="6">
        <v>6.5299999999999727</v>
      </c>
      <c r="S17" s="6">
        <v>1.5799999999999841</v>
      </c>
    </row>
    <row r="18" spans="1:33" x14ac:dyDescent="0.45">
      <c r="A18" s="57">
        <v>2550</v>
      </c>
      <c r="B18" s="20">
        <v>302.77</v>
      </c>
      <c r="C18" s="21">
        <v>140.04</v>
      </c>
      <c r="D18" s="22">
        <v>271</v>
      </c>
      <c r="E18" s="29">
        <v>302.23</v>
      </c>
      <c r="F18" s="21">
        <v>102.24</v>
      </c>
      <c r="G18" s="22">
        <v>271</v>
      </c>
      <c r="H18" s="29">
        <v>299.94</v>
      </c>
      <c r="I18" s="21">
        <v>1.1299999999999999</v>
      </c>
      <c r="J18" s="22">
        <v>166</v>
      </c>
      <c r="K18" s="29">
        <v>299.94</v>
      </c>
      <c r="L18" s="21">
        <v>1.1299999999999999</v>
      </c>
      <c r="M18" s="22">
        <v>166</v>
      </c>
      <c r="N18" s="29">
        <v>322.64999999999998</v>
      </c>
      <c r="O18" s="26">
        <f>M18*0.0317097</f>
        <v>5.2638102</v>
      </c>
      <c r="P18" s="18"/>
      <c r="Q18" s="6">
        <v>4.1800000000000068</v>
      </c>
      <c r="S18" s="6">
        <v>1.3500000000000227</v>
      </c>
    </row>
    <row r="19" spans="1:33" x14ac:dyDescent="0.45">
      <c r="A19" s="57">
        <v>2551</v>
      </c>
      <c r="B19" s="100">
        <v>305.29000000000002</v>
      </c>
      <c r="C19" s="101">
        <v>355</v>
      </c>
      <c r="D19" s="22">
        <v>220</v>
      </c>
      <c r="E19" s="29">
        <v>303.58999999999997</v>
      </c>
      <c r="F19" s="21">
        <v>201.65</v>
      </c>
      <c r="G19" s="22">
        <v>220</v>
      </c>
      <c r="H19" s="29">
        <v>300.04000000000002</v>
      </c>
      <c r="I19" s="21">
        <v>0.19</v>
      </c>
      <c r="J19" s="22">
        <v>155</v>
      </c>
      <c r="K19" s="29">
        <v>300.04000000000002</v>
      </c>
      <c r="L19" s="21">
        <v>0.19</v>
      </c>
      <c r="M19" s="22">
        <v>155</v>
      </c>
      <c r="N19" s="29">
        <v>570.38</v>
      </c>
      <c r="O19" s="26">
        <f>M19*0.0317097</f>
        <v>4.9150035000000001</v>
      </c>
      <c r="P19" s="18"/>
      <c r="Q19" s="6">
        <v>6.7040000000000077</v>
      </c>
      <c r="S19" s="6">
        <v>1.4540000000000077</v>
      </c>
    </row>
    <row r="20" spans="1:33" x14ac:dyDescent="0.45">
      <c r="A20" s="57">
        <v>2552</v>
      </c>
      <c r="B20" s="20">
        <v>301.39999999999998</v>
      </c>
      <c r="C20" s="21">
        <v>39.799999999999997</v>
      </c>
      <c r="D20" s="22">
        <v>229</v>
      </c>
      <c r="E20" s="29">
        <v>301.36</v>
      </c>
      <c r="F20" s="21">
        <v>38</v>
      </c>
      <c r="G20" s="22">
        <v>229</v>
      </c>
      <c r="H20" s="29">
        <v>299.95</v>
      </c>
      <c r="I20" s="21">
        <v>0.1</v>
      </c>
      <c r="J20" s="22">
        <v>64</v>
      </c>
      <c r="K20" s="29">
        <v>299.95</v>
      </c>
      <c r="L20" s="21">
        <v>0.1</v>
      </c>
      <c r="M20" s="22">
        <v>64</v>
      </c>
      <c r="N20" s="29">
        <v>159.24</v>
      </c>
      <c r="O20" s="26">
        <f>M20*0.0317097</f>
        <v>2.0294208</v>
      </c>
      <c r="P20" s="18"/>
      <c r="Q20" s="6">
        <v>2.8100000000000023</v>
      </c>
      <c r="S20" s="6">
        <v>1.3600000000000136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x14ac:dyDescent="0.45">
      <c r="A21" s="57">
        <v>2553</v>
      </c>
      <c r="B21" s="20">
        <v>303.93</v>
      </c>
      <c r="C21" s="21">
        <v>216.71</v>
      </c>
      <c r="D21" s="22">
        <v>200</v>
      </c>
      <c r="E21" s="29">
        <v>303.10000000000002</v>
      </c>
      <c r="F21" s="21">
        <v>150.5</v>
      </c>
      <c r="G21" s="30">
        <v>200</v>
      </c>
      <c r="H21" s="20">
        <v>299.94</v>
      </c>
      <c r="I21" s="21">
        <v>0.12</v>
      </c>
      <c r="J21" s="22">
        <v>40274</v>
      </c>
      <c r="K21" s="29">
        <v>299.94</v>
      </c>
      <c r="L21" s="21">
        <v>0.12</v>
      </c>
      <c r="M21" s="30">
        <v>40274</v>
      </c>
      <c r="N21" s="20">
        <v>427.07</v>
      </c>
      <c r="O21" s="26">
        <f t="shared" ref="O21:O27" si="2">N21*0.0317097</f>
        <v>13.542261579</v>
      </c>
      <c r="P21" s="18"/>
      <c r="Q21" s="6">
        <v>5.3439999999999941</v>
      </c>
      <c r="S21" s="6">
        <v>1.353999999999985</v>
      </c>
    </row>
    <row r="22" spans="1:33" x14ac:dyDescent="0.45">
      <c r="A22" s="57">
        <v>2554</v>
      </c>
      <c r="B22" s="20">
        <v>305.38</v>
      </c>
      <c r="C22" s="21">
        <v>525.91999999999996</v>
      </c>
      <c r="D22" s="22">
        <v>40720</v>
      </c>
      <c r="E22" s="29">
        <v>304.09899999999999</v>
      </c>
      <c r="F22" s="21">
        <v>323</v>
      </c>
      <c r="G22" s="30">
        <v>40722</v>
      </c>
      <c r="H22" s="20">
        <v>300.19</v>
      </c>
      <c r="I22" s="21">
        <v>0.19</v>
      </c>
      <c r="J22" s="22">
        <v>40603</v>
      </c>
      <c r="K22" s="29">
        <v>300.18599999999998</v>
      </c>
      <c r="L22" s="21">
        <v>0.19</v>
      </c>
      <c r="M22" s="30">
        <v>40603</v>
      </c>
      <c r="N22" s="20">
        <v>798.46</v>
      </c>
      <c r="O22" s="26">
        <f t="shared" si="2"/>
        <v>25.318927062</v>
      </c>
      <c r="P22" s="18"/>
      <c r="Q22" s="6">
        <v>6.7899999999999636</v>
      </c>
      <c r="S22" s="6">
        <v>1.5989999999999895</v>
      </c>
    </row>
    <row r="23" spans="1:33" x14ac:dyDescent="0.45">
      <c r="A23" s="57">
        <v>2555</v>
      </c>
      <c r="B23" s="20">
        <v>302.79000000000002</v>
      </c>
      <c r="C23" s="21">
        <v>142.18</v>
      </c>
      <c r="D23" s="22">
        <v>41130</v>
      </c>
      <c r="E23" s="29">
        <v>302.09300000000002</v>
      </c>
      <c r="F23" s="21">
        <v>86.8</v>
      </c>
      <c r="G23" s="30">
        <v>41131</v>
      </c>
      <c r="H23" s="20">
        <v>300.08999999999997</v>
      </c>
      <c r="I23" s="21">
        <v>0.64</v>
      </c>
      <c r="J23" s="22">
        <v>41032</v>
      </c>
      <c r="K23" s="29">
        <v>300.08600000000001</v>
      </c>
      <c r="L23" s="21">
        <v>0.64</v>
      </c>
      <c r="M23" s="30">
        <v>41034</v>
      </c>
      <c r="N23" s="20">
        <v>385.87</v>
      </c>
      <c r="O23" s="26">
        <f t="shared" si="2"/>
        <v>12.235821939000001</v>
      </c>
      <c r="P23" s="18"/>
      <c r="Q23" s="6">
        <v>4.1999999999999886</v>
      </c>
      <c r="S23" s="6">
        <v>1.4989999999999668</v>
      </c>
    </row>
    <row r="24" spans="1:33" x14ac:dyDescent="0.45">
      <c r="A24" s="57">
        <v>2556</v>
      </c>
      <c r="B24" s="20">
        <v>301.92</v>
      </c>
      <c r="C24" s="21">
        <v>65.3</v>
      </c>
      <c r="D24" s="22">
        <v>41533</v>
      </c>
      <c r="E24" s="29">
        <v>301.76</v>
      </c>
      <c r="F24" s="21">
        <v>56.9</v>
      </c>
      <c r="G24" s="30">
        <v>41533</v>
      </c>
      <c r="H24" s="20">
        <v>300.27</v>
      </c>
      <c r="I24" s="21">
        <v>0.85</v>
      </c>
      <c r="J24" s="22">
        <v>41453</v>
      </c>
      <c r="K24" s="29">
        <v>300.27</v>
      </c>
      <c r="L24" s="21">
        <v>0.85</v>
      </c>
      <c r="M24" s="30">
        <v>41453</v>
      </c>
      <c r="N24" s="20">
        <v>239.49</v>
      </c>
      <c r="O24" s="26">
        <f t="shared" si="2"/>
        <v>7.5941560530000007</v>
      </c>
      <c r="P24" s="18"/>
      <c r="Q24" s="6">
        <v>3.3340000000000032</v>
      </c>
      <c r="S24" s="6">
        <v>1.6839999999999691</v>
      </c>
    </row>
    <row r="25" spans="1:33" x14ac:dyDescent="0.45">
      <c r="A25" s="57">
        <v>2557</v>
      </c>
      <c r="B25" s="20">
        <v>303.39</v>
      </c>
      <c r="C25" s="21">
        <v>198.53</v>
      </c>
      <c r="D25" s="22">
        <v>41885</v>
      </c>
      <c r="E25" s="29">
        <v>303.01900000000001</v>
      </c>
      <c r="F25" s="21">
        <v>163.80000000000001</v>
      </c>
      <c r="G25" s="30">
        <v>41885</v>
      </c>
      <c r="H25" s="20">
        <v>300.16000000000003</v>
      </c>
      <c r="I25" s="21">
        <v>0.95</v>
      </c>
      <c r="J25" s="22">
        <v>41712</v>
      </c>
      <c r="K25" s="29">
        <v>300.15600000000001</v>
      </c>
      <c r="L25" s="21">
        <v>0.95</v>
      </c>
      <c r="M25" s="30">
        <v>41713</v>
      </c>
      <c r="N25" s="20">
        <v>436.91</v>
      </c>
      <c r="O25" s="26">
        <f t="shared" si="2"/>
        <v>13.854285027000001</v>
      </c>
      <c r="P25" s="18"/>
      <c r="Q25" s="6">
        <v>4.8000000000000114</v>
      </c>
      <c r="S25" s="6">
        <v>1.5699999999999932</v>
      </c>
    </row>
    <row r="26" spans="1:33" x14ac:dyDescent="0.45">
      <c r="A26" s="57">
        <v>2558</v>
      </c>
      <c r="B26" s="20">
        <v>302.95</v>
      </c>
      <c r="C26" s="21">
        <v>132.87</v>
      </c>
      <c r="D26" s="22">
        <v>42251</v>
      </c>
      <c r="E26" s="29">
        <v>302.54300000000001</v>
      </c>
      <c r="F26" s="21">
        <v>105.42</v>
      </c>
      <c r="G26" s="30">
        <v>42251</v>
      </c>
      <c r="H26" s="20">
        <v>300.16000000000003</v>
      </c>
      <c r="I26" s="21">
        <v>0.16</v>
      </c>
      <c r="J26" s="22">
        <v>42085</v>
      </c>
      <c r="K26" s="29">
        <v>300.15600000000001</v>
      </c>
      <c r="L26" s="21">
        <v>0.16</v>
      </c>
      <c r="M26" s="30">
        <v>42085</v>
      </c>
      <c r="N26" s="20">
        <v>178.26</v>
      </c>
      <c r="O26" s="26">
        <f t="shared" si="2"/>
        <v>5.6525711219999994</v>
      </c>
      <c r="P26" s="18"/>
      <c r="Q26" s="6">
        <v>4.3600000000000136</v>
      </c>
      <c r="S26" s="6">
        <v>1.5699999999999932</v>
      </c>
    </row>
    <row r="27" spans="1:33" x14ac:dyDescent="0.45">
      <c r="A27" s="57">
        <v>2559</v>
      </c>
      <c r="B27" s="20">
        <v>304.74</v>
      </c>
      <c r="C27" s="21">
        <v>374.6</v>
      </c>
      <c r="D27" s="22">
        <v>42597</v>
      </c>
      <c r="E27" s="29">
        <v>303.96699999999998</v>
      </c>
      <c r="F27" s="21">
        <v>274.39999999999998</v>
      </c>
      <c r="G27" s="30">
        <v>42597</v>
      </c>
      <c r="H27" s="20">
        <v>299.99</v>
      </c>
      <c r="I27" s="21">
        <v>0</v>
      </c>
      <c r="J27" s="22">
        <v>42457</v>
      </c>
      <c r="K27" s="29">
        <v>299.98599999999999</v>
      </c>
      <c r="L27" s="21">
        <v>0</v>
      </c>
      <c r="M27" s="30">
        <v>42457</v>
      </c>
      <c r="N27" s="20">
        <v>448.82</v>
      </c>
      <c r="O27" s="26">
        <f t="shared" si="2"/>
        <v>14.231947554</v>
      </c>
      <c r="P27" s="18"/>
      <c r="Q27" s="6">
        <v>6.1499999999999773</v>
      </c>
      <c r="S27" s="6">
        <v>1.3999999999999773</v>
      </c>
    </row>
    <row r="28" spans="1:33" x14ac:dyDescent="0.45">
      <c r="A28" s="57">
        <v>2560</v>
      </c>
      <c r="B28" s="20">
        <v>302.86</v>
      </c>
      <c r="C28" s="21">
        <v>128.5</v>
      </c>
      <c r="D28" s="22">
        <v>42978</v>
      </c>
      <c r="E28" s="29">
        <v>302.56</v>
      </c>
      <c r="F28" s="21">
        <v>107.4</v>
      </c>
      <c r="G28" s="30">
        <v>43351</v>
      </c>
      <c r="H28" s="20">
        <v>299.99</v>
      </c>
      <c r="I28" s="21">
        <v>0.22</v>
      </c>
      <c r="J28" s="22">
        <v>43277</v>
      </c>
      <c r="K28" s="29">
        <v>299.99</v>
      </c>
      <c r="L28" s="21">
        <v>0.22</v>
      </c>
      <c r="M28" s="30">
        <v>43277</v>
      </c>
      <c r="N28" s="20">
        <v>431.32</v>
      </c>
      <c r="O28" s="26">
        <v>13.68</v>
      </c>
      <c r="P28" s="18"/>
      <c r="Q28" s="6">
        <v>4.2699999999999818</v>
      </c>
      <c r="S28" s="6">
        <v>1.3999999999999773</v>
      </c>
    </row>
    <row r="29" spans="1:33" x14ac:dyDescent="0.45">
      <c r="A29" s="57">
        <v>2561</v>
      </c>
      <c r="B29" s="20">
        <v>304.58999999999997</v>
      </c>
      <c r="C29" s="21">
        <v>317.85000000000002</v>
      </c>
      <c r="D29" s="22">
        <v>43330</v>
      </c>
      <c r="E29" s="29">
        <v>304.51</v>
      </c>
      <c r="F29" s="21">
        <v>308.64999999999998</v>
      </c>
      <c r="G29" s="30">
        <v>43695</v>
      </c>
      <c r="H29" s="20">
        <v>300.23</v>
      </c>
      <c r="I29" s="21">
        <v>0.9</v>
      </c>
      <c r="J29" s="22">
        <v>43632</v>
      </c>
      <c r="K29" s="29">
        <v>300.23</v>
      </c>
      <c r="L29" s="21">
        <v>0.9</v>
      </c>
      <c r="M29" s="30">
        <v>43632</v>
      </c>
      <c r="N29" s="20">
        <v>584.46</v>
      </c>
      <c r="O29" s="26">
        <v>18.53</v>
      </c>
      <c r="P29" s="18"/>
      <c r="Q29" s="6">
        <v>6</v>
      </c>
      <c r="S29" s="6">
        <v>1.6399999999999864</v>
      </c>
    </row>
    <row r="30" spans="1:33" ht="22.5" customHeight="1" x14ac:dyDescent="0.45">
      <c r="A30" s="57">
        <v>2562</v>
      </c>
      <c r="B30" s="20">
        <v>302.08999999999997</v>
      </c>
      <c r="C30" s="21">
        <v>93.07</v>
      </c>
      <c r="D30" s="22">
        <v>43695</v>
      </c>
      <c r="E30" s="29">
        <v>302</v>
      </c>
      <c r="F30" s="21">
        <v>82.5</v>
      </c>
      <c r="G30" s="30">
        <v>44061</v>
      </c>
      <c r="H30" s="20">
        <v>300.48</v>
      </c>
      <c r="I30" s="21">
        <v>0.28000000000000003</v>
      </c>
      <c r="J30" s="22">
        <v>43983</v>
      </c>
      <c r="K30" s="29">
        <v>300.48</v>
      </c>
      <c r="L30" s="21">
        <v>0.28000000000000003</v>
      </c>
      <c r="M30" s="30">
        <v>43983</v>
      </c>
      <c r="N30" s="20">
        <v>221.1</v>
      </c>
      <c r="O30" s="26">
        <v>7.01</v>
      </c>
      <c r="P30" s="18"/>
      <c r="Q30" s="6">
        <v>3.5</v>
      </c>
      <c r="S30" s="6">
        <v>1.8940000000000055</v>
      </c>
    </row>
    <row r="31" spans="1:33" x14ac:dyDescent="0.45">
      <c r="A31" s="57">
        <v>2563</v>
      </c>
      <c r="B31" s="20">
        <v>302.74</v>
      </c>
      <c r="C31" s="21">
        <v>130.75</v>
      </c>
      <c r="D31" s="22">
        <v>44065</v>
      </c>
      <c r="E31" s="29">
        <v>302.47000000000003</v>
      </c>
      <c r="F31" s="21">
        <v>107.13</v>
      </c>
      <c r="G31" s="30">
        <v>44065</v>
      </c>
      <c r="H31" s="20">
        <v>300.8</v>
      </c>
      <c r="I31" s="21">
        <v>0.4</v>
      </c>
      <c r="J31" s="22">
        <v>44197</v>
      </c>
      <c r="K31" s="29">
        <v>300.8</v>
      </c>
      <c r="L31" s="21">
        <v>0.4</v>
      </c>
      <c r="M31" s="30">
        <v>44197</v>
      </c>
      <c r="N31" s="20">
        <v>133.55000000000001</v>
      </c>
      <c r="O31" s="26">
        <v>4.2300000000000004</v>
      </c>
      <c r="P31" s="18"/>
      <c r="Q31" s="6">
        <v>4.1499999999999773</v>
      </c>
      <c r="S31" s="6">
        <v>2.2099999999999795</v>
      </c>
    </row>
    <row r="32" spans="1:33" x14ac:dyDescent="0.45">
      <c r="A32" s="57">
        <v>2564</v>
      </c>
      <c r="B32" s="102">
        <v>302.93599999999998</v>
      </c>
      <c r="C32" s="103">
        <v>135.69999999999999</v>
      </c>
      <c r="D32" s="104">
        <v>44492</v>
      </c>
      <c r="E32" s="105">
        <v>302.483</v>
      </c>
      <c r="F32" s="103">
        <v>90.2</v>
      </c>
      <c r="G32" s="106">
        <v>44492</v>
      </c>
      <c r="H32" s="102">
        <v>300.87599999999998</v>
      </c>
      <c r="I32" s="103">
        <v>0.68</v>
      </c>
      <c r="J32" s="104">
        <v>242954</v>
      </c>
      <c r="K32" s="105">
        <v>300.87900000000002</v>
      </c>
      <c r="L32" s="103">
        <v>0.68</v>
      </c>
      <c r="M32" s="106">
        <v>242954</v>
      </c>
      <c r="N32" s="102">
        <v>207.24</v>
      </c>
      <c r="O32" s="107">
        <f t="shared" ref="O32:O33" si="3">N32*0.0317097</f>
        <v>6.5715182280000004</v>
      </c>
      <c r="P32" s="18"/>
      <c r="Q32" s="6">
        <v>4.3499999999999659</v>
      </c>
      <c r="S32" s="6">
        <v>2.2899999999999636</v>
      </c>
    </row>
    <row r="33" spans="1:19" x14ac:dyDescent="0.45">
      <c r="A33" s="57">
        <v>2565</v>
      </c>
      <c r="B33" s="102">
        <v>303.65600000000001</v>
      </c>
      <c r="C33" s="103"/>
      <c r="D33" s="104">
        <v>44785</v>
      </c>
      <c r="E33" s="105">
        <v>302.916</v>
      </c>
      <c r="F33" s="103"/>
      <c r="G33" s="106">
        <v>44785</v>
      </c>
      <c r="H33" s="102">
        <v>300.846</v>
      </c>
      <c r="I33" s="103"/>
      <c r="J33" s="104">
        <v>242996</v>
      </c>
      <c r="K33" s="105">
        <v>300.85599999999999</v>
      </c>
      <c r="L33" s="103"/>
      <c r="M33" s="106">
        <v>242995</v>
      </c>
      <c r="N33" s="102"/>
      <c r="O33" s="107"/>
      <c r="P33" s="18"/>
      <c r="Q33" s="6">
        <v>5.0699999999999932</v>
      </c>
      <c r="S33" s="6">
        <v>2.2599999999999909</v>
      </c>
    </row>
    <row r="34" spans="1:19" x14ac:dyDescent="0.45">
      <c r="A34" s="57"/>
      <c r="B34" s="20"/>
      <c r="C34" s="21"/>
      <c r="D34" s="22"/>
      <c r="E34" s="29"/>
      <c r="F34" s="21"/>
      <c r="G34" s="30"/>
      <c r="H34" s="20"/>
      <c r="I34" s="21"/>
      <c r="J34" s="22"/>
      <c r="K34" s="29"/>
      <c r="L34" s="21"/>
      <c r="M34" s="30"/>
      <c r="N34" s="20"/>
      <c r="O34" s="26"/>
      <c r="P34" s="18"/>
      <c r="Q34" s="6"/>
      <c r="S34" s="6"/>
    </row>
    <row r="35" spans="1:19" x14ac:dyDescent="0.45">
      <c r="A35" s="57"/>
      <c r="B35" s="20"/>
      <c r="C35" s="21"/>
      <c r="D35" s="22"/>
      <c r="E35" s="29"/>
      <c r="F35" s="21"/>
      <c r="G35" s="30"/>
      <c r="H35" s="20"/>
      <c r="I35" s="21"/>
      <c r="J35" s="22"/>
      <c r="K35" s="29"/>
      <c r="L35" s="21"/>
      <c r="M35" s="30"/>
      <c r="N35" s="20"/>
      <c r="O35" s="26"/>
      <c r="P35" s="18"/>
      <c r="Q35" s="6"/>
      <c r="S35" s="6"/>
    </row>
    <row r="36" spans="1:19" x14ac:dyDescent="0.45">
      <c r="A36" s="34"/>
      <c r="B36" s="20"/>
      <c r="C36" s="21"/>
      <c r="D36" s="22"/>
      <c r="E36" s="29"/>
      <c r="F36" s="21"/>
      <c r="G36" s="30"/>
      <c r="H36" s="20"/>
      <c r="I36" s="21"/>
      <c r="J36" s="22"/>
      <c r="K36" s="29"/>
      <c r="L36" s="21"/>
      <c r="M36" s="30"/>
      <c r="N36" s="20"/>
      <c r="O36" s="26"/>
      <c r="P36" s="18"/>
    </row>
    <row r="37" spans="1:19" x14ac:dyDescent="0.45">
      <c r="A37" s="34"/>
      <c r="B37" s="20"/>
      <c r="C37" s="21"/>
      <c r="D37" s="22"/>
      <c r="E37" s="29"/>
      <c r="F37" s="21"/>
      <c r="G37" s="30"/>
      <c r="H37" s="20"/>
      <c r="I37" s="21"/>
      <c r="J37" s="22"/>
      <c r="K37" s="29"/>
      <c r="L37" s="21"/>
      <c r="M37" s="30"/>
      <c r="N37" s="20"/>
      <c r="O37" s="26"/>
      <c r="P37" s="18"/>
    </row>
    <row r="38" spans="1:19" ht="23.1" customHeight="1" x14ac:dyDescent="0.45">
      <c r="A38" s="32"/>
      <c r="B38" s="20"/>
      <c r="C38" s="21"/>
      <c r="D38" s="35"/>
      <c r="E38" s="29"/>
      <c r="F38" s="21"/>
      <c r="G38" s="30"/>
      <c r="H38" s="36"/>
      <c r="I38" s="21"/>
      <c r="J38" s="22"/>
      <c r="K38" s="29"/>
      <c r="L38" s="21"/>
      <c r="M38" s="30"/>
      <c r="N38" s="20"/>
      <c r="O38" s="26"/>
      <c r="P38" s="37"/>
    </row>
    <row r="39" spans="1:19" ht="23.1" customHeight="1" x14ac:dyDescent="0.45">
      <c r="A39" s="32"/>
      <c r="B39" s="20"/>
      <c r="C39" s="21"/>
      <c r="D39" s="22"/>
      <c r="E39" s="29"/>
      <c r="F39" s="21"/>
      <c r="G39" s="30"/>
      <c r="H39" s="36"/>
      <c r="I39" s="21"/>
      <c r="J39" s="22"/>
      <c r="K39" s="29"/>
      <c r="L39" s="21"/>
      <c r="M39" s="30"/>
      <c r="N39" s="20"/>
      <c r="O39" s="26"/>
      <c r="P39" s="37"/>
    </row>
    <row r="40" spans="1:19" ht="23.1" customHeight="1" x14ac:dyDescent="0.45">
      <c r="A40" s="32"/>
      <c r="B40" s="38"/>
      <c r="C40" s="39"/>
      <c r="D40" s="40" t="s">
        <v>20</v>
      </c>
      <c r="E40" s="41"/>
      <c r="F40" s="39"/>
      <c r="G40" s="42"/>
      <c r="H40" s="43"/>
      <c r="I40" s="39"/>
      <c r="J40" s="44"/>
      <c r="K40" s="41"/>
      <c r="L40" s="39"/>
      <c r="M40" s="45"/>
      <c r="N40" s="38"/>
      <c r="O40" s="46"/>
      <c r="P40" s="37"/>
    </row>
    <row r="41" spans="1:19" ht="23.1" customHeight="1" x14ac:dyDescent="0.45">
      <c r="A41" s="47"/>
      <c r="B41" s="48"/>
      <c r="C41" s="49"/>
      <c r="D41" s="50"/>
      <c r="E41" s="51"/>
      <c r="F41" s="49"/>
      <c r="G41" s="52"/>
      <c r="H41" s="53"/>
      <c r="I41" s="49"/>
      <c r="J41" s="54"/>
      <c r="K41" s="51"/>
      <c r="L41" s="49"/>
      <c r="M41" s="55"/>
      <c r="N41" s="48"/>
      <c r="O41" s="56"/>
      <c r="P41" s="37"/>
    </row>
  </sheetData>
  <phoneticPr fontId="19" type="noConversion"/>
  <pageMargins left="1.02" right="0.24" top="0.54" bottom="0.54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Y.36</vt:lpstr>
      <vt:lpstr>กราฟ-Y.36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2010-12-01T07:00:15Z</cp:lastPrinted>
  <dcterms:created xsi:type="dcterms:W3CDTF">1994-01-31T08:04:27Z</dcterms:created>
  <dcterms:modified xsi:type="dcterms:W3CDTF">2023-05-22T08:33:26Z</dcterms:modified>
</cp:coreProperties>
</file>