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<sst xmlns="http://schemas.openxmlformats.org/spreadsheetml/2006/main" count="52" uniqueCount="27">
  <si>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</si>
  <si>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</si>
  <si>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</si>
  <si>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</si>
  <si>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</si>
  <si>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</si>
  <si>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</si>
  <si>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</si>
  <si>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</si>
  <si>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</si>
  <si>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</si>
  <si>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</si>
  <si>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</si>
  <si>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</si>
  <si>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</si>
  <si>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</si>
  <si>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</si>
  <si>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</si>
  <si>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</si>
  <si>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</si>
  <si>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</si>
  <si>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</si>
  <si>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</si>
  <si>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Y.34</t>
  </si>
  <si>
    <t>ไม่ประเมิน</t>
  </si>
  <si>
    <t>*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</si>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</sst>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น้ำแม่หล่าย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Y.34'!$D$33:$O$33</c:f>
              <c:numCache/>
            </c:numRef>
          </c:xVal>
          <c:yVal>
            <c:numRef>
              <c:f>'Return Y.34'!$D$34:$O$34</c:f>
              <c:numCache/>
            </c:numRef>
          </c:yVal>
          <c:smooth val="0"/>
        </c:ser>
        <c:axId val="1797845"/>
        <c:axId val="16180606"/>
      </c:scatterChart>
      <c:valAx>
        <c:axId val="17978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180606"/>
        <c:crossesAt val="100"/>
        <c:crossBetween val="midCat"/>
        <c:dispUnits/>
        <c:majorUnit val="10"/>
      </c:valAx>
      <c:valAx>
        <c:axId val="16180606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97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0" sqref="V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COUNT(J41:J62)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AVERAGE(J41:J62)</f>
        <v>152.21904761904761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(VAR(J41:J62))</f>
        <v>20744.054039047616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5">
        <v>2543</v>
      </c>
      <c r="B6" s="76">
        <v>206.06</v>
      </c>
      <c r="C6" s="77"/>
      <c r="D6" s="78"/>
      <c r="E6" s="1"/>
      <c r="F6" s="2"/>
      <c r="K6" s="4" t="s">
        <v>7</v>
      </c>
      <c r="M6" s="9" t="s">
        <v>0</v>
      </c>
      <c r="T6" s="4" t="s">
        <v>8</v>
      </c>
      <c r="V6" s="10">
        <f>STDEV(J41:J62)</f>
        <v>144.0279626983858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12">
        <v>350.5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12">
        <v>73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12">
        <v>149</v>
      </c>
      <c r="C9" s="13"/>
      <c r="D9" s="14"/>
      <c r="E9" s="16"/>
      <c r="F9" s="16"/>
      <c r="U9" s="2" t="s">
        <v>16</v>
      </c>
      <c r="V9" s="17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12">
        <v>626.6</v>
      </c>
      <c r="C10" s="13"/>
      <c r="D10" s="14"/>
      <c r="E10" s="18"/>
      <c r="F10" s="19"/>
      <c r="U10" s="2" t="s">
        <v>17</v>
      </c>
      <c r="V10" s="17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12">
        <v>110.1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12">
        <v>295.88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12">
        <v>27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12">
        <v>23.76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12">
        <v>52.92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12">
        <v>145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12">
        <v>262.15</v>
      </c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12">
        <v>97.8</v>
      </c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12" t="s">
        <v>24</v>
      </c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26">
        <v>68.75</v>
      </c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26">
        <v>9.7</v>
      </c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12">
        <v>109.5</v>
      </c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12">
        <v>71.5</v>
      </c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12">
        <v>117.25</v>
      </c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12">
        <v>230.5</v>
      </c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12">
        <v>154.58</v>
      </c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26">
        <v>15.05</v>
      </c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130.84</v>
      </c>
      <c r="E34" s="49">
        <f aca="true" t="shared" si="1" ref="E34:O34">ROUND((((-LN(-LN(1-1/E33)))+$B$83*$B$84)/$B$83),2)</f>
        <v>203.06</v>
      </c>
      <c r="F34" s="51">
        <f t="shared" si="1"/>
        <v>249.28</v>
      </c>
      <c r="G34" s="51">
        <f t="shared" si="1"/>
        <v>283.5</v>
      </c>
      <c r="H34" s="51">
        <f t="shared" si="1"/>
        <v>310.71</v>
      </c>
      <c r="I34" s="51">
        <f t="shared" si="1"/>
        <v>384.57</v>
      </c>
      <c r="J34" s="51">
        <f t="shared" si="1"/>
        <v>481.52</v>
      </c>
      <c r="K34" s="51">
        <f t="shared" si="1"/>
        <v>512.27</v>
      </c>
      <c r="L34" s="51">
        <f t="shared" si="1"/>
        <v>607.01</v>
      </c>
      <c r="M34" s="51">
        <f t="shared" si="1"/>
        <v>701.05</v>
      </c>
      <c r="N34" s="51">
        <f t="shared" si="1"/>
        <v>794.74</v>
      </c>
      <c r="O34" s="51">
        <f t="shared" si="1"/>
        <v>918.35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5"/>
      <c r="C41" s="45"/>
      <c r="D41" s="45"/>
      <c r="E41" s="19"/>
      <c r="G41" s="59" t="s">
        <v>20</v>
      </c>
      <c r="I41" s="22">
        <v>2543</v>
      </c>
      <c r="J41" s="21">
        <v>206.06</v>
      </c>
      <c r="K41" s="22"/>
      <c r="S41" s="22"/>
      <c r="Y41" s="6"/>
      <c r="Z41" s="6"/>
      <c r="AA41" s="6"/>
      <c r="AB41" s="6"/>
    </row>
    <row r="42" spans="1:28" ht="18.75">
      <c r="A42" s="20"/>
      <c r="B42" s="52"/>
      <c r="C42" s="52"/>
      <c r="D42" s="52"/>
      <c r="E42" s="1"/>
      <c r="I42" s="22">
        <v>2544</v>
      </c>
      <c r="J42" s="21">
        <v>350.5</v>
      </c>
      <c r="K42" s="22"/>
      <c r="S42" s="22"/>
      <c r="Y42" s="6"/>
      <c r="Z42" s="6"/>
      <c r="AA42" s="6"/>
      <c r="AB42" s="6"/>
    </row>
    <row r="43" spans="1:28" ht="18.75">
      <c r="A43" s="20"/>
      <c r="B43" s="60"/>
      <c r="C43" s="60"/>
      <c r="D43" s="60"/>
      <c r="E43" s="1"/>
      <c r="I43" s="22">
        <v>2545</v>
      </c>
      <c r="J43" s="21">
        <v>73</v>
      </c>
      <c r="K43" s="22"/>
      <c r="S43" s="22"/>
      <c r="Y43" s="6"/>
      <c r="Z43" s="6"/>
      <c r="AA43" s="6"/>
      <c r="AB43" s="6"/>
    </row>
    <row r="44" spans="1:28" ht="18.75">
      <c r="A44" s="20"/>
      <c r="B44" s="52"/>
      <c r="C44" s="52"/>
      <c r="D44" s="52"/>
      <c r="E44" s="1"/>
      <c r="I44" s="22">
        <v>2546</v>
      </c>
      <c r="J44" s="21">
        <v>149</v>
      </c>
      <c r="K44" s="22"/>
      <c r="S44" s="22"/>
      <c r="Y44" s="6"/>
      <c r="Z44" s="6"/>
      <c r="AA44" s="6"/>
      <c r="AB44" s="6"/>
    </row>
    <row r="45" spans="1:28" ht="18.75">
      <c r="A45" s="20"/>
      <c r="B45" s="52"/>
      <c r="C45" s="52"/>
      <c r="D45" s="52"/>
      <c r="E45" s="61"/>
      <c r="I45" s="22">
        <v>2547</v>
      </c>
      <c r="J45" s="21">
        <v>626.6</v>
      </c>
      <c r="K45" s="22"/>
      <c r="S45" s="22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2">
        <v>2548</v>
      </c>
      <c r="J46" s="21">
        <v>110.1</v>
      </c>
      <c r="K46" s="22"/>
      <c r="S46" s="22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2">
        <v>2549</v>
      </c>
      <c r="J47" s="21">
        <v>295.88</v>
      </c>
      <c r="K47" s="22"/>
      <c r="S47" s="22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2">
        <v>2550</v>
      </c>
      <c r="J48" s="21">
        <v>27</v>
      </c>
      <c r="K48" s="22"/>
      <c r="S48" s="22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2">
        <v>2551</v>
      </c>
      <c r="J49" s="21">
        <v>23.76</v>
      </c>
      <c r="K49" s="22"/>
      <c r="S49" s="22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2">
        <v>2552</v>
      </c>
      <c r="J50" s="21">
        <v>52.92</v>
      </c>
      <c r="K50" s="22"/>
      <c r="S50" s="22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2">
        <v>2553</v>
      </c>
      <c r="J51" s="21">
        <v>145</v>
      </c>
      <c r="K51" s="22"/>
      <c r="S51" s="22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2">
        <v>2554</v>
      </c>
      <c r="J52" s="21">
        <v>262.15</v>
      </c>
      <c r="K52" s="22"/>
      <c r="S52" s="22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64">
        <v>2555</v>
      </c>
      <c r="J53" s="21">
        <v>97.8</v>
      </c>
      <c r="K53" s="22"/>
      <c r="S53" s="22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22">
        <v>2556</v>
      </c>
      <c r="J54" s="21" t="s">
        <v>25</v>
      </c>
      <c r="K54" s="22"/>
      <c r="S54" s="22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2">
        <v>2557</v>
      </c>
      <c r="J55" s="21">
        <v>68.75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64">
        <v>2558</v>
      </c>
      <c r="J56" s="22">
        <v>9.7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2559</v>
      </c>
      <c r="J57" s="22">
        <v>109.5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2560</v>
      </c>
      <c r="J58" s="22">
        <v>71.5</v>
      </c>
      <c r="K58" s="22"/>
      <c r="S58" s="22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4">
        <v>2561</v>
      </c>
      <c r="J59" s="22">
        <v>117.25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2562</v>
      </c>
      <c r="J60" s="22">
        <v>230.5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2563</v>
      </c>
      <c r="J61" s="22">
        <v>154.58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2564</v>
      </c>
      <c r="J62" s="22">
        <v>15.05</v>
      </c>
      <c r="K62" s="22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0.525224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1.069377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0.007424787381318593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81.47978290669921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4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4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2022-06-07T03:00:08Z</dcterms:modified>
  <cp:category/>
  <cp:version/>
  <cp:contentType/>
  <cp:contentStatus/>
</cp:coreProperties>
</file>