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ยม\"/>
    </mc:Choice>
  </mc:AlternateContent>
  <xr:revisionPtr revIDLastSave="0" documentId="13_ncr:40009_{DD35C135-0262-4055-AA66-C8DE713FC188}" xr6:coauthVersionLast="47" xr6:coauthVersionMax="47" xr10:uidLastSave="{00000000-0000-0000-0000-000000000000}"/>
  <bookViews>
    <workbookView xWindow="-120" yWindow="-120" windowWidth="29040" windowHeight="15840"/>
  </bookViews>
  <sheets>
    <sheet name="กราฟ-Y.31" sheetId="4" r:id="rId1"/>
    <sheet name="ปริมาณน้ำสูงสุด" sheetId="5" r:id="rId2"/>
    <sheet name="ปริมาณน้ำต่ำสุด" sheetId="6" r:id="rId3"/>
    <sheet name="Data Y.31" sheetId="3" r:id="rId4"/>
  </sheets>
  <definedNames>
    <definedName name="Print_Area_MI">#REF!</definedName>
  </definedNames>
  <calcPr calcId="191029" iterate="1" iterateCount="1"/>
</workbook>
</file>

<file path=xl/calcChain.xml><?xml version="1.0" encoding="utf-8"?>
<calcChain xmlns="http://schemas.openxmlformats.org/spreadsheetml/2006/main">
  <c r="O34" i="3" l="1"/>
  <c r="E9" i="3"/>
  <c r="K9" i="3"/>
  <c r="E10" i="3"/>
  <c r="K10" i="3"/>
  <c r="E11" i="3"/>
  <c r="K11" i="3"/>
  <c r="E12" i="3"/>
  <c r="K12" i="3"/>
  <c r="E13" i="3"/>
  <c r="K13" i="3"/>
  <c r="E14" i="3"/>
  <c r="K14" i="3"/>
  <c r="E15" i="3"/>
  <c r="K15" i="3"/>
  <c r="E16" i="3"/>
  <c r="K16" i="3"/>
  <c r="E17" i="3"/>
  <c r="K17" i="3"/>
  <c r="E19" i="3"/>
  <c r="K19" i="3"/>
  <c r="O20" i="3"/>
  <c r="O21" i="3"/>
  <c r="O22" i="3"/>
  <c r="O23" i="3"/>
  <c r="O24" i="3"/>
  <c r="O25" i="3"/>
  <c r="O26" i="3"/>
  <c r="O27" i="3"/>
  <c r="O28" i="3"/>
  <c r="O29" i="3"/>
</calcChain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<sst xmlns="http://schemas.openxmlformats.org/spreadsheetml/2006/main" count="44" uniqueCount="22">
  <si>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</si>
  <si>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</si>
  <si>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Y.31 แม่น้ำยม บ้านทุ่งหนอง  อ.เชียงม่วน จ.พะเยา</t>
  </si>
  <si>
    <t>พื้นที่รับน้ำ    1976   ตร.กม.</t>
  </si>
  <si>
    <t>ตลิ่งฝั่งซ้าย  267.371 ม.(ร.ท.ก.) ตลิ่งฝั่งขวา  267.279 ม.(ร.ท.ก.)ท้องน้ำ 254.199 ม.(ร.ท.ก.) ศูนย์เสาระดับน้ำ 257.00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</si>
  <si>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</si>
  <si>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</si>
  <si>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</si>
  <si>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</si>
  <si>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</si>
  <si>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</si>
  <si>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</si>
  <si>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</si>
  <si>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</si>
  <si>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</si>
  <si>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</si>
  <si>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</si>
  <si>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</si>
  <si>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</si>
  <si>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9. ก.ย.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</si>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</sst>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d\ \ด\ด\ด"/>
    <numFmt numFmtId="193" formatCode="d\ mmm"/>
    <numFmt numFmtId="194" formatCode="bbbb"/>
  </numFmts>
  <fonts count="32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/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sz val="16.75"/>
      <name val="TH SarabunPSK"/>
      <family val="2"/>
    </font>
    <font>
      <sz val="17"/>
      <name val="TH SarabunPSK"/>
      <family val="2"/>
    </font>
    <font>
      <sz val="17"/>
      <name val="TH SarabunPSK"/>
      <family val="2"/>
    </font>
    <font>
      <sz val="16.75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5">
    <xf numFmtId="189" fontId="0" fillId="0" borderId="0" xfId="0"/>
    <xf numFmtId="0" fontId="11" fillId="0" borderId="0" xfId="26"/>
    <xf numFmtId="192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92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92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92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92" fontId="11" fillId="0" borderId="0" xfId="26" applyNumberFormat="1"/>
    <xf numFmtId="0" fontId="21" fillId="0" borderId="0" xfId="26" applyFont="1" applyAlignment="1">
      <alignment horizontal="left"/>
    </xf>
    <xf numFmtId="192" fontId="21" fillId="0" borderId="0" xfId="26" applyNumberFormat="1" applyFont="1" applyAlignment="1">
      <alignment horizontal="center"/>
    </xf>
    <xf numFmtId="194" fontId="11" fillId="0" borderId="0" xfId="26" applyNumberFormat="1" applyBorder="1"/>
    <xf numFmtId="2" fontId="11" fillId="0" borderId="0" xfId="26" applyNumberFormat="1" applyBorder="1" applyAlignment="1">
      <alignment horizontal="right"/>
    </xf>
    <xf numFmtId="0" fontId="22" fillId="0" borderId="0" xfId="26" applyFont="1" applyAlignment="1">
      <alignment horizontal="left"/>
    </xf>
    <xf numFmtId="192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92" fontId="23" fillId="0" borderId="12" xfId="26" applyNumberFormat="1" applyFont="1" applyBorder="1" applyAlignment="1">
      <alignment horizontal="centerContinuous"/>
    </xf>
    <xf numFmtId="192" fontId="23" fillId="0" borderId="13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2" fontId="23" fillId="0" borderId="20" xfId="26" applyNumberFormat="1" applyFont="1" applyBorder="1"/>
    <xf numFmtId="192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left"/>
    </xf>
    <xf numFmtId="2" fontId="23" fillId="0" borderId="20" xfId="26" applyNumberFormat="1" applyFont="1" applyBorder="1" applyAlignment="1">
      <alignment horizontal="center"/>
    </xf>
    <xf numFmtId="192" fontId="23" fillId="0" borderId="16" xfId="26" applyNumberFormat="1" applyFont="1" applyBorder="1" applyAlignment="1">
      <alignment horizontal="center"/>
    </xf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92" fontId="23" fillId="0" borderId="17" xfId="26" applyNumberFormat="1" applyFont="1" applyBorder="1" applyAlignment="1">
      <alignment horizontal="right"/>
    </xf>
    <xf numFmtId="192" fontId="23" fillId="0" borderId="17" xfId="26" applyNumberFormat="1" applyFont="1" applyBorder="1" applyAlignment="1">
      <alignment horizontal="center"/>
    </xf>
    <xf numFmtId="192" fontId="23" fillId="0" borderId="19" xfId="26" applyNumberFormat="1" applyFont="1" applyBorder="1"/>
    <xf numFmtId="0" fontId="11" fillId="0" borderId="16" xfId="26" applyBorder="1"/>
    <xf numFmtId="0" fontId="11" fillId="0" borderId="0" xfId="26" applyBorder="1" applyAlignment="1">
      <alignment horizontal="right"/>
    </xf>
    <xf numFmtId="0" fontId="11" fillId="0" borderId="0" xfId="26" applyBorder="1"/>
    <xf numFmtId="2" fontId="7" fillId="18" borderId="22" xfId="26" applyNumberFormat="1" applyFont="1" applyFill="1" applyBorder="1" applyAlignment="1">
      <alignment horizontal="right"/>
    </xf>
    <xf numFmtId="2" fontId="11" fillId="0" borderId="21" xfId="26" applyNumberFormat="1" applyBorder="1"/>
    <xf numFmtId="2" fontId="11" fillId="0" borderId="22" xfId="26" applyNumberFormat="1" applyBorder="1"/>
    <xf numFmtId="2" fontId="11" fillId="0" borderId="28" xfId="26" applyNumberFormat="1" applyBorder="1"/>
    <xf numFmtId="193" fontId="11" fillId="0" borderId="27" xfId="26" applyNumberFormat="1" applyBorder="1"/>
    <xf numFmtId="193" fontId="11" fillId="0" borderId="23" xfId="26" applyNumberFormat="1" applyBorder="1"/>
    <xf numFmtId="0" fontId="11" fillId="0" borderId="21" xfId="26" applyBorder="1"/>
    <xf numFmtId="0" fontId="11" fillId="0" borderId="28" xfId="26" applyBorder="1"/>
    <xf numFmtId="0" fontId="11" fillId="0" borderId="27" xfId="26" applyBorder="1"/>
    <xf numFmtId="0" fontId="11" fillId="0" borderId="19" xfId="26" applyBorder="1"/>
    <xf numFmtId="2" fontId="11" fillId="0" borderId="29" xfId="26" applyNumberFormat="1" applyBorder="1"/>
    <xf numFmtId="2" fontId="25" fillId="0" borderId="30" xfId="26" applyNumberFormat="1" applyFont="1" applyBorder="1"/>
    <xf numFmtId="192" fontId="11" fillId="0" borderId="31" xfId="26" applyNumberFormat="1" applyBorder="1"/>
    <xf numFmtId="0" fontId="11" fillId="0" borderId="32" xfId="26" applyBorder="1"/>
    <xf numFmtId="2" fontId="11" fillId="0" borderId="30" xfId="26" applyNumberFormat="1" applyBorder="1"/>
    <xf numFmtId="192" fontId="11" fillId="0" borderId="33" xfId="26" applyNumberFormat="1" applyBorder="1"/>
    <xf numFmtId="193" fontId="11" fillId="0" borderId="31" xfId="26" applyNumberFormat="1" applyBorder="1"/>
    <xf numFmtId="2" fontId="11" fillId="0" borderId="32" xfId="26" applyNumberFormat="1" applyBorder="1"/>
    <xf numFmtId="193" fontId="11" fillId="0" borderId="33" xfId="26" applyNumberFormat="1" applyBorder="1"/>
    <xf numFmtId="0" fontId="11" fillId="0" borderId="29" xfId="26" applyBorder="1"/>
    <xf numFmtId="0" fontId="11" fillId="0" borderId="33" xfId="26" applyBorder="1"/>
    <xf numFmtId="0" fontId="11" fillId="0" borderId="0" xfId="26" applyFont="1"/>
    <xf numFmtId="2" fontId="22" fillId="0" borderId="0" xfId="26" applyNumberFormat="1" applyFont="1"/>
    <xf numFmtId="192" fontId="22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center"/>
    </xf>
    <xf numFmtId="192" fontId="22" fillId="0" borderId="0" xfId="26" applyNumberFormat="1" applyFont="1"/>
    <xf numFmtId="2" fontId="22" fillId="0" borderId="0" xfId="26" applyNumberFormat="1" applyFont="1" applyAlignment="1">
      <alignment horizontal="right"/>
    </xf>
    <xf numFmtId="0" fontId="7" fillId="0" borderId="0" xfId="26" applyFont="1"/>
    <xf numFmtId="2" fontId="22" fillId="0" borderId="0" xfId="26" applyNumberFormat="1" applyFont="1" applyAlignment="1">
      <alignment horizontal="left"/>
    </xf>
    <xf numFmtId="192" fontId="22" fillId="0" borderId="0" xfId="26" applyNumberFormat="1" applyFont="1" applyAlignment="1">
      <alignment horizontal="center"/>
    </xf>
    <xf numFmtId="0" fontId="22" fillId="0" borderId="10" xfId="26" applyFont="1" applyBorder="1" applyAlignment="1">
      <alignment horizontal="center"/>
    </xf>
    <xf numFmtId="2" fontId="22" fillId="0" borderId="11" xfId="26" applyNumberFormat="1" applyFont="1" applyBorder="1" applyAlignment="1">
      <alignment horizontal="centerContinuous"/>
    </xf>
    <xf numFmtId="0" fontId="22" fillId="0" borderId="11" xfId="26" applyFont="1" applyBorder="1" applyAlignment="1">
      <alignment horizontal="centerContinuous"/>
    </xf>
    <xf numFmtId="192" fontId="22" fillId="0" borderId="12" xfId="26" applyNumberFormat="1" applyFont="1" applyBorder="1" applyAlignment="1">
      <alignment horizontal="centerContinuous"/>
    </xf>
    <xf numFmtId="192" fontId="22" fillId="0" borderId="11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0" fontId="22" fillId="0" borderId="16" xfId="26" applyFont="1" applyBorder="1" applyAlignment="1">
      <alignment horizontal="center"/>
    </xf>
    <xf numFmtId="2" fontId="22" fillId="0" borderId="17" xfId="26" applyNumberFormat="1" applyFont="1" applyBorder="1" applyAlignment="1">
      <alignment horizontal="centerContinuous"/>
    </xf>
    <xf numFmtId="0" fontId="22" fillId="0" borderId="18" xfId="26" applyFont="1" applyBorder="1" applyAlignment="1">
      <alignment horizontal="centerContinuous"/>
    </xf>
    <xf numFmtId="192" fontId="22" fillId="0" borderId="17" xfId="26" applyNumberFormat="1" applyFont="1" applyBorder="1" applyAlignment="1">
      <alignment horizontal="centerContinuous"/>
    </xf>
    <xf numFmtId="0" fontId="22" fillId="0" borderId="17" xfId="26" applyFont="1" applyBorder="1" applyAlignment="1">
      <alignment horizontal="centerContinuous"/>
    </xf>
    <xf numFmtId="192" fontId="22" fillId="0" borderId="19" xfId="26" applyNumberFormat="1" applyFont="1" applyBorder="1" applyAlignment="1">
      <alignment horizontal="centerContinuous"/>
    </xf>
    <xf numFmtId="2" fontId="22" fillId="0" borderId="18" xfId="26" applyNumberFormat="1" applyFont="1" applyBorder="1" applyAlignment="1">
      <alignment horizontal="centerContinuous"/>
    </xf>
    <xf numFmtId="2" fontId="22" fillId="0" borderId="16" xfId="26" applyNumberFormat="1" applyFont="1" applyBorder="1" applyAlignment="1">
      <alignment horizontal="center"/>
    </xf>
    <xf numFmtId="0" fontId="22" fillId="0" borderId="19" xfId="26" applyFont="1" applyBorder="1"/>
    <xf numFmtId="0" fontId="7" fillId="0" borderId="10" xfId="26" applyFont="1" applyBorder="1"/>
    <xf numFmtId="2" fontId="7" fillId="0" borderId="21" xfId="26" applyNumberFormat="1" applyFont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193" fontId="7" fillId="0" borderId="23" xfId="26" applyNumberFormat="1" applyFont="1" applyBorder="1" applyAlignment="1">
      <alignment horizontal="right"/>
    </xf>
    <xf numFmtId="2" fontId="7" fillId="0" borderId="24" xfId="26" applyNumberFormat="1" applyFont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193" fontId="7" fillId="0" borderId="26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0" fontId="7" fillId="0" borderId="16" xfId="26" applyFont="1" applyBorder="1"/>
    <xf numFmtId="2" fontId="7" fillId="0" borderId="28" xfId="26" applyNumberFormat="1" applyFont="1" applyBorder="1" applyAlignment="1">
      <alignment horizontal="right"/>
    </xf>
    <xf numFmtId="193" fontId="7" fillId="0" borderId="27" xfId="26" applyNumberFormat="1" applyFont="1" applyBorder="1" applyAlignment="1">
      <alignment horizontal="right"/>
    </xf>
    <xf numFmtId="2" fontId="7" fillId="0" borderId="22" xfId="26" applyNumberFormat="1" applyFont="1" applyFill="1" applyBorder="1" applyAlignment="1">
      <alignment horizontal="right"/>
    </xf>
    <xf numFmtId="2" fontId="7" fillId="0" borderId="0" xfId="26" applyNumberFormat="1" applyFont="1" applyAlignment="1">
      <alignment horizontal="right"/>
    </xf>
    <xf numFmtId="0" fontId="7" fillId="0" borderId="28" xfId="26" applyFont="1" applyBorder="1" applyAlignment="1">
      <alignment horizontal="right"/>
    </xf>
    <xf numFmtId="2" fontId="7" fillId="18" borderId="21" xfId="26" applyNumberFormat="1" applyFont="1" applyFill="1" applyBorder="1" applyAlignment="1">
      <alignment horizontal="right"/>
    </xf>
    <xf numFmtId="0" fontId="7" fillId="0" borderId="21" xfId="26" applyFont="1" applyBorder="1" applyAlignment="1">
      <alignment horizontal="right"/>
    </xf>
    <xf numFmtId="2" fontId="7" fillId="0" borderId="21" xfId="26" applyNumberFormat="1" applyFont="1" applyBorder="1"/>
    <xf numFmtId="2" fontId="7" fillId="0" borderId="22" xfId="26" applyNumberFormat="1" applyFont="1" applyBorder="1"/>
    <xf numFmtId="2" fontId="7" fillId="0" borderId="28" xfId="26" applyNumberFormat="1" applyFont="1" applyBorder="1"/>
    <xf numFmtId="193" fontId="7" fillId="0" borderId="27" xfId="26" applyNumberFormat="1" applyFont="1" applyBorder="1"/>
    <xf numFmtId="193" fontId="7" fillId="0" borderId="23" xfId="26" applyNumberFormat="1" applyFont="1" applyBorder="1"/>
    <xf numFmtId="0" fontId="7" fillId="0" borderId="21" xfId="26" applyFont="1" applyBorder="1"/>
    <xf numFmtId="0" fontId="7" fillId="0" borderId="28" xfId="26" applyFont="1" applyBorder="1"/>
    <xf numFmtId="0" fontId="7" fillId="0" borderId="27" xfId="26" applyFont="1" applyBorder="1"/>
    <xf numFmtId="2" fontId="7" fillId="0" borderId="27" xfId="26" applyNumberFormat="1" applyFont="1" applyBorder="1"/>
    <xf numFmtId="2" fontId="7" fillId="0" borderId="21" xfId="0" applyNumberFormat="1" applyFont="1" applyBorder="1"/>
    <xf numFmtId="4" fontId="7" fillId="0" borderId="22" xfId="0" applyNumberFormat="1" applyFont="1" applyBorder="1"/>
    <xf numFmtId="193" fontId="7" fillId="0" borderId="23" xfId="0" applyNumberFormat="1" applyFont="1" applyBorder="1" applyAlignment="1">
      <alignment horizontal="right"/>
    </xf>
    <xf numFmtId="2" fontId="7" fillId="0" borderId="28" xfId="0" applyNumberFormat="1" applyFont="1" applyBorder="1"/>
    <xf numFmtId="2" fontId="7" fillId="0" borderId="22" xfId="0" applyNumberFormat="1" applyFont="1" applyBorder="1"/>
    <xf numFmtId="193" fontId="7" fillId="0" borderId="27" xfId="0" applyNumberFormat="1" applyFont="1" applyBorder="1" applyAlignment="1">
      <alignment horizontal="right"/>
    </xf>
    <xf numFmtId="193" fontId="7" fillId="0" borderId="23" xfId="0" applyNumberFormat="1" applyFont="1" applyBorder="1"/>
    <xf numFmtId="193" fontId="7" fillId="0" borderId="27" xfId="0" applyNumberFormat="1" applyFont="1" applyBorder="1"/>
    <xf numFmtId="4" fontId="7" fillId="0" borderId="21" xfId="0" applyNumberFormat="1" applyFont="1" applyBorder="1"/>
    <xf numFmtId="189" fontId="7" fillId="0" borderId="27" xfId="0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Y31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Y.31 </a:t>
            </a:r>
            <a:r>
              <a:rPr lang="th-TH"/>
              <a:t>แม่น้ำยม บ้านทุ่งหนอง อ.เชียงม่วน จ.พะเยา</a:t>
            </a:r>
          </a:p>
        </c:rich>
      </c:tx>
      <c:layout>
        <c:manualLayout>
          <c:xMode val="edge"/>
          <c:yMode val="edge"/>
          <c:x val="0.2685904550499445"/>
          <c:y val="3.4257748776508973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5448613376835238"/>
          <c:w val="0.77469478357380683"/>
          <c:h val="0.5758564437194126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7B-4D03-890D-0D621446C208}"/>
                </c:ext>
              </c:extLst>
            </c:dLbl>
            <c:dLbl>
              <c:idx val="2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7B-4D03-890D-0D621446C2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Y.31'!$A$9:$A$35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Y.31'!$Q$9:$Q$35</c:f>
              <c:numCache>
                <c:formatCode>0.00</c:formatCode>
                <c:ptCount val="27"/>
                <c:pt idx="0">
                  <c:v>4.9800000000000004</c:v>
                </c:pt>
                <c:pt idx="1">
                  <c:v>4.53</c:v>
                </c:pt>
                <c:pt idx="2">
                  <c:v>5.4</c:v>
                </c:pt>
                <c:pt idx="3">
                  <c:v>6</c:v>
                </c:pt>
                <c:pt idx="4">
                  <c:v>4.9000000000000004</c:v>
                </c:pt>
                <c:pt idx="5">
                  <c:v>4.88</c:v>
                </c:pt>
                <c:pt idx="6">
                  <c:v>5.39</c:v>
                </c:pt>
                <c:pt idx="7">
                  <c:v>5.82</c:v>
                </c:pt>
                <c:pt idx="8">
                  <c:v>5.62</c:v>
                </c:pt>
                <c:pt idx="9">
                  <c:v>6.1399999999999864</c:v>
                </c:pt>
                <c:pt idx="10">
                  <c:v>6.3500000000000227</c:v>
                </c:pt>
                <c:pt idx="11">
                  <c:v>4.3999999999999773</c:v>
                </c:pt>
                <c:pt idx="12">
                  <c:v>6</c:v>
                </c:pt>
                <c:pt idx="13">
                  <c:v>3.3999999999999773</c:v>
                </c:pt>
                <c:pt idx="14">
                  <c:v>6.0400000000000205</c:v>
                </c:pt>
                <c:pt idx="15">
                  <c:v>6.9010000000000105</c:v>
                </c:pt>
                <c:pt idx="16">
                  <c:v>5.7200000000000273</c:v>
                </c:pt>
                <c:pt idx="17">
                  <c:v>4.1000000000000227</c:v>
                </c:pt>
                <c:pt idx="18">
                  <c:v>5.7400000000000091</c:v>
                </c:pt>
                <c:pt idx="19">
                  <c:v>4.6200000000000045</c:v>
                </c:pt>
                <c:pt idx="20">
                  <c:v>7.3299999999999841</c:v>
                </c:pt>
                <c:pt idx="21">
                  <c:v>4.8799999999999955</c:v>
                </c:pt>
                <c:pt idx="22">
                  <c:v>6.8500000000000227</c:v>
                </c:pt>
                <c:pt idx="23">
                  <c:v>5.5500000000000114</c:v>
                </c:pt>
                <c:pt idx="24">
                  <c:v>4.8700000000000045</c:v>
                </c:pt>
                <c:pt idx="25" formatCode="General">
                  <c:v>5.589999999999975</c:v>
                </c:pt>
                <c:pt idx="26" formatCode="General">
                  <c:v>6.4800000000000182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7B-4D03-890D-0D621446C208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Y.31'!$A$9:$A$35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Y.31'!$S$9:$S$35</c:f>
              <c:numCache>
                <c:formatCode>0.00</c:formatCode>
                <c:ptCount val="27"/>
                <c:pt idx="0">
                  <c:v>0.89</c:v>
                </c:pt>
                <c:pt idx="1">
                  <c:v>0.63</c:v>
                </c:pt>
                <c:pt idx="2">
                  <c:v>0.78</c:v>
                </c:pt>
                <c:pt idx="3">
                  <c:v>0.82</c:v>
                </c:pt>
                <c:pt idx="4">
                  <c:v>0.94</c:v>
                </c:pt>
                <c:pt idx="5">
                  <c:v>0.91</c:v>
                </c:pt>
                <c:pt idx="6">
                  <c:v>0.89</c:v>
                </c:pt>
                <c:pt idx="7">
                  <c:v>0.85</c:v>
                </c:pt>
                <c:pt idx="8">
                  <c:v>0.68000000000000682</c:v>
                </c:pt>
                <c:pt idx="9">
                  <c:v>0.49000000000000909</c:v>
                </c:pt>
                <c:pt idx="10">
                  <c:v>0.52999999999997272</c:v>
                </c:pt>
                <c:pt idx="11">
                  <c:v>0.35000000000002274</c:v>
                </c:pt>
                <c:pt idx="12">
                  <c:v>0.60000000000002274</c:v>
                </c:pt>
                <c:pt idx="13">
                  <c:v>0.62000000000000455</c:v>
                </c:pt>
                <c:pt idx="14">
                  <c:v>0.60000000000002274</c:v>
                </c:pt>
                <c:pt idx="15">
                  <c:v>0.85899999999998045</c:v>
                </c:pt>
                <c:pt idx="16">
                  <c:v>0.75</c:v>
                </c:pt>
                <c:pt idx="17">
                  <c:v>0.61000000000001364</c:v>
                </c:pt>
                <c:pt idx="18">
                  <c:v>0.62000000000000455</c:v>
                </c:pt>
                <c:pt idx="19">
                  <c:v>0.49000000000000909</c:v>
                </c:pt>
                <c:pt idx="20">
                  <c:v>0.52999999999997272</c:v>
                </c:pt>
                <c:pt idx="21">
                  <c:v>0.60000000000002274</c:v>
                </c:pt>
                <c:pt idx="22">
                  <c:v>0.64999999999997726</c:v>
                </c:pt>
                <c:pt idx="23">
                  <c:v>0.41000000000002501</c:v>
                </c:pt>
                <c:pt idx="24">
                  <c:v>0.39999999999997726</c:v>
                </c:pt>
                <c:pt idx="25" formatCode="General">
                  <c:v>0.49000000000000909</c:v>
                </c:pt>
                <c:pt idx="26" formatCode="General">
                  <c:v>0.58999999999997499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7B-4D03-890D-0D621446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5038944"/>
        <c:axId val="1"/>
      </c:barChart>
      <c:catAx>
        <c:axId val="105503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0"/>
              <c:y val="0.4355628058727569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55038944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5960044395117"/>
          <c:y val="0.2691680261011419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Y.31 </a:t>
            </a:r>
            <a:r>
              <a:rPr lang="th-TH"/>
              <a:t>แม่น้ำยม บ้านทุ่งหนอง อ.เชียงม่วน จ.พะเยา</a:t>
            </a:r>
          </a:p>
        </c:rich>
      </c:tx>
      <c:layout>
        <c:manualLayout>
          <c:xMode val="edge"/>
          <c:yMode val="edge"/>
          <c:x val="0.30299896587383662"/>
          <c:y val="6.2711864406779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65149948293691"/>
          <c:y val="0.25762711864406779"/>
          <c:w val="0.79937952430196479"/>
          <c:h val="0.54745762711864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5"/>
              <c:layout>
                <c:manualLayout>
                  <c:x val="1.3029446810358669E-3"/>
                  <c:y val="-4.4240402153120639E-3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1-4EC5-9B92-94AF95819C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Y.31'!$A$9:$A$35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Y.31'!$C$9:$C$34</c:f>
              <c:numCache>
                <c:formatCode>0.00</c:formatCode>
                <c:ptCount val="26"/>
                <c:pt idx="0">
                  <c:v>307.44</c:v>
                </c:pt>
                <c:pt idx="1">
                  <c:v>244.54</c:v>
                </c:pt>
                <c:pt idx="2">
                  <c:v>321</c:v>
                </c:pt>
                <c:pt idx="3">
                  <c:v>535.6</c:v>
                </c:pt>
                <c:pt idx="4">
                  <c:v>306</c:v>
                </c:pt>
                <c:pt idx="5">
                  <c:v>316.89999999999998</c:v>
                </c:pt>
                <c:pt idx="6">
                  <c:v>464.3</c:v>
                </c:pt>
                <c:pt idx="7">
                  <c:v>581.70000000000005</c:v>
                </c:pt>
                <c:pt idx="8">
                  <c:v>516.5</c:v>
                </c:pt>
                <c:pt idx="9">
                  <c:v>508.8</c:v>
                </c:pt>
                <c:pt idx="10">
                  <c:v>538.13</c:v>
                </c:pt>
                <c:pt idx="11">
                  <c:v>247</c:v>
                </c:pt>
                <c:pt idx="12">
                  <c:v>486</c:v>
                </c:pt>
                <c:pt idx="13">
                  <c:v>155</c:v>
                </c:pt>
                <c:pt idx="14">
                  <c:v>659.2</c:v>
                </c:pt>
                <c:pt idx="15">
                  <c:v>1110.5999999999999</c:v>
                </c:pt>
                <c:pt idx="16">
                  <c:v>493.4</c:v>
                </c:pt>
                <c:pt idx="17">
                  <c:v>147</c:v>
                </c:pt>
                <c:pt idx="18">
                  <c:v>372.5</c:v>
                </c:pt>
                <c:pt idx="19">
                  <c:v>209.8</c:v>
                </c:pt>
                <c:pt idx="20">
                  <c:v>957.6</c:v>
                </c:pt>
                <c:pt idx="21">
                  <c:v>238.6</c:v>
                </c:pt>
                <c:pt idx="22">
                  <c:v>686</c:v>
                </c:pt>
                <c:pt idx="23">
                  <c:v>309.5</c:v>
                </c:pt>
                <c:pt idx="24">
                  <c:v>153.5</c:v>
                </c:pt>
                <c:pt idx="25" formatCode="#,##0.00">
                  <c:v>322.7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81-4EC5-9B92-94AF95819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5040864"/>
        <c:axId val="1"/>
      </c:barChart>
      <c:catAx>
        <c:axId val="105504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55040864"/>
        <c:crosses val="autoZero"/>
        <c:crossBetween val="between"/>
        <c:majorUnit val="2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Y.31 </a:t>
            </a:r>
            <a:r>
              <a:rPr lang="th-TH"/>
              <a:t>แม่น้ำยม บ้านทุ่งหนอง อ.เชียงม่วน จ.พะเยา</a:t>
            </a:r>
          </a:p>
        </c:rich>
      </c:tx>
      <c:layout>
        <c:manualLayout>
          <c:xMode val="edge"/>
          <c:yMode val="edge"/>
          <c:x val="0.30299896587383662"/>
          <c:y val="6.2711864406779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3247156153051E-2"/>
          <c:y val="0.25762711864406779"/>
          <c:w val="0.82419855222337124"/>
          <c:h val="0.5474576271186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Y.31'!$A$9:$A$35</c:f>
              <c:numCache>
                <c:formatCode>General</c:formatCod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'Data Y.31'!$I$9:$I$34</c:f>
              <c:numCache>
                <c:formatCode>0.00</c:formatCode>
                <c:ptCount val="26"/>
                <c:pt idx="0">
                  <c:v>1.33</c:v>
                </c:pt>
                <c:pt idx="1">
                  <c:v>0.08</c:v>
                </c:pt>
                <c:pt idx="2">
                  <c:v>0.24</c:v>
                </c:pt>
                <c:pt idx="3">
                  <c:v>0.48</c:v>
                </c:pt>
                <c:pt idx="4">
                  <c:v>1.32</c:v>
                </c:pt>
                <c:pt idx="5">
                  <c:v>0.93400000000000005</c:v>
                </c:pt>
                <c:pt idx="6">
                  <c:v>1.6379999999999999</c:v>
                </c:pt>
                <c:pt idx="7">
                  <c:v>1.01</c:v>
                </c:pt>
                <c:pt idx="8">
                  <c:v>0.27</c:v>
                </c:pt>
                <c:pt idx="9">
                  <c:v>0.96</c:v>
                </c:pt>
                <c:pt idx="10">
                  <c:v>1.37</c:v>
                </c:pt>
                <c:pt idx="11">
                  <c:v>0.15</c:v>
                </c:pt>
                <c:pt idx="12">
                  <c:v>0.9</c:v>
                </c:pt>
                <c:pt idx="13">
                  <c:v>0.2</c:v>
                </c:pt>
                <c:pt idx="14">
                  <c:v>0.8</c:v>
                </c:pt>
                <c:pt idx="15">
                  <c:v>2.5</c:v>
                </c:pt>
                <c:pt idx="16">
                  <c:v>0</c:v>
                </c:pt>
                <c:pt idx="17">
                  <c:v>0.44</c:v>
                </c:pt>
                <c:pt idx="18">
                  <c:v>0</c:v>
                </c:pt>
                <c:pt idx="19">
                  <c:v>0</c:v>
                </c:pt>
                <c:pt idx="20">
                  <c:v>0.22</c:v>
                </c:pt>
                <c:pt idx="21">
                  <c:v>0</c:v>
                </c:pt>
                <c:pt idx="22">
                  <c:v>1.2</c:v>
                </c:pt>
                <c:pt idx="23">
                  <c:v>0.33</c:v>
                </c:pt>
                <c:pt idx="24">
                  <c:v>0.15</c:v>
                </c:pt>
                <c:pt idx="25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DA-4BE8-81D9-05BE8C629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5041824"/>
        <c:axId val="1"/>
      </c:barChart>
      <c:catAx>
        <c:axId val="10550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362978283350571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55041824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60A029-406F-B3CB-6764-9711FA024F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EDEDBF-B41B-CD55-84ED-4C6D76401B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6B0515-1DA6-4949-DE81-817B78A999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opLeftCell="A8" workbookViewId="0">
      <selection activeCell="X17" sqref="X17"/>
    </sheetView>
  </sheetViews>
  <sheetFormatPr defaultRowHeight="21" x14ac:dyDescent="0.45"/>
  <cols>
    <col min="1" max="1" width="4.83203125" style="1" customWidth="1"/>
    <col min="2" max="2" width="8" style="6" customWidth="1"/>
    <col min="3" max="3" width="7.83203125" style="6" customWidth="1"/>
    <col min="4" max="4" width="7.6640625" style="11" customWidth="1"/>
    <col min="5" max="5" width="8" style="1" customWidth="1"/>
    <col min="6" max="6" width="7.83203125" style="6" customWidth="1"/>
    <col min="7" max="7" width="7.6640625" style="11" customWidth="1"/>
    <col min="8" max="8" width="8" style="6" customWidth="1"/>
    <col min="9" max="9" width="7.83203125" style="6" customWidth="1"/>
    <col min="10" max="10" width="7.6640625" style="11" customWidth="1"/>
    <col min="11" max="11" width="8.16406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 x14ac:dyDescent="0.5">
      <c r="A3" s="12" t="s">
        <v>2</v>
      </c>
      <c r="B3" s="57"/>
      <c r="C3" s="57"/>
      <c r="D3" s="58"/>
      <c r="E3" s="57"/>
      <c r="F3" s="57"/>
      <c r="G3" s="58"/>
      <c r="H3" s="57"/>
      <c r="I3" s="59"/>
      <c r="J3" s="60"/>
      <c r="K3" s="61"/>
      <c r="L3" s="13" t="s">
        <v>3</v>
      </c>
      <c r="M3" s="62"/>
      <c r="N3" s="57"/>
      <c r="O3" s="57"/>
      <c r="AM3" s="14"/>
      <c r="AN3" s="15"/>
    </row>
    <row r="4" spans="1:40" ht="22.5" customHeight="1" x14ac:dyDescent="0.45">
      <c r="A4" s="16" t="s">
        <v>4</v>
      </c>
      <c r="B4" s="63"/>
      <c r="C4" s="63"/>
      <c r="D4" s="58"/>
      <c r="E4" s="57"/>
      <c r="F4" s="57"/>
      <c r="G4" s="58"/>
      <c r="H4" s="57"/>
      <c r="I4" s="59"/>
      <c r="J4" s="64"/>
      <c r="K4" s="61"/>
      <c r="L4" s="61"/>
      <c r="M4" s="60"/>
      <c r="N4" s="57"/>
      <c r="O4" s="57"/>
      <c r="AM4" s="14"/>
      <c r="AN4" s="15"/>
    </row>
    <row r="5" spans="1:40" x14ac:dyDescent="0.45">
      <c r="A5" s="65"/>
      <c r="B5" s="66" t="s">
        <v>5</v>
      </c>
      <c r="C5" s="67"/>
      <c r="D5" s="17"/>
      <c r="E5" s="18"/>
      <c r="F5" s="18"/>
      <c r="G5" s="19"/>
      <c r="H5" s="68" t="s">
        <v>6</v>
      </c>
      <c r="I5" s="18"/>
      <c r="J5" s="69"/>
      <c r="K5" s="18"/>
      <c r="L5" s="18"/>
      <c r="M5" s="20"/>
      <c r="N5" s="70" t="s">
        <v>7</v>
      </c>
      <c r="O5" s="21"/>
      <c r="Q5" s="6">
        <v>257</v>
      </c>
      <c r="AM5" s="14"/>
      <c r="AN5" s="15"/>
    </row>
    <row r="6" spans="1:40" x14ac:dyDescent="0.45">
      <c r="A6" s="71" t="s">
        <v>8</v>
      </c>
      <c r="B6" s="72" t="s">
        <v>9</v>
      </c>
      <c r="C6" s="73"/>
      <c r="D6" s="74"/>
      <c r="E6" s="72" t="s">
        <v>10</v>
      </c>
      <c r="F6" s="75"/>
      <c r="G6" s="74"/>
      <c r="H6" s="72" t="s">
        <v>9</v>
      </c>
      <c r="I6" s="75"/>
      <c r="J6" s="74"/>
      <c r="K6" s="72" t="s">
        <v>10</v>
      </c>
      <c r="L6" s="75"/>
      <c r="M6" s="76"/>
      <c r="N6" s="77" t="s">
        <v>1</v>
      </c>
      <c r="O6" s="72"/>
      <c r="AM6" s="14"/>
      <c r="AN6" s="15"/>
    </row>
    <row r="7" spans="1:40" s="6" customFormat="1" x14ac:dyDescent="0.45">
      <c r="A7" s="78" t="s">
        <v>11</v>
      </c>
      <c r="B7" s="22" t="s">
        <v>12</v>
      </c>
      <c r="C7" s="22" t="s">
        <v>13</v>
      </c>
      <c r="D7" s="23" t="s">
        <v>14</v>
      </c>
      <c r="E7" s="24" t="s">
        <v>12</v>
      </c>
      <c r="F7" s="22" t="s">
        <v>13</v>
      </c>
      <c r="G7" s="23" t="s">
        <v>14</v>
      </c>
      <c r="H7" s="22" t="s">
        <v>12</v>
      </c>
      <c r="I7" s="24" t="s">
        <v>13</v>
      </c>
      <c r="J7" s="23" t="s">
        <v>14</v>
      </c>
      <c r="K7" s="25" t="s">
        <v>12</v>
      </c>
      <c r="L7" s="25" t="s">
        <v>13</v>
      </c>
      <c r="M7" s="26" t="s">
        <v>14</v>
      </c>
      <c r="N7" s="22" t="s">
        <v>13</v>
      </c>
      <c r="O7" s="25" t="s">
        <v>15</v>
      </c>
      <c r="AM7" s="14"/>
      <c r="AN7" s="15"/>
    </row>
    <row r="8" spans="1:40" x14ac:dyDescent="0.45">
      <c r="A8" s="79"/>
      <c r="B8" s="27" t="s">
        <v>16</v>
      </c>
      <c r="C8" s="28" t="s">
        <v>17</v>
      </c>
      <c r="D8" s="29"/>
      <c r="E8" s="27" t="s">
        <v>16</v>
      </c>
      <c r="F8" s="28" t="s">
        <v>17</v>
      </c>
      <c r="G8" s="29"/>
      <c r="H8" s="27" t="s">
        <v>16</v>
      </c>
      <c r="I8" s="28" t="s">
        <v>17</v>
      </c>
      <c r="J8" s="30"/>
      <c r="K8" s="27" t="s">
        <v>16</v>
      </c>
      <c r="L8" s="28" t="s">
        <v>17</v>
      </c>
      <c r="M8" s="31"/>
      <c r="N8" s="27" t="s">
        <v>18</v>
      </c>
      <c r="O8" s="27" t="s">
        <v>17</v>
      </c>
      <c r="Q8" s="56" t="s">
        <v>5</v>
      </c>
      <c r="S8" s="56" t="s">
        <v>6</v>
      </c>
      <c r="AM8" s="14"/>
      <c r="AN8" s="15"/>
    </row>
    <row r="9" spans="1:40" ht="18" customHeight="1" x14ac:dyDescent="0.45">
      <c r="A9" s="80">
        <v>2539</v>
      </c>
      <c r="B9" s="81">
        <v>261.98</v>
      </c>
      <c r="C9" s="82">
        <v>307.44</v>
      </c>
      <c r="D9" s="83">
        <v>36386</v>
      </c>
      <c r="E9" s="84">
        <f t="shared" ref="E9:E17" si="0">$Q$5+R9</f>
        <v>257</v>
      </c>
      <c r="F9" s="85">
        <v>245.52</v>
      </c>
      <c r="G9" s="86">
        <v>36386</v>
      </c>
      <c r="H9" s="81">
        <v>257.89</v>
      </c>
      <c r="I9" s="82">
        <v>1.33</v>
      </c>
      <c r="J9" s="83">
        <v>36246</v>
      </c>
      <c r="K9" s="84">
        <f t="shared" ref="K9:K17" si="1">$Q$5+T9</f>
        <v>257</v>
      </c>
      <c r="L9" s="85">
        <v>1.33</v>
      </c>
      <c r="M9" s="86">
        <v>36246</v>
      </c>
      <c r="N9" s="81">
        <v>629.99199999999996</v>
      </c>
      <c r="O9" s="87">
        <v>19.98</v>
      </c>
      <c r="Q9" s="6">
        <v>4.9800000000000004</v>
      </c>
      <c r="S9" s="6">
        <v>0.89</v>
      </c>
      <c r="AM9" s="14"/>
      <c r="AN9" s="15"/>
    </row>
    <row r="10" spans="1:40" ht="18" customHeight="1" x14ac:dyDescent="0.45">
      <c r="A10" s="88">
        <v>2540</v>
      </c>
      <c r="B10" s="81">
        <v>261.52999999999997</v>
      </c>
      <c r="C10" s="82">
        <v>244.54</v>
      </c>
      <c r="D10" s="83">
        <v>36431</v>
      </c>
      <c r="E10" s="89">
        <f t="shared" si="0"/>
        <v>257</v>
      </c>
      <c r="F10" s="82">
        <v>210.16</v>
      </c>
      <c r="G10" s="90">
        <v>36431</v>
      </c>
      <c r="H10" s="81">
        <v>257.63</v>
      </c>
      <c r="I10" s="82">
        <v>0.08</v>
      </c>
      <c r="J10" s="83">
        <v>36331</v>
      </c>
      <c r="K10" s="89">
        <f t="shared" si="1"/>
        <v>257</v>
      </c>
      <c r="L10" s="82">
        <v>0.08</v>
      </c>
      <c r="M10" s="90">
        <v>36331</v>
      </c>
      <c r="N10" s="81">
        <v>431.06299999999999</v>
      </c>
      <c r="O10" s="87">
        <v>13.67</v>
      </c>
      <c r="Q10" s="6">
        <v>4.53</v>
      </c>
      <c r="S10" s="6">
        <v>0.63</v>
      </c>
      <c r="AM10" s="14"/>
      <c r="AN10" s="15"/>
    </row>
    <row r="11" spans="1:40" ht="18" customHeight="1" x14ac:dyDescent="0.45">
      <c r="A11" s="88">
        <v>2541</v>
      </c>
      <c r="B11" s="81">
        <v>262.39999999999998</v>
      </c>
      <c r="C11" s="82">
        <v>321</v>
      </c>
      <c r="D11" s="83">
        <v>36413</v>
      </c>
      <c r="E11" s="89">
        <f t="shared" si="0"/>
        <v>257</v>
      </c>
      <c r="F11" s="82">
        <v>298.89999999999998</v>
      </c>
      <c r="G11" s="90">
        <v>36413</v>
      </c>
      <c r="H11" s="81">
        <v>257.77999999999997</v>
      </c>
      <c r="I11" s="82">
        <v>0.24</v>
      </c>
      <c r="J11" s="83">
        <v>36243</v>
      </c>
      <c r="K11" s="89">
        <f t="shared" si="1"/>
        <v>257</v>
      </c>
      <c r="L11" s="82">
        <v>0.24</v>
      </c>
      <c r="M11" s="90">
        <v>36236</v>
      </c>
      <c r="N11" s="81">
        <v>364.58</v>
      </c>
      <c r="O11" s="87">
        <v>11.56</v>
      </c>
      <c r="Q11" s="6">
        <v>5.4</v>
      </c>
      <c r="S11" s="6">
        <v>0.78</v>
      </c>
      <c r="AM11" s="14"/>
      <c r="AN11" s="15"/>
    </row>
    <row r="12" spans="1:40" ht="18" customHeight="1" x14ac:dyDescent="0.45">
      <c r="A12" s="88">
        <v>2542</v>
      </c>
      <c r="B12" s="81">
        <v>263</v>
      </c>
      <c r="C12" s="91">
        <v>535.6</v>
      </c>
      <c r="D12" s="83">
        <v>37155</v>
      </c>
      <c r="E12" s="89">
        <f t="shared" si="0"/>
        <v>257</v>
      </c>
      <c r="F12" s="82">
        <v>451.98</v>
      </c>
      <c r="G12" s="90">
        <v>37155</v>
      </c>
      <c r="H12" s="81">
        <v>257.82</v>
      </c>
      <c r="I12" s="82">
        <v>0.48</v>
      </c>
      <c r="J12" s="83">
        <v>36982</v>
      </c>
      <c r="K12" s="89">
        <f t="shared" si="1"/>
        <v>257</v>
      </c>
      <c r="L12" s="82">
        <v>0.48</v>
      </c>
      <c r="M12" s="90">
        <v>36982</v>
      </c>
      <c r="N12" s="81">
        <v>770.98</v>
      </c>
      <c r="O12" s="87">
        <v>24.38</v>
      </c>
      <c r="Q12" s="6">
        <v>6</v>
      </c>
      <c r="S12" s="6">
        <v>0.82</v>
      </c>
      <c r="AM12" s="14"/>
      <c r="AN12" s="15"/>
    </row>
    <row r="13" spans="1:40" ht="18" customHeight="1" x14ac:dyDescent="0.45">
      <c r="A13" s="88">
        <v>2543</v>
      </c>
      <c r="B13" s="81">
        <v>261.89999999999998</v>
      </c>
      <c r="C13" s="82">
        <v>306</v>
      </c>
      <c r="D13" s="83">
        <v>37077</v>
      </c>
      <c r="E13" s="89">
        <f t="shared" si="0"/>
        <v>257</v>
      </c>
      <c r="F13" s="82">
        <v>229.5</v>
      </c>
      <c r="G13" s="90">
        <v>37104</v>
      </c>
      <c r="H13" s="81">
        <v>257.94</v>
      </c>
      <c r="I13" s="82">
        <v>1.32</v>
      </c>
      <c r="J13" s="83">
        <v>36989</v>
      </c>
      <c r="K13" s="89">
        <f t="shared" si="1"/>
        <v>257</v>
      </c>
      <c r="L13" s="82">
        <v>1.32</v>
      </c>
      <c r="M13" s="90">
        <v>36989</v>
      </c>
      <c r="N13" s="81">
        <v>737.476</v>
      </c>
      <c r="O13" s="87">
        <v>23.39</v>
      </c>
      <c r="Q13" s="6">
        <v>4.9000000000000004</v>
      </c>
      <c r="S13" s="6">
        <v>0.94</v>
      </c>
      <c r="AM13" s="14"/>
      <c r="AN13" s="33"/>
    </row>
    <row r="14" spans="1:40" ht="18" customHeight="1" x14ac:dyDescent="0.45">
      <c r="A14" s="88">
        <v>2544</v>
      </c>
      <c r="B14" s="81">
        <v>261.88</v>
      </c>
      <c r="C14" s="82">
        <v>316.89999999999998</v>
      </c>
      <c r="D14" s="83">
        <v>37503</v>
      </c>
      <c r="E14" s="89">
        <f t="shared" si="0"/>
        <v>257</v>
      </c>
      <c r="F14" s="82">
        <v>136.19999999999999</v>
      </c>
      <c r="G14" s="90">
        <v>37513</v>
      </c>
      <c r="H14" s="81">
        <v>257.91000000000003</v>
      </c>
      <c r="I14" s="82">
        <v>0.93400000000000005</v>
      </c>
      <c r="J14" s="83">
        <v>37376</v>
      </c>
      <c r="K14" s="89">
        <f t="shared" si="1"/>
        <v>257</v>
      </c>
      <c r="L14" s="82">
        <v>0.93</v>
      </c>
      <c r="M14" s="90">
        <v>37376</v>
      </c>
      <c r="N14" s="81">
        <v>877.971</v>
      </c>
      <c r="O14" s="87">
        <v>27.84</v>
      </c>
      <c r="Q14" s="6">
        <v>4.88</v>
      </c>
      <c r="S14" s="6">
        <v>0.91</v>
      </c>
      <c r="AM14" s="14"/>
      <c r="AN14" s="33"/>
    </row>
    <row r="15" spans="1:40" ht="18" customHeight="1" x14ac:dyDescent="0.45">
      <c r="A15" s="88">
        <v>2545</v>
      </c>
      <c r="B15" s="81">
        <v>262.39</v>
      </c>
      <c r="C15" s="82">
        <v>464.3</v>
      </c>
      <c r="D15" s="83" t="s">
        <v>19</v>
      </c>
      <c r="E15" s="89">
        <f t="shared" si="0"/>
        <v>257</v>
      </c>
      <c r="F15" s="82">
        <v>321.89999999999998</v>
      </c>
      <c r="G15" s="90">
        <v>37508</v>
      </c>
      <c r="H15" s="81">
        <v>257.89</v>
      </c>
      <c r="I15" s="82">
        <v>1.6379999999999999</v>
      </c>
      <c r="J15" s="83">
        <v>37354</v>
      </c>
      <c r="K15" s="89">
        <f t="shared" si="1"/>
        <v>257</v>
      </c>
      <c r="L15" s="82">
        <v>1.64</v>
      </c>
      <c r="M15" s="90">
        <v>37354</v>
      </c>
      <c r="N15" s="81">
        <v>921.39300000000003</v>
      </c>
      <c r="O15" s="87">
        <v>29.217180365296805</v>
      </c>
      <c r="Q15" s="6">
        <v>5.39</v>
      </c>
      <c r="S15" s="6">
        <v>0.89</v>
      </c>
      <c r="AM15" s="14"/>
      <c r="AN15" s="34"/>
    </row>
    <row r="16" spans="1:40" ht="18" customHeight="1" x14ac:dyDescent="0.45">
      <c r="A16" s="88">
        <v>2546</v>
      </c>
      <c r="B16" s="81">
        <v>262.82</v>
      </c>
      <c r="C16" s="35">
        <v>581.70000000000005</v>
      </c>
      <c r="D16" s="83">
        <v>38609</v>
      </c>
      <c r="E16" s="89">
        <f t="shared" si="0"/>
        <v>257</v>
      </c>
      <c r="F16" s="82">
        <v>552.25</v>
      </c>
      <c r="G16" s="90">
        <v>38609</v>
      </c>
      <c r="H16" s="81">
        <v>257.85000000000002</v>
      </c>
      <c r="I16" s="82">
        <v>1.01</v>
      </c>
      <c r="J16" s="90">
        <v>38436</v>
      </c>
      <c r="K16" s="89">
        <f t="shared" si="1"/>
        <v>257</v>
      </c>
      <c r="L16" s="82">
        <v>1.01</v>
      </c>
      <c r="M16" s="90">
        <v>38436</v>
      </c>
      <c r="N16" s="81">
        <v>790.88300000000004</v>
      </c>
      <c r="O16" s="87">
        <v>25.01</v>
      </c>
      <c r="Q16" s="6">
        <v>5.82</v>
      </c>
      <c r="S16" s="6">
        <v>0.85</v>
      </c>
      <c r="AM16" s="14"/>
      <c r="AN16" s="34"/>
    </row>
    <row r="17" spans="1:40" ht="18" customHeight="1" x14ac:dyDescent="0.45">
      <c r="A17" s="88">
        <v>2547</v>
      </c>
      <c r="B17" s="81">
        <v>262.62</v>
      </c>
      <c r="C17" s="82">
        <v>516.5</v>
      </c>
      <c r="D17" s="83">
        <v>38242</v>
      </c>
      <c r="E17" s="89">
        <f t="shared" si="0"/>
        <v>257</v>
      </c>
      <c r="F17" s="82">
        <v>348.8</v>
      </c>
      <c r="G17" s="90">
        <v>38242</v>
      </c>
      <c r="H17" s="81">
        <v>257.68</v>
      </c>
      <c r="I17" s="82">
        <v>0.27</v>
      </c>
      <c r="J17" s="90">
        <v>38070</v>
      </c>
      <c r="K17" s="89">
        <f t="shared" si="1"/>
        <v>257</v>
      </c>
      <c r="L17" s="82">
        <v>0.27</v>
      </c>
      <c r="M17" s="90">
        <v>38070</v>
      </c>
      <c r="N17" s="81">
        <v>722.1</v>
      </c>
      <c r="O17" s="87">
        <v>22.9</v>
      </c>
      <c r="Q17" s="6">
        <v>5.62</v>
      </c>
      <c r="S17" s="6">
        <v>0.68000000000000682</v>
      </c>
      <c r="AM17" s="14"/>
      <c r="AN17" s="34"/>
    </row>
    <row r="18" spans="1:40" ht="18" customHeight="1" x14ac:dyDescent="0.45">
      <c r="A18" s="88">
        <v>2548</v>
      </c>
      <c r="B18" s="81">
        <v>263.14</v>
      </c>
      <c r="C18" s="92">
        <v>508.8</v>
      </c>
      <c r="D18" s="83">
        <v>38577</v>
      </c>
      <c r="E18" s="93">
        <v>261.95</v>
      </c>
      <c r="F18" s="82">
        <v>277.25</v>
      </c>
      <c r="G18" s="90">
        <v>38577</v>
      </c>
      <c r="H18" s="89">
        <v>257.49</v>
      </c>
      <c r="I18" s="82">
        <v>0.96</v>
      </c>
      <c r="J18" s="90">
        <v>38468</v>
      </c>
      <c r="K18" s="89">
        <v>257.49</v>
      </c>
      <c r="L18" s="82">
        <v>0.96</v>
      </c>
      <c r="M18" s="90">
        <v>38468</v>
      </c>
      <c r="N18" s="89">
        <v>684.49449600000003</v>
      </c>
      <c r="O18" s="87">
        <v>21.705178082191772</v>
      </c>
      <c r="Q18" s="6">
        <v>6.1399999999999864</v>
      </c>
      <c r="S18" s="6">
        <v>0.49000000000000909</v>
      </c>
    </row>
    <row r="19" spans="1:40" ht="18" customHeight="1" x14ac:dyDescent="0.45">
      <c r="A19" s="88">
        <v>2549</v>
      </c>
      <c r="B19" s="94">
        <v>263.35000000000002</v>
      </c>
      <c r="C19" s="82">
        <v>538.13</v>
      </c>
      <c r="D19" s="83">
        <v>233</v>
      </c>
      <c r="E19" s="89">
        <f>5.82+Q5</f>
        <v>262.82</v>
      </c>
      <c r="F19" s="82">
        <v>459.95</v>
      </c>
      <c r="G19" s="83">
        <v>233</v>
      </c>
      <c r="H19" s="89">
        <v>257.52999999999997</v>
      </c>
      <c r="I19" s="82">
        <v>1.37</v>
      </c>
      <c r="J19" s="83">
        <v>92</v>
      </c>
      <c r="K19" s="89">
        <f>0.53+Q5</f>
        <v>257.52999999999997</v>
      </c>
      <c r="L19" s="82">
        <v>1.37</v>
      </c>
      <c r="M19" s="83">
        <v>92</v>
      </c>
      <c r="N19" s="93">
        <v>1035.0097920000001</v>
      </c>
      <c r="O19" s="87">
        <v>32.819945205479456</v>
      </c>
      <c r="Q19" s="6">
        <v>6.3500000000000227</v>
      </c>
      <c r="S19" s="6">
        <v>0.52999999999997272</v>
      </c>
    </row>
    <row r="20" spans="1:40" ht="18" customHeight="1" x14ac:dyDescent="0.45">
      <c r="A20" s="88">
        <v>2550</v>
      </c>
      <c r="B20" s="81">
        <v>261.39999999999998</v>
      </c>
      <c r="C20" s="82">
        <v>247</v>
      </c>
      <c r="D20" s="83">
        <v>256</v>
      </c>
      <c r="E20" s="93">
        <v>261.25</v>
      </c>
      <c r="F20" s="82">
        <v>227</v>
      </c>
      <c r="G20" s="83">
        <v>256</v>
      </c>
      <c r="H20" s="89">
        <v>257.35000000000002</v>
      </c>
      <c r="I20" s="82">
        <v>0.15</v>
      </c>
      <c r="J20" s="83">
        <v>99</v>
      </c>
      <c r="K20" s="89">
        <v>257.35000000000002</v>
      </c>
      <c r="L20" s="82">
        <v>0.15</v>
      </c>
      <c r="M20" s="90">
        <v>99</v>
      </c>
      <c r="N20" s="95">
        <v>563.92999999999995</v>
      </c>
      <c r="O20" s="87">
        <f t="shared" ref="O20:O29" si="2">N20*0.0517097</f>
        <v>29.160651120999997</v>
      </c>
      <c r="Q20" s="6">
        <v>4.3999999999999773</v>
      </c>
      <c r="S20" s="6">
        <v>0.35000000000002274</v>
      </c>
    </row>
    <row r="21" spans="1:40" ht="18" customHeight="1" x14ac:dyDescent="0.45">
      <c r="A21" s="88">
        <v>2551</v>
      </c>
      <c r="B21" s="96">
        <v>263</v>
      </c>
      <c r="C21" s="97">
        <v>486</v>
      </c>
      <c r="D21" s="83">
        <v>221</v>
      </c>
      <c r="E21" s="98">
        <v>262.7</v>
      </c>
      <c r="F21" s="97">
        <v>435</v>
      </c>
      <c r="G21" s="99">
        <v>221</v>
      </c>
      <c r="H21" s="96">
        <v>257.60000000000002</v>
      </c>
      <c r="I21" s="97">
        <v>0.9</v>
      </c>
      <c r="J21" s="100">
        <v>47</v>
      </c>
      <c r="K21" s="98">
        <v>257.60000000000002</v>
      </c>
      <c r="L21" s="97">
        <v>0.9</v>
      </c>
      <c r="M21" s="99">
        <v>47</v>
      </c>
      <c r="N21" s="101">
        <v>1209.26</v>
      </c>
      <c r="O21" s="87">
        <f t="shared" si="2"/>
        <v>62.530471821999996</v>
      </c>
      <c r="Q21" s="6">
        <v>6</v>
      </c>
      <c r="S21" s="6">
        <v>0.60000000000002274</v>
      </c>
    </row>
    <row r="22" spans="1:40" ht="18" customHeight="1" x14ac:dyDescent="0.45">
      <c r="A22" s="88">
        <v>2552</v>
      </c>
      <c r="B22" s="96">
        <v>260.39999999999998</v>
      </c>
      <c r="C22" s="97">
        <v>155</v>
      </c>
      <c r="D22" s="83">
        <v>228</v>
      </c>
      <c r="E22" s="102">
        <v>260.27999999999997</v>
      </c>
      <c r="F22" s="97">
        <v>136.19999999999999</v>
      </c>
      <c r="G22" s="99">
        <v>228</v>
      </c>
      <c r="H22" s="96">
        <v>257.62</v>
      </c>
      <c r="I22" s="97">
        <v>0.2</v>
      </c>
      <c r="J22" s="100">
        <v>41</v>
      </c>
      <c r="K22" s="98">
        <v>257.66000000000003</v>
      </c>
      <c r="L22" s="97">
        <v>0.38</v>
      </c>
      <c r="M22" s="99">
        <v>41</v>
      </c>
      <c r="N22" s="101">
        <v>340.62</v>
      </c>
      <c r="O22" s="87">
        <f t="shared" si="2"/>
        <v>17.613358013999999</v>
      </c>
      <c r="Q22" s="6">
        <v>3.3999999999999773</v>
      </c>
      <c r="S22" s="6">
        <v>0.62000000000000455</v>
      </c>
    </row>
    <row r="23" spans="1:40" ht="18" customHeight="1" x14ac:dyDescent="0.45">
      <c r="A23" s="88">
        <v>2553</v>
      </c>
      <c r="B23" s="96">
        <v>263.04000000000002</v>
      </c>
      <c r="C23" s="97">
        <v>659.2</v>
      </c>
      <c r="D23" s="83">
        <v>239</v>
      </c>
      <c r="E23" s="102">
        <v>262.31</v>
      </c>
      <c r="F23" s="97">
        <v>398.8</v>
      </c>
      <c r="G23" s="99">
        <v>239</v>
      </c>
      <c r="H23" s="96">
        <v>257.60000000000002</v>
      </c>
      <c r="I23" s="97">
        <v>0.8</v>
      </c>
      <c r="J23" s="100">
        <v>40324</v>
      </c>
      <c r="K23" s="98">
        <v>257.61</v>
      </c>
      <c r="L23" s="97">
        <v>0.92</v>
      </c>
      <c r="M23" s="99">
        <v>40324</v>
      </c>
      <c r="N23" s="101">
        <v>816.22</v>
      </c>
      <c r="O23" s="87">
        <f t="shared" si="2"/>
        <v>42.206491333999999</v>
      </c>
      <c r="Q23" s="6">
        <v>6.0400000000000205</v>
      </c>
      <c r="S23" s="6">
        <v>0.60000000000002274</v>
      </c>
    </row>
    <row r="24" spans="1:40" ht="18" customHeight="1" x14ac:dyDescent="0.45">
      <c r="A24" s="88">
        <v>2554</v>
      </c>
      <c r="B24" s="96">
        <v>263.89999999999998</v>
      </c>
      <c r="C24" s="97">
        <v>1110.5999999999999</v>
      </c>
      <c r="D24" s="83">
        <v>37069</v>
      </c>
      <c r="E24" s="98">
        <v>263.56700000000001</v>
      </c>
      <c r="F24" s="97">
        <v>930</v>
      </c>
      <c r="G24" s="99">
        <v>40721</v>
      </c>
      <c r="H24" s="96">
        <v>257.86</v>
      </c>
      <c r="I24" s="97">
        <v>2.5</v>
      </c>
      <c r="J24" s="100">
        <v>40592</v>
      </c>
      <c r="K24" s="98">
        <v>257.86799999999999</v>
      </c>
      <c r="L24" s="97">
        <v>3.05</v>
      </c>
      <c r="M24" s="99">
        <v>40592</v>
      </c>
      <c r="N24" s="101">
        <v>1936.23</v>
      </c>
      <c r="O24" s="103">
        <f t="shared" si="2"/>
        <v>100.121872431</v>
      </c>
      <c r="Q24" s="6">
        <v>6.9010000000000105</v>
      </c>
      <c r="S24" s="6">
        <v>0.85899999999998045</v>
      </c>
    </row>
    <row r="25" spans="1:40" ht="18" customHeight="1" x14ac:dyDescent="0.45">
      <c r="A25" s="88">
        <v>2555</v>
      </c>
      <c r="B25" s="96">
        <v>262.72000000000003</v>
      </c>
      <c r="C25" s="97">
        <v>493.4</v>
      </c>
      <c r="D25" s="83">
        <v>41115</v>
      </c>
      <c r="E25" s="98">
        <v>262.27800000000002</v>
      </c>
      <c r="F25" s="97">
        <v>409.2</v>
      </c>
      <c r="G25" s="99">
        <v>41115</v>
      </c>
      <c r="H25" s="96">
        <v>257.75</v>
      </c>
      <c r="I25" s="82" t="s">
        <v>20</v>
      </c>
      <c r="J25" s="100">
        <v>40998</v>
      </c>
      <c r="K25" s="98">
        <v>257.75700000000001</v>
      </c>
      <c r="L25" s="97">
        <v>1.1000000000000001</v>
      </c>
      <c r="M25" s="99">
        <v>40998</v>
      </c>
      <c r="N25" s="101">
        <v>918.48</v>
      </c>
      <c r="O25" s="104">
        <f t="shared" si="2"/>
        <v>47.494325255999996</v>
      </c>
      <c r="Q25" s="6">
        <v>5.7200000000000273</v>
      </c>
      <c r="S25" s="6">
        <v>0.75</v>
      </c>
    </row>
    <row r="26" spans="1:40" ht="18" customHeight="1" x14ac:dyDescent="0.45">
      <c r="A26" s="88">
        <v>2556</v>
      </c>
      <c r="B26" s="96">
        <v>261.10000000000002</v>
      </c>
      <c r="C26" s="97">
        <v>147</v>
      </c>
      <c r="D26" s="83">
        <v>41524</v>
      </c>
      <c r="E26" s="98">
        <v>260.72000000000003</v>
      </c>
      <c r="F26" s="97">
        <v>124.6</v>
      </c>
      <c r="G26" s="99">
        <v>41524</v>
      </c>
      <c r="H26" s="96">
        <v>257.61</v>
      </c>
      <c r="I26" s="97">
        <v>0.44</v>
      </c>
      <c r="J26" s="100">
        <v>41349</v>
      </c>
      <c r="K26" s="98">
        <v>257.61</v>
      </c>
      <c r="L26" s="97">
        <v>0.44</v>
      </c>
      <c r="M26" s="99">
        <v>41349</v>
      </c>
      <c r="N26" s="101">
        <v>526.84</v>
      </c>
      <c r="O26" s="104">
        <f t="shared" si="2"/>
        <v>27.242738348</v>
      </c>
      <c r="Q26" s="6">
        <v>4.1000000000000227</v>
      </c>
      <c r="S26" s="6">
        <v>0.61000000000001364</v>
      </c>
    </row>
    <row r="27" spans="1:40" ht="18" customHeight="1" x14ac:dyDescent="0.45">
      <c r="A27" s="88">
        <v>2557</v>
      </c>
      <c r="B27" s="96">
        <v>262.74</v>
      </c>
      <c r="C27" s="97">
        <v>372.5</v>
      </c>
      <c r="D27" s="83">
        <v>41885</v>
      </c>
      <c r="E27" s="98">
        <v>262.44499999999999</v>
      </c>
      <c r="F27" s="97">
        <v>335</v>
      </c>
      <c r="G27" s="90">
        <v>41885</v>
      </c>
      <c r="H27" s="96">
        <v>257.62</v>
      </c>
      <c r="I27" s="97">
        <v>0</v>
      </c>
      <c r="J27" s="100">
        <v>41714</v>
      </c>
      <c r="K27" s="98">
        <v>257.64400000000001</v>
      </c>
      <c r="L27" s="97">
        <v>0</v>
      </c>
      <c r="M27" s="99">
        <v>41716</v>
      </c>
      <c r="N27" s="101">
        <v>867.52</v>
      </c>
      <c r="O27" s="104">
        <f t="shared" si="2"/>
        <v>44.859198943999999</v>
      </c>
      <c r="Q27" s="6">
        <v>5.7400000000000091</v>
      </c>
      <c r="S27" s="6">
        <v>0.62000000000000455</v>
      </c>
    </row>
    <row r="28" spans="1:40" ht="18" customHeight="1" x14ac:dyDescent="0.45">
      <c r="A28" s="88">
        <v>2558</v>
      </c>
      <c r="B28" s="96">
        <v>261.62</v>
      </c>
      <c r="C28" s="97">
        <v>209.8</v>
      </c>
      <c r="D28" s="83">
        <v>42252</v>
      </c>
      <c r="E28" s="98">
        <v>261.33499999999998</v>
      </c>
      <c r="F28" s="97">
        <v>184.9</v>
      </c>
      <c r="G28" s="90">
        <v>42252</v>
      </c>
      <c r="H28" s="96">
        <v>257.49</v>
      </c>
      <c r="I28" s="97">
        <v>0</v>
      </c>
      <c r="J28" s="100">
        <v>42093</v>
      </c>
      <c r="K28" s="98">
        <v>257.49</v>
      </c>
      <c r="L28" s="97">
        <v>0</v>
      </c>
      <c r="M28" s="99">
        <v>42094</v>
      </c>
      <c r="N28" s="101">
        <v>299.42</v>
      </c>
      <c r="O28" s="103">
        <f t="shared" si="2"/>
        <v>15.482918374</v>
      </c>
      <c r="Q28" s="6">
        <v>4.6200000000000045</v>
      </c>
      <c r="S28" s="6">
        <v>0.49000000000000909</v>
      </c>
    </row>
    <row r="29" spans="1:40" ht="18" customHeight="1" x14ac:dyDescent="0.45">
      <c r="A29" s="88">
        <v>2559</v>
      </c>
      <c r="B29" s="96">
        <v>264.33</v>
      </c>
      <c r="C29" s="97">
        <v>957.6</v>
      </c>
      <c r="D29" s="83">
        <v>42597</v>
      </c>
      <c r="E29" s="98">
        <v>262.92099999999999</v>
      </c>
      <c r="F29" s="97">
        <v>548.79999999999995</v>
      </c>
      <c r="G29" s="90">
        <v>42597</v>
      </c>
      <c r="H29" s="96">
        <v>257.52999999999997</v>
      </c>
      <c r="I29" s="97">
        <v>0.22</v>
      </c>
      <c r="J29" s="100">
        <v>42469</v>
      </c>
      <c r="K29" s="98">
        <v>257.52999999999997</v>
      </c>
      <c r="L29" s="97">
        <v>0.22</v>
      </c>
      <c r="M29" s="99">
        <v>42476</v>
      </c>
      <c r="N29" s="101">
        <v>891.68</v>
      </c>
      <c r="O29" s="104">
        <f t="shared" si="2"/>
        <v>46.108505295999997</v>
      </c>
      <c r="Q29" s="6">
        <v>7.3299999999999841</v>
      </c>
      <c r="S29" s="6">
        <v>0.52999999999997272</v>
      </c>
    </row>
    <row r="30" spans="1:40" ht="18" customHeight="1" x14ac:dyDescent="0.45">
      <c r="A30" s="88">
        <v>2560</v>
      </c>
      <c r="B30" s="96">
        <v>261.88</v>
      </c>
      <c r="C30" s="97">
        <v>238.6</v>
      </c>
      <c r="D30" s="100">
        <v>43350</v>
      </c>
      <c r="E30" s="98">
        <v>261.56</v>
      </c>
      <c r="F30" s="97">
        <v>208.4</v>
      </c>
      <c r="G30" s="99">
        <v>43343</v>
      </c>
      <c r="H30" s="96">
        <v>257.60000000000002</v>
      </c>
      <c r="I30" s="97">
        <v>0</v>
      </c>
      <c r="J30" s="100">
        <v>43197</v>
      </c>
      <c r="K30" s="98">
        <v>257.63</v>
      </c>
      <c r="L30" s="97">
        <v>0</v>
      </c>
      <c r="M30" s="99">
        <v>43197</v>
      </c>
      <c r="N30" s="101">
        <v>926.79</v>
      </c>
      <c r="O30" s="103">
        <v>47.924032859999997</v>
      </c>
      <c r="Q30" s="6">
        <v>4.8799999999999955</v>
      </c>
      <c r="S30" s="6">
        <v>0.60000000000002274</v>
      </c>
    </row>
    <row r="31" spans="1:40" ht="18" customHeight="1" x14ac:dyDescent="0.45">
      <c r="A31" s="88">
        <v>2561</v>
      </c>
      <c r="B31" s="96">
        <v>263.85000000000002</v>
      </c>
      <c r="C31" s="97">
        <v>686</v>
      </c>
      <c r="D31" s="100">
        <v>43330</v>
      </c>
      <c r="E31" s="98">
        <v>263.18</v>
      </c>
      <c r="F31" s="97">
        <v>458.8</v>
      </c>
      <c r="G31" s="99">
        <v>43695</v>
      </c>
      <c r="H31" s="96">
        <v>257.64999999999998</v>
      </c>
      <c r="I31" s="97">
        <v>1.2</v>
      </c>
      <c r="J31" s="100">
        <v>43536</v>
      </c>
      <c r="K31" s="98">
        <v>257.64999999999998</v>
      </c>
      <c r="L31" s="97">
        <v>1.2</v>
      </c>
      <c r="M31" s="99">
        <v>43536</v>
      </c>
      <c r="N31" s="101">
        <v>876.15</v>
      </c>
      <c r="O31" s="103">
        <v>45.305453659999998</v>
      </c>
      <c r="Q31" s="6">
        <v>6.8500000000000227</v>
      </c>
      <c r="S31" s="6">
        <v>0.64999999999997726</v>
      </c>
    </row>
    <row r="32" spans="1:40" ht="18" customHeight="1" x14ac:dyDescent="0.45">
      <c r="A32" s="88">
        <v>2562</v>
      </c>
      <c r="B32" s="96">
        <v>262.55</v>
      </c>
      <c r="C32" s="97">
        <v>309.5</v>
      </c>
      <c r="D32" s="100">
        <v>43682</v>
      </c>
      <c r="E32" s="98">
        <v>262.3</v>
      </c>
      <c r="F32" s="97">
        <v>278</v>
      </c>
      <c r="G32" s="99">
        <v>44048</v>
      </c>
      <c r="H32" s="96">
        <v>257.41000000000003</v>
      </c>
      <c r="I32" s="97">
        <v>0.33</v>
      </c>
      <c r="J32" s="100">
        <v>44034</v>
      </c>
      <c r="K32" s="98">
        <v>257.42</v>
      </c>
      <c r="L32" s="97">
        <v>0.36</v>
      </c>
      <c r="M32" s="99">
        <v>44033</v>
      </c>
      <c r="N32" s="101">
        <v>473.13</v>
      </c>
      <c r="O32" s="103">
        <v>24.46541036</v>
      </c>
      <c r="Q32" s="6">
        <v>5.5500000000000114</v>
      </c>
      <c r="S32" s="6">
        <v>0.41000000000002501</v>
      </c>
    </row>
    <row r="33" spans="1:19" ht="18" customHeight="1" x14ac:dyDescent="0.45">
      <c r="A33" s="88">
        <v>2563</v>
      </c>
      <c r="B33" s="96">
        <v>261.87</v>
      </c>
      <c r="C33" s="97">
        <v>153.5</v>
      </c>
      <c r="D33" s="100">
        <v>44047</v>
      </c>
      <c r="E33" s="98">
        <v>261.58999999999997</v>
      </c>
      <c r="F33" s="97">
        <v>139.5</v>
      </c>
      <c r="G33" s="99">
        <v>44065</v>
      </c>
      <c r="H33" s="96">
        <v>257.39999999999998</v>
      </c>
      <c r="I33" s="97">
        <v>0.15</v>
      </c>
      <c r="J33" s="100">
        <v>43928</v>
      </c>
      <c r="K33" s="98">
        <v>257.39999999999998</v>
      </c>
      <c r="L33" s="97">
        <v>0.15</v>
      </c>
      <c r="M33" s="99">
        <v>43928</v>
      </c>
      <c r="N33" s="101">
        <v>263.83999999999997</v>
      </c>
      <c r="O33" s="103">
        <v>13.643087250000001</v>
      </c>
      <c r="P33" s="6"/>
      <c r="Q33" s="6">
        <v>4.8700000000000045</v>
      </c>
      <c r="S33" s="6">
        <v>0.39999999999997726</v>
      </c>
    </row>
    <row r="34" spans="1:19" ht="18" customHeight="1" x14ac:dyDescent="0.45">
      <c r="A34" s="88">
        <v>2564</v>
      </c>
      <c r="B34" s="105">
        <v>262.58999999999997</v>
      </c>
      <c r="C34" s="106">
        <v>322.7</v>
      </c>
      <c r="D34" s="107">
        <v>44491</v>
      </c>
      <c r="E34" s="108">
        <v>262.12</v>
      </c>
      <c r="F34" s="109">
        <v>263.39999999999998</v>
      </c>
      <c r="G34" s="110">
        <v>44492</v>
      </c>
      <c r="H34" s="105">
        <v>257.49</v>
      </c>
      <c r="I34" s="109">
        <v>0.38</v>
      </c>
      <c r="J34" s="111">
        <v>242615</v>
      </c>
      <c r="K34" s="108">
        <v>257.49</v>
      </c>
      <c r="L34" s="109">
        <v>0.38</v>
      </c>
      <c r="M34" s="112">
        <v>242616</v>
      </c>
      <c r="N34" s="113">
        <v>474.73</v>
      </c>
      <c r="O34" s="114">
        <f t="shared" ref="O34:O35" si="3">N34*0.0517097</f>
        <v>24.548145881</v>
      </c>
      <c r="Q34" s="1">
        <v>5.589999999999975</v>
      </c>
      <c r="S34" s="1">
        <v>0.49000000000000909</v>
      </c>
    </row>
    <row r="35" spans="1:19" ht="18" customHeight="1" x14ac:dyDescent="0.45">
      <c r="A35" s="88">
        <v>2565</v>
      </c>
      <c r="B35" s="105">
        <v>263.48</v>
      </c>
      <c r="C35" s="106"/>
      <c r="D35" s="107">
        <v>44794</v>
      </c>
      <c r="E35" s="108">
        <v>262.75200000000001</v>
      </c>
      <c r="F35" s="109"/>
      <c r="G35" s="110">
        <v>44795</v>
      </c>
      <c r="H35" s="105">
        <v>257.58999999999997</v>
      </c>
      <c r="I35" s="109"/>
      <c r="J35" s="111">
        <v>243342</v>
      </c>
      <c r="K35" s="108">
        <v>257.59199999999998</v>
      </c>
      <c r="L35" s="109"/>
      <c r="M35" s="112">
        <v>243342</v>
      </c>
      <c r="N35" s="113"/>
      <c r="O35" s="114"/>
      <c r="Q35" s="1">
        <v>6.4800000000000182</v>
      </c>
      <c r="S35" s="1">
        <v>0.58999999999997499</v>
      </c>
    </row>
    <row r="36" spans="1:19" ht="18" customHeight="1" x14ac:dyDescent="0.45">
      <c r="A36" s="32"/>
      <c r="B36" s="36"/>
      <c r="C36" s="37"/>
      <c r="D36" s="40"/>
      <c r="E36" s="38"/>
      <c r="F36" s="37"/>
      <c r="G36" s="39"/>
      <c r="H36" s="36"/>
      <c r="I36" s="37"/>
      <c r="J36" s="40"/>
      <c r="K36" s="38"/>
      <c r="L36" s="37"/>
      <c r="M36" s="39"/>
      <c r="N36" s="41"/>
      <c r="O36" s="43"/>
    </row>
    <row r="37" spans="1:19" ht="18" customHeight="1" x14ac:dyDescent="0.45">
      <c r="A37" s="32"/>
      <c r="B37" s="36"/>
      <c r="C37" s="37"/>
      <c r="D37" s="40"/>
      <c r="E37" s="38"/>
      <c r="F37" s="37"/>
      <c r="G37" s="39"/>
      <c r="H37" s="36"/>
      <c r="I37" s="37"/>
      <c r="J37" s="40"/>
      <c r="K37" s="38"/>
      <c r="L37" s="37"/>
      <c r="M37" s="39"/>
      <c r="N37" s="41"/>
      <c r="O37" s="43"/>
    </row>
    <row r="38" spans="1:19" ht="18" customHeight="1" x14ac:dyDescent="0.45">
      <c r="A38" s="32"/>
      <c r="B38" s="36"/>
      <c r="C38" s="37"/>
      <c r="D38" s="40"/>
      <c r="E38" s="42"/>
      <c r="F38" s="37"/>
      <c r="G38" s="39"/>
      <c r="H38" s="36"/>
      <c r="I38" s="37"/>
      <c r="J38" s="40"/>
      <c r="K38" s="38"/>
      <c r="L38" s="37"/>
      <c r="M38" s="39"/>
      <c r="N38" s="41"/>
      <c r="O38" s="43"/>
    </row>
    <row r="39" spans="1:19" ht="18" customHeight="1" x14ac:dyDescent="0.45">
      <c r="A39" s="32"/>
      <c r="B39" s="36"/>
      <c r="C39" s="37"/>
      <c r="D39" s="40"/>
      <c r="E39" s="42"/>
      <c r="F39" s="37"/>
      <c r="G39" s="39"/>
      <c r="H39" s="36"/>
      <c r="I39" s="37"/>
      <c r="J39" s="40"/>
      <c r="K39" s="38"/>
      <c r="L39" s="37"/>
      <c r="M39" s="39"/>
      <c r="N39" s="41"/>
      <c r="O39" s="43"/>
    </row>
    <row r="40" spans="1:19" ht="18" customHeight="1" x14ac:dyDescent="0.45">
      <c r="A40" s="32"/>
      <c r="B40" s="36"/>
      <c r="C40" s="37"/>
      <c r="D40" s="40"/>
      <c r="E40" s="42"/>
      <c r="F40" s="37"/>
      <c r="G40" s="39"/>
      <c r="H40" s="36"/>
      <c r="I40" s="37"/>
      <c r="J40" s="40"/>
      <c r="K40" s="38"/>
      <c r="L40" s="37"/>
      <c r="M40" s="39"/>
      <c r="N40" s="41"/>
      <c r="O40" s="43"/>
    </row>
    <row r="41" spans="1:19" ht="18" customHeight="1" x14ac:dyDescent="0.45">
      <c r="A41" s="32"/>
      <c r="B41" s="36"/>
      <c r="C41" s="37"/>
      <c r="D41" s="40"/>
      <c r="E41" s="42"/>
      <c r="F41" s="37"/>
      <c r="G41" s="39"/>
      <c r="H41" s="36"/>
      <c r="I41" s="37"/>
      <c r="J41" s="40"/>
      <c r="K41" s="38"/>
      <c r="L41" s="37"/>
      <c r="M41" s="39"/>
      <c r="N41" s="41"/>
      <c r="O41" s="43"/>
    </row>
    <row r="42" spans="1:19" ht="23.1" customHeight="1" x14ac:dyDescent="0.5">
      <c r="A42" s="44"/>
      <c r="B42" s="45"/>
      <c r="C42" s="46" t="s">
        <v>21</v>
      </c>
      <c r="D42" s="47"/>
      <c r="E42" s="48"/>
      <c r="F42" s="49"/>
      <c r="G42" s="50"/>
      <c r="H42" s="45"/>
      <c r="I42" s="49"/>
      <c r="J42" s="51"/>
      <c r="K42" s="52"/>
      <c r="L42" s="49"/>
      <c r="M42" s="53"/>
      <c r="N42" s="54"/>
      <c r="O42" s="55"/>
    </row>
    <row r="43" spans="1:19" x14ac:dyDescent="0.45">
      <c r="B43" s="1"/>
      <c r="C43" s="1"/>
      <c r="F43" s="1"/>
      <c r="H43" s="1"/>
      <c r="I43" s="1"/>
      <c r="K43" s="1"/>
      <c r="L43" s="1"/>
    </row>
    <row r="44" spans="1:19" x14ac:dyDescent="0.45">
      <c r="B44" s="1"/>
      <c r="C44" s="1"/>
      <c r="F44" s="1"/>
      <c r="H44" s="1"/>
      <c r="I44" s="1"/>
      <c r="K44" s="1"/>
      <c r="L44" s="1"/>
    </row>
  </sheetData>
  <phoneticPr fontId="1" type="noConversion"/>
  <pageMargins left="0.9" right="0.1" top="0.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Y.31</vt:lpstr>
      <vt:lpstr>กราฟ-Y.31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2010-12-01T06:55:47Z</cp:lastPrinted>
  <dcterms:created xsi:type="dcterms:W3CDTF">1994-01-31T08:04:27Z</dcterms:created>
  <dcterms:modified xsi:type="dcterms:W3CDTF">2023-05-22T08:28:31Z</dcterms:modified>
</cp:coreProperties>
</file>