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<sst xmlns="http://schemas.openxmlformats.org/spreadsheetml/2006/main" count="29" uniqueCount="24">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</sst>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'Y.30-H.05'!$A$7:$A$47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'Y.30-H.05'!$N$7:$N$47</c:f>
              <c:numCache>
                <c:ptCount val="41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34.19962560000001</c:v>
                </c:pt>
              </c:numCache>
            </c:numRef>
          </c:val>
        </c:ser>
        <c:gapWidth val="100"/>
        <c:axId val="46855299"/>
        <c:axId val="19044508"/>
      </c:barChart>
      <c:lineChart>
        <c:grouping val="standard"/>
        <c:varyColors val="0"/>
        <c:ser>
          <c:idx val="1"/>
          <c:order val="1"/>
          <c:tx>
            <c:v>ค่าเฉลี่ย 50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'Y.30-H.05'!$A$7:$A$45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'Y.30-H.05'!$P$7:$P$46</c:f>
              <c:numCache>
                <c:ptCount val="40"/>
                <c:pt idx="0">
                  <c:v>50.31374551999999</c:v>
                </c:pt>
                <c:pt idx="1">
                  <c:v>50.31374551999999</c:v>
                </c:pt>
                <c:pt idx="2">
                  <c:v>50.31374551999999</c:v>
                </c:pt>
                <c:pt idx="3">
                  <c:v>50.31374551999999</c:v>
                </c:pt>
                <c:pt idx="4">
                  <c:v>50.31374551999999</c:v>
                </c:pt>
                <c:pt idx="5">
                  <c:v>50.31374551999999</c:v>
                </c:pt>
                <c:pt idx="6">
                  <c:v>50.31374551999999</c:v>
                </c:pt>
                <c:pt idx="7">
                  <c:v>50.31374551999999</c:v>
                </c:pt>
                <c:pt idx="8">
                  <c:v>50.31374551999999</c:v>
                </c:pt>
                <c:pt idx="9">
                  <c:v>50.31374551999999</c:v>
                </c:pt>
                <c:pt idx="10">
                  <c:v>50.31374551999999</c:v>
                </c:pt>
                <c:pt idx="11">
                  <c:v>50.31374551999999</c:v>
                </c:pt>
                <c:pt idx="12">
                  <c:v>50.31374551999999</c:v>
                </c:pt>
                <c:pt idx="13">
                  <c:v>50.31374551999999</c:v>
                </c:pt>
                <c:pt idx="14">
                  <c:v>50.31374551999999</c:v>
                </c:pt>
                <c:pt idx="15">
                  <c:v>50.31374551999999</c:v>
                </c:pt>
                <c:pt idx="16">
                  <c:v>50.31374551999999</c:v>
                </c:pt>
                <c:pt idx="17">
                  <c:v>50.31374551999999</c:v>
                </c:pt>
                <c:pt idx="18">
                  <c:v>50.31374551999999</c:v>
                </c:pt>
                <c:pt idx="19">
                  <c:v>50.31374551999999</c:v>
                </c:pt>
                <c:pt idx="20">
                  <c:v>50.31374551999999</c:v>
                </c:pt>
                <c:pt idx="21">
                  <c:v>50.31374551999999</c:v>
                </c:pt>
                <c:pt idx="22">
                  <c:v>50.31374551999999</c:v>
                </c:pt>
                <c:pt idx="23">
                  <c:v>50.31374551999999</c:v>
                </c:pt>
                <c:pt idx="24">
                  <c:v>50.31374551999999</c:v>
                </c:pt>
                <c:pt idx="25">
                  <c:v>50.31374551999999</c:v>
                </c:pt>
                <c:pt idx="26">
                  <c:v>50.31374551999999</c:v>
                </c:pt>
                <c:pt idx="27">
                  <c:v>50.31374551999999</c:v>
                </c:pt>
                <c:pt idx="28">
                  <c:v>50.31374551999999</c:v>
                </c:pt>
                <c:pt idx="29">
                  <c:v>50.31374551999999</c:v>
                </c:pt>
                <c:pt idx="30">
                  <c:v>50.31374551999999</c:v>
                </c:pt>
                <c:pt idx="31">
                  <c:v>50.31374551999999</c:v>
                </c:pt>
                <c:pt idx="32">
                  <c:v>50.31374551999999</c:v>
                </c:pt>
                <c:pt idx="33">
                  <c:v>50.31374551999999</c:v>
                </c:pt>
                <c:pt idx="34">
                  <c:v>50.31374551999999</c:v>
                </c:pt>
                <c:pt idx="35">
                  <c:v>50.31374551999999</c:v>
                </c:pt>
                <c:pt idx="36">
                  <c:v>50.31374551999999</c:v>
                </c:pt>
                <c:pt idx="37">
                  <c:v>50.31374551999999</c:v>
                </c:pt>
                <c:pt idx="38">
                  <c:v>50.31374551999999</c:v>
                </c:pt>
                <c:pt idx="39">
                  <c:v>50.31374551999999</c:v>
                </c:pt>
              </c:numCache>
            </c:numRef>
          </c:val>
          <c:smooth val="0"/>
        </c:ser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044508"/>
        <c:crossesAt val="0"/>
        <c:auto val="1"/>
        <c:lblOffset val="100"/>
        <c:tickLblSkip val="1"/>
        <c:noMultiLvlLbl val="0"/>
      </c:catAx>
      <c:valAx>
        <c:axId val="1904450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zoomScalePageLayoutView="0" workbookViewId="0" topLeftCell="A40">
      <selection activeCell="U50" sqref="U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$N$53</f>
        <v>50.31374551999999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$N$53</f>
        <v>50.31374551999999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50.31374551999999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50.31374551999999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50.31374551999999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50.31374551999999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50.31374551999999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50.31374551999999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50.31374551999999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50.31374551999999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50.31374551999999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50.31374551999999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50.31374551999999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50.31374551999999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50.31374551999999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50.31374551999999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50.31374551999999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50.31374551999999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50.31374551999999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50.31374551999999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50.31374551999999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50.31374551999999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50.31374551999999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50.31374551999999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50.31374551999999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50.31374551999999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50.31374551999999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50.31374551999999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50.31374551999999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50.31374551999999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50.31374551999999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50.31374551999999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50.31374551999999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50.31374551999999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50.31374551999999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50.31374551999999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50.31374551999999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$N$53</f>
        <v>50.31374551999999</v>
      </c>
      <c r="Q44" s="33"/>
    </row>
    <row r="45" spans="1:17" ht="15" customHeight="1">
      <c r="A45" s="32">
        <v>2564</v>
      </c>
      <c r="B45" s="35">
        <v>0.3143232000000002</v>
      </c>
      <c r="C45" s="35">
        <v>0.33600960000000024</v>
      </c>
      <c r="D45" s="35">
        <v>0.42508800000000024</v>
      </c>
      <c r="E45" s="35">
        <v>2.521584000000001</v>
      </c>
      <c r="F45" s="35">
        <v>2.863728000000002</v>
      </c>
      <c r="G45" s="35">
        <v>3.570048000000002</v>
      </c>
      <c r="H45" s="35">
        <v>3.809808000000001</v>
      </c>
      <c r="I45" s="35">
        <v>2.383776000000002</v>
      </c>
      <c r="J45" s="35">
        <v>1.7936640000000008</v>
      </c>
      <c r="K45" s="35">
        <v>1.120176000000001</v>
      </c>
      <c r="L45" s="35">
        <v>0.8229600000000004</v>
      </c>
      <c r="M45" s="35">
        <v>3.6167040000000026</v>
      </c>
      <c r="N45" s="36">
        <f>SUM(B45:M45)</f>
        <v>23.57786880000001</v>
      </c>
      <c r="O45" s="37">
        <f t="shared" si="1"/>
        <v>0.7476493150684935</v>
      </c>
      <c r="P45" s="38">
        <f>$N$53</f>
        <v>50.31374551999999</v>
      </c>
      <c r="Q45" s="33"/>
    </row>
    <row r="46" spans="1:17" ht="15" customHeight="1">
      <c r="A46" s="32">
        <v>2565</v>
      </c>
      <c r="B46" s="35">
        <v>2.7639360000000024</v>
      </c>
      <c r="C46" s="35">
        <v>7.477488000000005</v>
      </c>
      <c r="D46" s="35">
        <v>2.623104000000002</v>
      </c>
      <c r="E46" s="35">
        <v>8.099136000000005</v>
      </c>
      <c r="F46" s="35">
        <v>13.575600000000016</v>
      </c>
      <c r="G46" s="35">
        <v>13.656384000000015</v>
      </c>
      <c r="H46" s="35">
        <v>9.47203200000001</v>
      </c>
      <c r="I46" s="35">
        <v>1.9560960000000012</v>
      </c>
      <c r="J46" s="35">
        <v>0.7084800000000001</v>
      </c>
      <c r="K46" s="35">
        <v>0.597888</v>
      </c>
      <c r="L46" s="35">
        <v>0.6523200000000001</v>
      </c>
      <c r="M46" s="35">
        <v>0.6307200000000001</v>
      </c>
      <c r="N46" s="36">
        <f>SUM(B46:M46)</f>
        <v>62.21318400000006</v>
      </c>
      <c r="O46" s="37">
        <f>+N46*1000000/(365*86400)</f>
        <v>1.9727671232876731</v>
      </c>
      <c r="P46" s="38">
        <f>$N$53</f>
        <v>50.31374551999999</v>
      </c>
      <c r="Q46" s="33"/>
    </row>
    <row r="47" spans="1:17" ht="15" customHeight="1">
      <c r="A47" s="42">
        <v>2566</v>
      </c>
      <c r="B47" s="43">
        <v>0.7817472000000006</v>
      </c>
      <c r="C47" s="43">
        <v>0.7776000000000004</v>
      </c>
      <c r="D47" s="43">
        <v>0.31060800000000016</v>
      </c>
      <c r="E47" s="43">
        <v>0.09987840000000003</v>
      </c>
      <c r="F47" s="43">
        <v>4.964544000000004</v>
      </c>
      <c r="G47" s="43">
        <v>8.161344000000001</v>
      </c>
      <c r="H47" s="43">
        <v>10.621152000000002</v>
      </c>
      <c r="I47" s="43">
        <v>5.235840000000002</v>
      </c>
      <c r="J47" s="43">
        <v>2.913408000000001</v>
      </c>
      <c r="K47" s="43">
        <v>0.333504</v>
      </c>
      <c r="L47" s="43"/>
      <c r="M47" s="43"/>
      <c r="N47" s="44">
        <f>SUM(B47:M47)</f>
        <v>34.19962560000001</v>
      </c>
      <c r="O47" s="45">
        <f>+N47*1000000/(365*86400)</f>
        <v>1.0844630136986304</v>
      </c>
      <c r="P47" s="38"/>
      <c r="Q47" s="33"/>
    </row>
    <row r="48" spans="1:17" ht="15" customHeight="1">
      <c r="A48" s="3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7"/>
      <c r="P48" s="49"/>
      <c r="Q48" s="33"/>
    </row>
    <row r="49" spans="1:17" ht="15" customHeight="1">
      <c r="A49" s="3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7"/>
      <c r="P49" s="49"/>
      <c r="Q49" s="33"/>
    </row>
    <row r="50" spans="1:17" ht="15" customHeight="1">
      <c r="A50" s="3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49"/>
      <c r="Q50" s="33"/>
    </row>
    <row r="51" spans="1:17" ht="15" customHeight="1">
      <c r="A51" s="3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49"/>
      <c r="Q51" s="33"/>
    </row>
    <row r="52" spans="1:17" ht="15" customHeight="1">
      <c r="A52" s="34" t="s">
        <v>19</v>
      </c>
      <c r="B52" s="39">
        <f>MAX(B7:B46)</f>
        <v>4.037472</v>
      </c>
      <c r="C52" s="39">
        <f aca="true" t="shared" si="4" ref="C52:M52">MAX(C7:C46)</f>
        <v>12.383712000000003</v>
      </c>
      <c r="D52" s="39">
        <f t="shared" si="4"/>
        <v>8.757504</v>
      </c>
      <c r="E52" s="39">
        <f t="shared" si="4"/>
        <v>16.84</v>
      </c>
      <c r="F52" s="39">
        <f t="shared" si="4"/>
        <v>36.153216</v>
      </c>
      <c r="G52" s="39">
        <f t="shared" si="4"/>
        <v>36.513</v>
      </c>
      <c r="H52" s="39">
        <f t="shared" si="4"/>
        <v>25.274592</v>
      </c>
      <c r="I52" s="39">
        <f t="shared" si="4"/>
        <v>15.635</v>
      </c>
      <c r="J52" s="39">
        <f t="shared" si="4"/>
        <v>9.303</v>
      </c>
      <c r="K52" s="39">
        <f t="shared" si="4"/>
        <v>4.005</v>
      </c>
      <c r="L52" s="39">
        <f t="shared" si="4"/>
        <v>1.7910719999999998</v>
      </c>
      <c r="M52" s="39">
        <f t="shared" si="4"/>
        <v>5.425920000000002</v>
      </c>
      <c r="N52" s="39">
        <f>MAX(N7:N46)</f>
        <v>140.03971199999998</v>
      </c>
      <c r="O52" s="37">
        <f>+N52*1000000/(365*86400)</f>
        <v>4.4406301369863</v>
      </c>
      <c r="P52" s="40"/>
      <c r="Q52" s="33"/>
    </row>
    <row r="53" spans="1:17" ht="15" customHeight="1">
      <c r="A53" s="34" t="s">
        <v>16</v>
      </c>
      <c r="B53" s="39">
        <f>AVERAGE(B7:B46)</f>
        <v>1.00086768</v>
      </c>
      <c r="C53" s="39">
        <f aca="true" t="shared" si="5" ref="C53:M53">AVERAGE(C7:C46)</f>
        <v>2.4685612400000005</v>
      </c>
      <c r="D53" s="39">
        <f t="shared" si="5"/>
        <v>2.132796</v>
      </c>
      <c r="E53" s="39">
        <f t="shared" si="5"/>
        <v>3.2072048000000017</v>
      </c>
      <c r="F53" s="39">
        <f t="shared" si="5"/>
        <v>9.307668799999998</v>
      </c>
      <c r="G53" s="39">
        <f t="shared" si="5"/>
        <v>14.632133399999997</v>
      </c>
      <c r="H53" s="39">
        <f t="shared" si="5"/>
        <v>9.156123400000002</v>
      </c>
      <c r="I53" s="39">
        <f t="shared" si="5"/>
        <v>4.0705204</v>
      </c>
      <c r="J53" s="39">
        <f t="shared" si="5"/>
        <v>1.5844774</v>
      </c>
      <c r="K53" s="39">
        <f t="shared" si="5"/>
        <v>1.028358</v>
      </c>
      <c r="L53" s="39">
        <f t="shared" si="5"/>
        <v>0.7802158000000002</v>
      </c>
      <c r="M53" s="39">
        <f t="shared" si="5"/>
        <v>0.9448186000000002</v>
      </c>
      <c r="N53" s="39">
        <f>SUM(B53:M53)</f>
        <v>50.31374551999999</v>
      </c>
      <c r="O53" s="37">
        <f>+N53*1000000/(365*86400)</f>
        <v>1.595438404363267</v>
      </c>
      <c r="P53" s="40"/>
      <c r="Q53" s="33"/>
    </row>
    <row r="54" spans="1:17" ht="15" customHeight="1">
      <c r="A54" s="34" t="s">
        <v>20</v>
      </c>
      <c r="B54" s="39">
        <f>MIN(B7:B46)</f>
        <v>0.13</v>
      </c>
      <c r="C54" s="39">
        <f aca="true" t="shared" si="6" ref="C54:M54">MIN(C7:C46)</f>
        <v>0.281</v>
      </c>
      <c r="D54" s="39">
        <f t="shared" si="6"/>
        <v>0.125</v>
      </c>
      <c r="E54" s="39">
        <f t="shared" si="6"/>
        <v>0.184</v>
      </c>
      <c r="F54" s="39">
        <f t="shared" si="6"/>
        <v>0.66</v>
      </c>
      <c r="G54" s="39">
        <f t="shared" si="6"/>
        <v>0.9676800000000001</v>
      </c>
      <c r="H54" s="39">
        <f t="shared" si="6"/>
        <v>0.708</v>
      </c>
      <c r="I54" s="39">
        <f t="shared" si="6"/>
        <v>0.3542399999999999</v>
      </c>
      <c r="J54" s="39">
        <f t="shared" si="6"/>
        <v>0.2747520000000001</v>
      </c>
      <c r="K54" s="39">
        <f t="shared" si="6"/>
        <v>0.164</v>
      </c>
      <c r="L54" s="39">
        <f t="shared" si="6"/>
        <v>0.093</v>
      </c>
      <c r="M54" s="39">
        <f t="shared" si="6"/>
        <v>0.08</v>
      </c>
      <c r="N54" s="39">
        <f>MIN(N7:N46)</f>
        <v>11.410999999999998</v>
      </c>
      <c r="O54" s="37">
        <f>+N54*1000000/(365*86400)</f>
        <v>0.3618404363267376</v>
      </c>
      <c r="P54" s="40"/>
      <c r="Q54" s="33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2016-07-11T07:00:21Z</cp:lastPrinted>
  <dcterms:created xsi:type="dcterms:W3CDTF">1994-01-31T08:04:27Z</dcterms:created>
  <dcterms:modified xsi:type="dcterms:W3CDTF">2024-02-20T06:47:08Z</dcterms:modified>
  <cp:category/>
  <cp:version/>
  <cp:contentType/>
  <cp:contentStatus/>
</cp:coreProperties>
</file>