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Y.24" sheetId="1" r:id="rId1"/>
    <sheet name="กราฟY.2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<sst xmlns="http://schemas.openxmlformats.org/spreadsheetml/2006/main" count="23" uniqueCount="23">
  <si>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</si>
  <si>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</si>
  <si>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</si>
  <si>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</si>
  <si>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</si>
  <si>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</si>
  <si>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</si>
  <si>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</si>
  <si>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</si>
  <si>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</si>
  <si>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</si>
  <si>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</si>
  <si>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</si>
  <si>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</si>
  <si>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</si>
  <si>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</si>
  <si>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</si>
  <si>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</si>
  <si>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</si>
  <si>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</si>
  <si>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</si>
  <si>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597 ตร.กม.</t>
  </si>
  <si>
    <t>น้ำปี้ สถานี Y.24 บ้านมาง อ.เชียงม่วน จ.พะเยา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</si>
</sst>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b/>
      <sz val="16"/>
      <color indexed="13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8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8" borderId="12" xfId="46" applyNumberFormat="1" applyFont="1" applyFill="1" applyBorder="1" applyAlignment="1">
      <alignment horizontal="right"/>
      <protection/>
    </xf>
    <xf numFmtId="191" fontId="26" fillId="18" borderId="13" xfId="46" applyNumberFormat="1" applyFont="1" applyFill="1" applyBorder="1" applyAlignment="1">
      <alignment horizontal="right"/>
      <protection/>
    </xf>
    <xf numFmtId="191" fontId="26" fillId="18" borderId="15" xfId="46" applyNumberFormat="1" applyFont="1" applyFill="1" applyBorder="1" applyAlignment="1">
      <alignment/>
      <protection/>
    </xf>
    <xf numFmtId="0" fontId="26" fillId="18" borderId="19" xfId="46" applyFont="1" applyFill="1" applyBorder="1" applyAlignment="1">
      <alignment horizontal="center" vertic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2" fontId="26" fillId="7" borderId="19" xfId="46" applyNumberFormat="1" applyFont="1" applyFill="1" applyBorder="1" applyAlignment="1">
      <alignment horizontal="center" vertical="center"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1" fontId="31" fillId="18" borderId="13" xfId="46" applyNumberFormat="1" applyFont="1" applyFill="1" applyBorder="1" applyAlignment="1">
      <alignment horizontal="center"/>
      <protection/>
    </xf>
    <xf numFmtId="191" fontId="31" fillId="19" borderId="13" xfId="46" applyNumberFormat="1" applyFont="1" applyFill="1" applyBorder="1" applyAlignment="1">
      <alignment horizontal="right"/>
      <protection/>
    </xf>
    <xf numFmtId="191" fontId="31" fillId="18" borderId="13" xfId="46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น้ำปี้ สถานี Y.24 บ้านมาง อ.เชียงม่วน จ.พะเยา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4,312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141,798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84,166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2,686,403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Y.24'!$A$5:$A$17</c:f>
              <c:numCache>
                <c:ptCount val="13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</c:numCache>
            </c:numRef>
          </c:cat>
          <c:val>
            <c:numRef>
              <c:f>'ตะกอน- Y.24'!$N$5:$N$17</c:f>
              <c:numCache>
                <c:ptCount val="13"/>
                <c:pt idx="0">
                  <c:v>8474.46</c:v>
                </c:pt>
                <c:pt idx="1">
                  <c:v>4312</c:v>
                </c:pt>
                <c:pt idx="2">
                  <c:v>49507</c:v>
                </c:pt>
                <c:pt idx="3">
                  <c:v>16214.33</c:v>
                </c:pt>
                <c:pt idx="4">
                  <c:v>58353.81</c:v>
                </c:pt>
                <c:pt idx="5">
                  <c:v>12717.590000000002</c:v>
                </c:pt>
                <c:pt idx="6">
                  <c:v>25552</c:v>
                </c:pt>
                <c:pt idx="7">
                  <c:v>141798.33000000002</c:v>
                </c:pt>
                <c:pt idx="8">
                  <c:v>24477.630000000005</c:v>
                </c:pt>
                <c:pt idx="9">
                  <c:v>24373.71</c:v>
                </c:pt>
                <c:pt idx="10">
                  <c:v>107266.57000000002</c:v>
                </c:pt>
                <c:pt idx="11">
                  <c:v>50032.399999999994</c:v>
                </c:pt>
                <c:pt idx="12">
                  <c:v>0</c:v>
                </c:pt>
              </c:numCache>
            </c:numRef>
          </c:val>
        </c:ser>
        <c:gapWidth val="50"/>
        <c:axId val="31519164"/>
        <c:axId val="1523702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00"/>
                        </a:solidFill>
                      </a:rPr>
                      <a:t>ปริมาณตะกอนเฉลี่ย 43,004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Y.24'!$A$5:$A$16</c:f>
              <c:numCache>
                <c:ptCount val="12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</c:numCache>
            </c:numRef>
          </c:cat>
          <c:val>
            <c:numRef>
              <c:f>'ตะกอน- Y.24'!$P$5:$P$16</c:f>
              <c:numCache>
                <c:ptCount val="12"/>
                <c:pt idx="0">
                  <c:v>43004.31181818182</c:v>
                </c:pt>
                <c:pt idx="1">
                  <c:v>43004.31181818182</c:v>
                </c:pt>
                <c:pt idx="2">
                  <c:v>43004.31181818182</c:v>
                </c:pt>
                <c:pt idx="3">
                  <c:v>43004.31181818182</c:v>
                </c:pt>
                <c:pt idx="4">
                  <c:v>43004.31181818182</c:v>
                </c:pt>
                <c:pt idx="5">
                  <c:v>43004.31181818182</c:v>
                </c:pt>
                <c:pt idx="6">
                  <c:v>43004.31181818182</c:v>
                </c:pt>
                <c:pt idx="7">
                  <c:v>43004.31181818182</c:v>
                </c:pt>
                <c:pt idx="8">
                  <c:v>43004.31181818182</c:v>
                </c:pt>
                <c:pt idx="9">
                  <c:v>43004.31181818182</c:v>
                </c:pt>
                <c:pt idx="10">
                  <c:v>43004.31181818182</c:v>
                </c:pt>
                <c:pt idx="11">
                  <c:v>43004.31181818182</c:v>
                </c:pt>
              </c:numCache>
            </c:numRef>
          </c:val>
          <c:smooth val="0"/>
        </c:ser>
        <c:axId val="31519164"/>
        <c:axId val="15237021"/>
      </c:lineChart>
      <c:catAx>
        <c:axId val="31519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237021"/>
        <c:crosses val="autoZero"/>
        <c:auto val="1"/>
        <c:lblOffset val="100"/>
        <c:tickLblSkip val="1"/>
        <c:noMultiLvlLbl val="0"/>
      </c:catAx>
      <c:valAx>
        <c:axId val="15237021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519164"/>
        <c:crossesAt val="1"/>
        <c:crossBetween val="between"/>
        <c:dispUnits/>
        <c:majorUnit val="5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10">
      <selection activeCell="O24" sqref="O2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3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1" t="s">
        <v>21</v>
      </c>
      <c r="M2" s="31"/>
      <c r="N2" s="31"/>
    </row>
    <row r="3" spans="1:16" ht="21.75">
      <c r="A3" s="27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7" t="s">
        <v>17</v>
      </c>
      <c r="P3" s="21" t="s">
        <v>19</v>
      </c>
    </row>
    <row r="4" spans="1:16" ht="21.75">
      <c r="A4" s="28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8" t="s">
        <v>18</v>
      </c>
      <c r="P4" s="21" t="s">
        <v>20</v>
      </c>
    </row>
    <row r="5" spans="1:16" ht="21.75">
      <c r="A5" s="9">
        <v>2540</v>
      </c>
      <c r="B5" s="16">
        <v>40.94</v>
      </c>
      <c r="C5" s="16">
        <v>185.78</v>
      </c>
      <c r="D5" s="16">
        <v>38.54</v>
      </c>
      <c r="E5" s="16">
        <v>718.58</v>
      </c>
      <c r="F5" s="16">
        <v>2501.07</v>
      </c>
      <c r="G5" s="16">
        <v>3356.22</v>
      </c>
      <c r="H5" s="16">
        <v>1357.77</v>
      </c>
      <c r="I5" s="16">
        <v>184.97</v>
      </c>
      <c r="J5" s="16">
        <v>27.17</v>
      </c>
      <c r="K5" s="16">
        <v>4.19</v>
      </c>
      <c r="L5" s="16">
        <v>22.26</v>
      </c>
      <c r="M5" s="16">
        <v>36.97</v>
      </c>
      <c r="N5" s="24">
        <f>SUM(B5:M5)</f>
        <v>8474.46</v>
      </c>
      <c r="P5" s="22">
        <f>N39</f>
        <v>43004.31181818182</v>
      </c>
    </row>
    <row r="6" spans="1:16" ht="21.75">
      <c r="A6" s="10">
        <v>2541</v>
      </c>
      <c r="B6" s="17">
        <v>1</v>
      </c>
      <c r="C6" s="17">
        <v>0</v>
      </c>
      <c r="D6" s="17">
        <v>116</v>
      </c>
      <c r="E6" s="17">
        <v>498</v>
      </c>
      <c r="F6" s="17">
        <v>340</v>
      </c>
      <c r="G6" s="17">
        <v>3040</v>
      </c>
      <c r="H6" s="17">
        <v>104</v>
      </c>
      <c r="I6" s="17">
        <v>46</v>
      </c>
      <c r="J6" s="17">
        <v>83</v>
      </c>
      <c r="K6" s="17">
        <v>79</v>
      </c>
      <c r="L6" s="17">
        <v>0</v>
      </c>
      <c r="M6" s="17">
        <v>5</v>
      </c>
      <c r="N6" s="25">
        <f aca="true" t="shared" si="0" ref="N6:N17">SUM(B6:M6)</f>
        <v>4312</v>
      </c>
      <c r="P6" s="22">
        <f aca="true" t="shared" si="1" ref="P6:P16">P5</f>
        <v>43004.31181818182</v>
      </c>
    </row>
    <row r="7" spans="1:16" ht="21.75">
      <c r="A7" s="10">
        <v>2542</v>
      </c>
      <c r="B7" s="17">
        <v>7</v>
      </c>
      <c r="C7" s="17">
        <v>371</v>
      </c>
      <c r="D7" s="17">
        <v>1101</v>
      </c>
      <c r="E7" s="17">
        <v>522</v>
      </c>
      <c r="F7" s="17">
        <v>4950</v>
      </c>
      <c r="G7" s="17">
        <v>39497</v>
      </c>
      <c r="H7" s="17">
        <v>2022</v>
      </c>
      <c r="I7" s="17">
        <v>880</v>
      </c>
      <c r="J7" s="17">
        <v>127</v>
      </c>
      <c r="K7" s="17">
        <v>17</v>
      </c>
      <c r="L7" s="17">
        <v>7</v>
      </c>
      <c r="M7" s="17">
        <v>6</v>
      </c>
      <c r="N7" s="25">
        <f t="shared" si="0"/>
        <v>49507</v>
      </c>
      <c r="P7" s="22">
        <f t="shared" si="1"/>
        <v>43004.31181818182</v>
      </c>
    </row>
    <row r="8" spans="1:16" ht="21.75">
      <c r="A8" s="10">
        <v>2543</v>
      </c>
      <c r="B8" s="17">
        <v>517.32</v>
      </c>
      <c r="C8" s="17">
        <v>2381.57</v>
      </c>
      <c r="D8" s="17">
        <v>843.62</v>
      </c>
      <c r="E8" s="17">
        <v>1356.68</v>
      </c>
      <c r="F8" s="17">
        <v>3850.45</v>
      </c>
      <c r="G8" s="17">
        <v>3770.8</v>
      </c>
      <c r="H8" s="17">
        <v>2397.86</v>
      </c>
      <c r="I8" s="17">
        <v>649.02</v>
      </c>
      <c r="J8" s="17">
        <v>110.1</v>
      </c>
      <c r="K8" s="17">
        <v>38.19</v>
      </c>
      <c r="L8" s="17">
        <v>8.06</v>
      </c>
      <c r="M8" s="17">
        <v>290.66</v>
      </c>
      <c r="N8" s="25">
        <f t="shared" si="0"/>
        <v>16214.33</v>
      </c>
      <c r="P8" s="22">
        <f t="shared" si="1"/>
        <v>43004.31181818182</v>
      </c>
    </row>
    <row r="9" spans="1:16" ht="21.75">
      <c r="A9" s="10">
        <v>2544</v>
      </c>
      <c r="B9" s="17">
        <v>22.3</v>
      </c>
      <c r="C9" s="17">
        <v>210.95</v>
      </c>
      <c r="D9" s="17">
        <v>721.31</v>
      </c>
      <c r="E9" s="17">
        <v>4575.05</v>
      </c>
      <c r="F9" s="17">
        <v>35389.73</v>
      </c>
      <c r="G9" s="17">
        <v>14729.81</v>
      </c>
      <c r="H9" s="17">
        <v>1827.38</v>
      </c>
      <c r="I9" s="17">
        <v>641.89</v>
      </c>
      <c r="J9" s="17">
        <v>164.67</v>
      </c>
      <c r="K9" s="17">
        <v>65.11</v>
      </c>
      <c r="L9" s="17">
        <v>5.61</v>
      </c>
      <c r="M9" s="17">
        <v>0</v>
      </c>
      <c r="N9" s="25">
        <f t="shared" si="0"/>
        <v>58353.81</v>
      </c>
      <c r="P9" s="22">
        <f t="shared" si="1"/>
        <v>43004.31181818182</v>
      </c>
    </row>
    <row r="10" spans="1:16" ht="21.75">
      <c r="A10" s="10">
        <v>2545</v>
      </c>
      <c r="B10" s="17">
        <v>6.44</v>
      </c>
      <c r="C10" s="17">
        <v>1896.29</v>
      </c>
      <c r="D10" s="17">
        <v>381.67</v>
      </c>
      <c r="E10" s="17">
        <v>490.01</v>
      </c>
      <c r="F10" s="17">
        <v>2362.1</v>
      </c>
      <c r="G10" s="17">
        <v>5450.64</v>
      </c>
      <c r="H10" s="17">
        <v>1091.18</v>
      </c>
      <c r="I10" s="17">
        <v>497.44</v>
      </c>
      <c r="J10" s="17">
        <v>341.68</v>
      </c>
      <c r="K10" s="17">
        <v>105.63</v>
      </c>
      <c r="L10" s="17">
        <v>34.66</v>
      </c>
      <c r="M10" s="17">
        <v>59.85</v>
      </c>
      <c r="N10" s="25">
        <f t="shared" si="0"/>
        <v>12717.590000000002</v>
      </c>
      <c r="P10" s="22">
        <f t="shared" si="1"/>
        <v>43004.31181818182</v>
      </c>
    </row>
    <row r="11" spans="1:16" ht="21.75">
      <c r="A11" s="10">
        <v>2546</v>
      </c>
      <c r="B11" s="17">
        <v>88</v>
      </c>
      <c r="C11" s="17">
        <v>104</v>
      </c>
      <c r="D11" s="17">
        <v>740</v>
      </c>
      <c r="E11" s="17">
        <v>795</v>
      </c>
      <c r="F11" s="17">
        <v>5570</v>
      </c>
      <c r="G11" s="17">
        <v>16649</v>
      </c>
      <c r="H11" s="17">
        <v>1127</v>
      </c>
      <c r="I11" s="17">
        <v>326</v>
      </c>
      <c r="J11" s="17">
        <v>102</v>
      </c>
      <c r="K11" s="17">
        <v>24</v>
      </c>
      <c r="L11" s="17">
        <v>27</v>
      </c>
      <c r="M11" s="17">
        <v>0</v>
      </c>
      <c r="N11" s="25">
        <f t="shared" si="0"/>
        <v>25552</v>
      </c>
      <c r="P11" s="22">
        <f t="shared" si="1"/>
        <v>43004.31181818182</v>
      </c>
    </row>
    <row r="12" spans="1:16" ht="21.75">
      <c r="A12" s="10">
        <v>2547</v>
      </c>
      <c r="B12" s="17">
        <v>6758.4</v>
      </c>
      <c r="C12" s="17">
        <v>7940.79</v>
      </c>
      <c r="D12" s="17">
        <v>16849.71</v>
      </c>
      <c r="E12" s="17">
        <v>17158.32</v>
      </c>
      <c r="F12" s="17">
        <v>17856.33</v>
      </c>
      <c r="G12" s="17">
        <v>22456.16</v>
      </c>
      <c r="H12" s="17">
        <v>8903.72</v>
      </c>
      <c r="I12" s="17">
        <v>6445.18</v>
      </c>
      <c r="J12" s="17">
        <v>7187.46</v>
      </c>
      <c r="K12" s="17">
        <v>11940.6</v>
      </c>
      <c r="L12" s="17">
        <v>9262.35</v>
      </c>
      <c r="M12" s="17">
        <v>9039.31</v>
      </c>
      <c r="N12" s="25">
        <f t="shared" si="0"/>
        <v>141798.33000000002</v>
      </c>
      <c r="P12" s="22">
        <f t="shared" si="1"/>
        <v>43004.31181818182</v>
      </c>
    </row>
    <row r="13" spans="1:16" ht="21.75">
      <c r="A13" s="10">
        <v>2548</v>
      </c>
      <c r="B13" s="17">
        <v>326.6</v>
      </c>
      <c r="C13" s="17">
        <v>1299.32</v>
      </c>
      <c r="D13" s="17">
        <v>638.06</v>
      </c>
      <c r="E13" s="17">
        <v>349.84</v>
      </c>
      <c r="F13" s="17">
        <v>4508.55</v>
      </c>
      <c r="G13" s="17">
        <v>12965.89</v>
      </c>
      <c r="H13" s="17">
        <v>3319.4</v>
      </c>
      <c r="I13" s="17">
        <v>353.53</v>
      </c>
      <c r="J13" s="17">
        <v>247.65</v>
      </c>
      <c r="K13" s="17">
        <v>126.69</v>
      </c>
      <c r="L13" s="17">
        <v>195.88</v>
      </c>
      <c r="M13" s="17">
        <v>146.22</v>
      </c>
      <c r="N13" s="25">
        <f t="shared" si="0"/>
        <v>24477.630000000005</v>
      </c>
      <c r="P13" s="22">
        <f t="shared" si="1"/>
        <v>43004.31181818182</v>
      </c>
    </row>
    <row r="14" spans="1:16" ht="21.75">
      <c r="A14" s="10">
        <v>2559</v>
      </c>
      <c r="B14" s="17">
        <v>15.38</v>
      </c>
      <c r="C14" s="17">
        <v>122.52</v>
      </c>
      <c r="D14" s="17">
        <v>1127.15</v>
      </c>
      <c r="E14" s="17">
        <v>1868.8</v>
      </c>
      <c r="F14" s="17">
        <v>7495.32</v>
      </c>
      <c r="G14" s="17">
        <v>8555.27</v>
      </c>
      <c r="H14" s="17">
        <v>2518.77</v>
      </c>
      <c r="I14" s="17">
        <v>311.94</v>
      </c>
      <c r="J14" s="17">
        <v>979.98</v>
      </c>
      <c r="K14" s="17">
        <v>957.14</v>
      </c>
      <c r="L14" s="17">
        <v>280.84</v>
      </c>
      <c r="M14" s="17">
        <v>140.6</v>
      </c>
      <c r="N14" s="25">
        <f t="shared" si="0"/>
        <v>24373.71</v>
      </c>
      <c r="P14" s="22">
        <f t="shared" si="1"/>
        <v>43004.31181818182</v>
      </c>
    </row>
    <row r="15" spans="1:16" ht="21.75">
      <c r="A15" s="10">
        <v>2560</v>
      </c>
      <c r="B15" s="17">
        <v>6.61</v>
      </c>
      <c r="C15" s="17">
        <v>25.07</v>
      </c>
      <c r="D15" s="17">
        <v>1160.1</v>
      </c>
      <c r="E15" s="17">
        <v>34937.26</v>
      </c>
      <c r="F15" s="17">
        <v>9166.34</v>
      </c>
      <c r="G15" s="17">
        <v>30133.35</v>
      </c>
      <c r="H15" s="17">
        <v>30685.55</v>
      </c>
      <c r="I15" s="17">
        <v>851.45</v>
      </c>
      <c r="J15" s="17">
        <v>42.8</v>
      </c>
      <c r="K15" s="17">
        <v>14.51</v>
      </c>
      <c r="L15" s="17">
        <v>39.32</v>
      </c>
      <c r="M15" s="17">
        <v>204.21</v>
      </c>
      <c r="N15" s="25">
        <f t="shared" si="0"/>
        <v>107266.57000000002</v>
      </c>
      <c r="P15" s="22">
        <f t="shared" si="1"/>
        <v>43004.31181818182</v>
      </c>
    </row>
    <row r="16" spans="1:16" ht="21.75">
      <c r="A16" s="10">
        <v>2561</v>
      </c>
      <c r="B16" s="18">
        <v>435.23</v>
      </c>
      <c r="C16" s="18">
        <v>930.22</v>
      </c>
      <c r="D16" s="18">
        <v>1550.13</v>
      </c>
      <c r="E16" s="18">
        <v>5742.04</v>
      </c>
      <c r="F16" s="18">
        <v>17796.7</v>
      </c>
      <c r="G16" s="18">
        <v>20804.74</v>
      </c>
      <c r="H16" s="18">
        <v>2300.22</v>
      </c>
      <c r="I16" s="18">
        <v>268.7</v>
      </c>
      <c r="J16" s="18">
        <v>103.11</v>
      </c>
      <c r="K16" s="18">
        <v>77.64</v>
      </c>
      <c r="L16" s="18">
        <v>17.53</v>
      </c>
      <c r="M16" s="18">
        <v>6.14</v>
      </c>
      <c r="N16" s="25">
        <f t="shared" si="0"/>
        <v>50032.399999999994</v>
      </c>
      <c r="P16" s="22">
        <f t="shared" si="1"/>
        <v>43004.31181818182</v>
      </c>
    </row>
    <row r="17" spans="1:16" ht="21.75">
      <c r="A17" s="32">
        <v>2562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>
        <f t="shared" si="0"/>
        <v>0</v>
      </c>
      <c r="P17" s="22"/>
    </row>
    <row r="18" spans="1:16" ht="21.75">
      <c r="A18" s="1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3"/>
      <c r="P18" s="22"/>
    </row>
    <row r="19" spans="1:16" ht="21.75">
      <c r="A19" s="1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3"/>
      <c r="P19" s="22"/>
    </row>
    <row r="20" spans="1:16" ht="21.75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3"/>
      <c r="P20" s="22"/>
    </row>
    <row r="21" spans="1:16" ht="21.75">
      <c r="A21" s="1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3"/>
      <c r="P21" s="22"/>
    </row>
    <row r="22" spans="1:16" ht="21.75">
      <c r="A22" s="10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3"/>
      <c r="P22" s="22"/>
    </row>
    <row r="23" spans="1:16" ht="21.75">
      <c r="A23" s="10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3"/>
      <c r="P23" s="22"/>
    </row>
    <row r="24" spans="1:16" ht="21.75">
      <c r="A24" s="10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3"/>
      <c r="P24" s="22"/>
    </row>
    <row r="25" spans="1:16" ht="21.75">
      <c r="A25" s="10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3"/>
      <c r="P25" s="22"/>
    </row>
    <row r="26" spans="1:16" ht="21.75">
      <c r="A26" s="1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3"/>
      <c r="P26" s="22"/>
    </row>
    <row r="27" spans="1:16" ht="21.75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3"/>
      <c r="P27" s="22"/>
    </row>
    <row r="28" spans="1:16" ht="21.75">
      <c r="A28" s="1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3"/>
      <c r="P28" s="22"/>
    </row>
    <row r="29" spans="1:16" ht="21.75">
      <c r="A29" s="10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3"/>
      <c r="P29" s="22"/>
    </row>
    <row r="30" spans="1:16" ht="21.75">
      <c r="A30" s="10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3"/>
      <c r="P30" s="22"/>
    </row>
    <row r="31" spans="1:16" ht="21.75">
      <c r="A31" s="10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3"/>
      <c r="P31" s="22"/>
    </row>
    <row r="32" spans="1:16" ht="21.75">
      <c r="A32" s="10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3"/>
      <c r="P32" s="22"/>
    </row>
    <row r="33" spans="1:16" ht="21.75">
      <c r="A33" s="1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3"/>
      <c r="P33" s="22"/>
    </row>
    <row r="34" spans="1:16" ht="21.75">
      <c r="A34" s="10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3"/>
      <c r="P34" s="22"/>
    </row>
    <row r="35" spans="1:14" ht="21.75">
      <c r="A35" s="10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3"/>
    </row>
    <row r="36" spans="1:14" ht="21.75">
      <c r="A36" s="1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3"/>
    </row>
    <row r="37" spans="1:14" ht="21.75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4"/>
    </row>
    <row r="38" spans="1:14" ht="21.75">
      <c r="A38" s="12" t="s">
        <v>16</v>
      </c>
      <c r="B38" s="20">
        <f>MAX(B5:B15)</f>
        <v>6758.4</v>
      </c>
      <c r="C38" s="20">
        <f aca="true" t="shared" si="2" ref="C38:M38">MAX(C5:C15)</f>
        <v>7940.79</v>
      </c>
      <c r="D38" s="20">
        <f t="shared" si="2"/>
        <v>16849.71</v>
      </c>
      <c r="E38" s="20">
        <f t="shared" si="2"/>
        <v>34937.26</v>
      </c>
      <c r="F38" s="20">
        <f t="shared" si="2"/>
        <v>35389.73</v>
      </c>
      <c r="G38" s="20">
        <f t="shared" si="2"/>
        <v>39497</v>
      </c>
      <c r="H38" s="20">
        <f t="shared" si="2"/>
        <v>30685.55</v>
      </c>
      <c r="I38" s="20">
        <f t="shared" si="2"/>
        <v>6445.18</v>
      </c>
      <c r="J38" s="20">
        <f t="shared" si="2"/>
        <v>7187.46</v>
      </c>
      <c r="K38" s="20">
        <f t="shared" si="2"/>
        <v>11940.6</v>
      </c>
      <c r="L38" s="20">
        <f t="shared" si="2"/>
        <v>9262.35</v>
      </c>
      <c r="M38" s="20">
        <f t="shared" si="2"/>
        <v>9039.31</v>
      </c>
      <c r="N38" s="26">
        <f>MAX(N5:N15)</f>
        <v>141798.33000000002</v>
      </c>
    </row>
    <row r="39" spans="1:14" ht="21.75">
      <c r="A39" s="12" t="s">
        <v>14</v>
      </c>
      <c r="B39" s="20">
        <f>AVERAGE(B5:B15)</f>
        <v>708.180909090909</v>
      </c>
      <c r="C39" s="20">
        <f aca="true" t="shared" si="3" ref="C39:M39">AVERAGE(C5:C15)</f>
        <v>1321.5718181818183</v>
      </c>
      <c r="D39" s="20">
        <f t="shared" si="3"/>
        <v>2156.1054545454544</v>
      </c>
      <c r="E39" s="20">
        <f t="shared" si="3"/>
        <v>5751.776363636363</v>
      </c>
      <c r="F39" s="20">
        <f t="shared" si="3"/>
        <v>8544.535454545454</v>
      </c>
      <c r="G39" s="20">
        <f t="shared" si="3"/>
        <v>14600.376363636366</v>
      </c>
      <c r="H39" s="20">
        <f t="shared" si="3"/>
        <v>5032.239090909091</v>
      </c>
      <c r="I39" s="20">
        <f t="shared" si="3"/>
        <v>1017.038181818182</v>
      </c>
      <c r="J39" s="20">
        <f t="shared" si="3"/>
        <v>855.7736363636362</v>
      </c>
      <c r="K39" s="20">
        <f t="shared" si="3"/>
        <v>1215.6418181818183</v>
      </c>
      <c r="L39" s="20">
        <f t="shared" si="3"/>
        <v>898.4527272727272</v>
      </c>
      <c r="M39" s="20">
        <f t="shared" si="3"/>
        <v>902.6199999999998</v>
      </c>
      <c r="N39" s="15">
        <f>SUM(B39:M39)</f>
        <v>43004.31181818182</v>
      </c>
    </row>
    <row r="40" spans="1:14" ht="21.75">
      <c r="A40" s="12" t="s">
        <v>15</v>
      </c>
      <c r="B40" s="20">
        <f>MIN(B5:B15)</f>
        <v>1</v>
      </c>
      <c r="C40" s="20">
        <f aca="true" t="shared" si="4" ref="C40:M40">MIN(C5:C15)</f>
        <v>0</v>
      </c>
      <c r="D40" s="20">
        <f t="shared" si="4"/>
        <v>38.54</v>
      </c>
      <c r="E40" s="20">
        <f t="shared" si="4"/>
        <v>349.84</v>
      </c>
      <c r="F40" s="20">
        <f t="shared" si="4"/>
        <v>340</v>
      </c>
      <c r="G40" s="20">
        <f t="shared" si="4"/>
        <v>3040</v>
      </c>
      <c r="H40" s="20">
        <f t="shared" si="4"/>
        <v>104</v>
      </c>
      <c r="I40" s="20">
        <f t="shared" si="4"/>
        <v>46</v>
      </c>
      <c r="J40" s="20">
        <f t="shared" si="4"/>
        <v>27.17</v>
      </c>
      <c r="K40" s="20">
        <f t="shared" si="4"/>
        <v>4.19</v>
      </c>
      <c r="L40" s="20">
        <f t="shared" si="4"/>
        <v>0</v>
      </c>
      <c r="M40" s="20">
        <f t="shared" si="4"/>
        <v>0</v>
      </c>
      <c r="N40" s="26">
        <f>MIN(N5:N15)</f>
        <v>4312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2019-07-01T04:27:46Z</dcterms:modified>
  <cp:category/>
  <cp:version/>
  <cp:contentType/>
  <cp:contentStatus/>
</cp:coreProperties>
</file>