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<sst xmlns="http://schemas.openxmlformats.org/spreadsheetml/2006/main" count="50" uniqueCount="25">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</sst>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7" fillId="0" borderId="18" xfId="0" applyFont="1" applyFill="1" applyBorder="1" applyAlignment="1">
      <alignment horizontal="center"/>
    </xf>
    <xf numFmtId="221" fontId="8" fillId="0" borderId="9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Y.24 น้ำปี้ อ.เชียงม่วน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Y.24'!$D$33:$O$33</c:f>
              <c:numCache/>
            </c:numRef>
          </c:xVal>
          <c:yVal>
            <c:numRef>
              <c:f>'Return Y.24'!$D$34:$O$34</c:f>
              <c:numCache/>
            </c:numRef>
          </c:yVal>
          <c:smooth val="0"/>
        </c:ser>
        <c:axId val="19095073"/>
        <c:axId val="37637930"/>
      </c:scatterChart>
      <c:valAx>
        <c:axId val="190950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637930"/>
        <c:crossesAt val="10"/>
        <c:crossBetween val="midCat"/>
        <c:dispUnits/>
        <c:majorUnit val="10"/>
      </c:valAx>
      <c:valAx>
        <c:axId val="3763793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095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5" sqref="V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COUNT(J41:J73)</f>
        <v>33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AVERAGE(J41:J73)</f>
        <v>178.89969696969695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(VAR(J41:J73))</f>
        <v>17689.45827178032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92.2</v>
      </c>
      <c r="C6" s="17">
        <v>2556</v>
      </c>
      <c r="D6" s="18">
        <v>102.3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STDEV(J41:J73)</f>
        <v>133.00172281508355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640</v>
      </c>
      <c r="C7" s="17">
        <v>2557</v>
      </c>
      <c r="D7" s="18">
        <v>98.7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314</v>
      </c>
      <c r="C8" s="17">
        <v>2558</v>
      </c>
      <c r="D8" s="18">
        <v>37.98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174</v>
      </c>
      <c r="C9" s="17">
        <v>2559</v>
      </c>
      <c r="D9" s="18">
        <v>136.4</v>
      </c>
      <c r="E9" s="20"/>
      <c r="F9" s="20"/>
      <c r="U9" s="2" t="s">
        <v>17</v>
      </c>
      <c r="V9" s="21">
        <f>+B80</f>
        <v>0.538811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581.5</v>
      </c>
      <c r="C10" s="17">
        <v>2560</v>
      </c>
      <c r="D10" s="18">
        <v>210</v>
      </c>
      <c r="E10" s="22"/>
      <c r="F10" s="23"/>
      <c r="U10" s="2" t="s">
        <v>18</v>
      </c>
      <c r="V10" s="21">
        <f>+B81</f>
        <v>1.122493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69.4</v>
      </c>
      <c r="C11" s="17">
        <v>2561</v>
      </c>
      <c r="D11" s="18">
        <v>170.55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130.6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274.5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141.6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180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2539</v>
      </c>
      <c r="B16" s="16">
        <v>72.5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2540</v>
      </c>
      <c r="B17" s="16">
        <v>200.9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2541</v>
      </c>
      <c r="B18" s="16">
        <v>86.36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2542</v>
      </c>
      <c r="B19" s="16">
        <v>164.8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2543</v>
      </c>
      <c r="B20" s="30">
        <v>54.4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2544</v>
      </c>
      <c r="B21" s="30">
        <v>178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2545</v>
      </c>
      <c r="B22" s="35">
        <v>111.45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2546</v>
      </c>
      <c r="B23" s="36">
        <v>193.67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2547</v>
      </c>
      <c r="B24" s="30">
        <v>116.33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79">
        <v>2548</v>
      </c>
      <c r="B25" s="80">
        <v>128.4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2549</v>
      </c>
      <c r="B26" s="16">
        <v>187.2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2550</v>
      </c>
      <c r="B27" s="30">
        <v>105.13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2551</v>
      </c>
      <c r="B28" s="30">
        <v>312.4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2552</v>
      </c>
      <c r="B29" s="35">
        <v>10.14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2553</v>
      </c>
      <c r="B30" s="36">
        <v>160.75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2554</v>
      </c>
      <c r="B31" s="30">
        <v>244.93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>
        <v>2555</v>
      </c>
      <c r="B32" s="44">
        <v>222.6</v>
      </c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158.48</v>
      </c>
      <c r="E34" s="53">
        <f aca="true" t="shared" si="1" ref="E34:O34">ROUND((((-LN(-LN(1-1/E33)))+$B$83*$B$84)/$B$83),2)</f>
        <v>222.02</v>
      </c>
      <c r="F34" s="55">
        <f t="shared" si="1"/>
        <v>262.68</v>
      </c>
      <c r="G34" s="55">
        <f t="shared" si="1"/>
        <v>292.78</v>
      </c>
      <c r="H34" s="55">
        <f t="shared" si="1"/>
        <v>316.72</v>
      </c>
      <c r="I34" s="55">
        <f t="shared" si="1"/>
        <v>381.7</v>
      </c>
      <c r="J34" s="55">
        <f t="shared" si="1"/>
        <v>466.99</v>
      </c>
      <c r="K34" s="55">
        <f t="shared" si="1"/>
        <v>494.04</v>
      </c>
      <c r="L34" s="55">
        <f t="shared" si="1"/>
        <v>577.39</v>
      </c>
      <c r="M34" s="55">
        <f t="shared" si="1"/>
        <v>660.12</v>
      </c>
      <c r="N34" s="55">
        <f t="shared" si="1"/>
        <v>742.55</v>
      </c>
      <c r="O34" s="55">
        <f t="shared" si="1"/>
        <v>851.29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2522</v>
      </c>
      <c r="J41" s="25">
        <v>92.2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2523</v>
      </c>
      <c r="J42" s="25">
        <v>640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2524</v>
      </c>
      <c r="J43" s="25">
        <v>314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2525</v>
      </c>
      <c r="J44" s="25">
        <v>174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2526</v>
      </c>
      <c r="J45" s="25">
        <v>581.5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2527</v>
      </c>
      <c r="J46" s="25">
        <v>69.4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2528</v>
      </c>
      <c r="J47" s="25">
        <v>130.6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2529</v>
      </c>
      <c r="J48" s="25">
        <v>274.5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2530</v>
      </c>
      <c r="J49" s="25">
        <v>141.6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2531</v>
      </c>
      <c r="J50" s="25">
        <v>180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2539</v>
      </c>
      <c r="J51" s="26">
        <v>72.5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2540</v>
      </c>
      <c r="J52" s="26">
        <v>200.9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2541</v>
      </c>
      <c r="J53" s="26">
        <v>86.36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6">
        <v>2542</v>
      </c>
      <c r="J54" s="26">
        <v>164.8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2543</v>
      </c>
      <c r="J55" s="26">
        <v>54.4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68">
        <v>2544</v>
      </c>
      <c r="J56" s="68">
        <v>178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9">
        <v>2545</v>
      </c>
      <c r="J57" s="70">
        <v>111.45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2546</v>
      </c>
      <c r="J58" s="26">
        <v>193.67</v>
      </c>
      <c r="K58" s="26"/>
      <c r="S58" s="26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2547</v>
      </c>
      <c r="J59" s="26">
        <v>116.33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2548</v>
      </c>
      <c r="J60" s="26">
        <v>128.4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2549</v>
      </c>
      <c r="J61" s="26">
        <v>187.2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2550</v>
      </c>
      <c r="J62" s="26">
        <v>105.13</v>
      </c>
      <c r="K62" s="26"/>
      <c r="S62" s="7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26">
        <v>2551</v>
      </c>
      <c r="J63" s="26">
        <v>312.4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7"/>
      <c r="H64" s="57"/>
      <c r="I64" s="26">
        <v>2552</v>
      </c>
      <c r="J64" s="72">
        <v>10.14</v>
      </c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2553</v>
      </c>
      <c r="J65" s="72">
        <v>160.75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2554</v>
      </c>
      <c r="J66" s="26">
        <v>244.93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72">
        <v>2555</v>
      </c>
      <c r="J67" s="26">
        <v>222.6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2556</v>
      </c>
      <c r="J68" s="26">
        <v>102.3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2557</v>
      </c>
      <c r="J69" s="26">
        <v>98.7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72">
        <v>2558</v>
      </c>
      <c r="J70" s="26">
        <v>37.98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2559</v>
      </c>
      <c r="J71" s="72">
        <v>136.4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2560</v>
      </c>
      <c r="J72" s="81">
        <v>210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72">
        <v>2561</v>
      </c>
      <c r="J73" s="26">
        <v>170.55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72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0.538811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1.122493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0.008439687669013408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115.05716853369067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2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2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2"/>
      <c r="J93" s="72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2"/>
      <c r="J94" s="72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2019-06-14T07:54:07Z</dcterms:modified>
  <cp:category/>
  <cp:version/>
  <cp:contentType/>
  <cp:contentStatus/>
</cp:coreProperties>
</file>