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20" sheetId="1" r:id="rId1"/>
    <sheet name="Sheet2" sheetId="2" r:id="rId2"/>
    <sheet name="Sheet3" sheetId="3" r:id="rId3"/>
  </sheets>
  <definedNames>
    <definedName name="_xlnm.Print_Area" localSheetId="0">'Return Y.20'!$A$1:$Q$34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<sst xmlns="http://schemas.openxmlformats.org/spreadsheetml/2006/main" count="50" uniqueCount="25">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</sst>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5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Y.20'!$D$33:$O$33</c:f>
              <c:numCache/>
            </c:numRef>
          </c:xVal>
          <c:yVal>
            <c:numRef>
              <c:f>'Return Y.20'!$D$34:$O$34</c:f>
              <c:numCache/>
            </c:numRef>
          </c:yVal>
          <c:smooth val="0"/>
        </c:ser>
        <c:axId val="2258331"/>
        <c:axId val="20324980"/>
      </c:scatterChart>
      <c:valAx>
        <c:axId val="22583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324980"/>
        <c:crossesAt val="10"/>
        <c:crossBetween val="midCat"/>
        <c:dispUnits/>
        <c:majorUnit val="10"/>
      </c:valAx>
      <c:valAx>
        <c:axId val="2032498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58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863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3" sqref="S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9" width="6.28125" style="2" customWidth="1"/>
    <col min="10" max="10" width="8.28125" style="2" customWidth="1"/>
    <col min="11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COUNT(J41:J88)</f>
        <v>48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AVERAGE(J41:J88)</f>
        <v>944.2370833333334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(VAR(J41:J88))</f>
        <v>448997.34758280107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2515</v>
      </c>
      <c r="B6" s="16">
        <v>1362</v>
      </c>
      <c r="C6" s="17">
        <v>2542</v>
      </c>
      <c r="D6" s="18">
        <v>965.6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STDEV(J41:J88)</f>
        <v>670.0726435117323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2516</v>
      </c>
      <c r="B7" s="16">
        <v>3000</v>
      </c>
      <c r="C7" s="17">
        <v>2543</v>
      </c>
      <c r="D7" s="18">
        <v>990.2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2517</v>
      </c>
      <c r="B8" s="16">
        <v>1569</v>
      </c>
      <c r="C8" s="17">
        <v>2544</v>
      </c>
      <c r="D8" s="18">
        <v>1275.25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2518</v>
      </c>
      <c r="B9" s="16">
        <v>1069</v>
      </c>
      <c r="C9" s="17">
        <v>2545</v>
      </c>
      <c r="D9" s="18">
        <v>1024.6</v>
      </c>
      <c r="E9" s="20"/>
      <c r="F9" s="20"/>
      <c r="U9" s="2" t="s">
        <v>17</v>
      </c>
      <c r="V9" s="21">
        <f>+B80</f>
        <v>0.547691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2519</v>
      </c>
      <c r="B10" s="16">
        <v>1106</v>
      </c>
      <c r="C10" s="17">
        <v>2546</v>
      </c>
      <c r="D10" s="18">
        <v>1560</v>
      </c>
      <c r="E10" s="22"/>
      <c r="F10" s="23"/>
      <c r="U10" s="2" t="s">
        <v>18</v>
      </c>
      <c r="V10" s="21">
        <f>+B81</f>
        <v>1.15731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2520</v>
      </c>
      <c r="B11" s="16">
        <v>933</v>
      </c>
      <c r="C11" s="17">
        <v>2547</v>
      </c>
      <c r="D11" s="18">
        <v>908.25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2521</v>
      </c>
      <c r="B12" s="16">
        <v>1209</v>
      </c>
      <c r="C12" s="17">
        <v>2548</v>
      </c>
      <c r="D12" s="18">
        <v>1019.4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2522</v>
      </c>
      <c r="B13" s="16">
        <v>334</v>
      </c>
      <c r="C13" s="17">
        <v>2549</v>
      </c>
      <c r="D13" s="18">
        <v>1091.5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2523</v>
      </c>
      <c r="B14" s="16">
        <v>937</v>
      </c>
      <c r="C14" s="17">
        <v>2550</v>
      </c>
      <c r="D14" s="18">
        <v>369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2524</v>
      </c>
      <c r="B15" s="16">
        <v>1244</v>
      </c>
      <c r="C15" s="17">
        <v>2551</v>
      </c>
      <c r="D15" s="18">
        <v>998.9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2525</v>
      </c>
      <c r="B16" s="16">
        <v>330</v>
      </c>
      <c r="C16" s="17">
        <v>2552</v>
      </c>
      <c r="D16" s="18">
        <v>209.6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2526</v>
      </c>
      <c r="B17" s="16">
        <v>733</v>
      </c>
      <c r="C17" s="17">
        <v>2553</v>
      </c>
      <c r="D17" s="18">
        <v>668.4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2527</v>
      </c>
      <c r="B18" s="16">
        <v>1035.6</v>
      </c>
      <c r="C18" s="17">
        <v>2554</v>
      </c>
      <c r="D18" s="18">
        <v>1464</v>
      </c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2528</v>
      </c>
      <c r="B19" s="16">
        <v>345</v>
      </c>
      <c r="C19" s="28">
        <v>2555</v>
      </c>
      <c r="D19" s="29">
        <v>608.8</v>
      </c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2529</v>
      </c>
      <c r="B20" s="30">
        <v>604.8</v>
      </c>
      <c r="C20" s="28">
        <v>2556</v>
      </c>
      <c r="D20" s="29">
        <v>458.2</v>
      </c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2530</v>
      </c>
      <c r="B21" s="30">
        <v>1076.3</v>
      </c>
      <c r="C21" s="17">
        <v>2557</v>
      </c>
      <c r="D21" s="18">
        <v>930.4</v>
      </c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2531</v>
      </c>
      <c r="B22" s="16">
        <v>619.25</v>
      </c>
      <c r="C22" s="28">
        <v>2558</v>
      </c>
      <c r="D22" s="18">
        <v>400.2</v>
      </c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2532</v>
      </c>
      <c r="B23" s="16">
        <v>436</v>
      </c>
      <c r="C23" s="28">
        <v>2559</v>
      </c>
      <c r="D23" s="18">
        <v>1177.8</v>
      </c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2533</v>
      </c>
      <c r="B24" s="16">
        <v>161.1</v>
      </c>
      <c r="C24" s="17">
        <v>2560</v>
      </c>
      <c r="D24" s="18">
        <v>729</v>
      </c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2534</v>
      </c>
      <c r="B25" s="16">
        <v>441.4</v>
      </c>
      <c r="C25" s="28">
        <v>2561</v>
      </c>
      <c r="D25" s="29">
        <v>952.5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2535</v>
      </c>
      <c r="B26" s="16">
        <v>336.3</v>
      </c>
      <c r="C26" s="28">
        <v>2562</v>
      </c>
      <c r="D26" s="29">
        <v>744.45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2536</v>
      </c>
      <c r="B27" s="30">
        <v>168.4</v>
      </c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2537</v>
      </c>
      <c r="B28" s="30">
        <v>2068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2538</v>
      </c>
      <c r="B29" s="35">
        <v>3851.4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>
        <v>2539</v>
      </c>
      <c r="B30" s="37">
        <v>536.4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>
        <v>2540</v>
      </c>
      <c r="B31" s="30">
        <v>709.38</v>
      </c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>
        <v>2541</v>
      </c>
      <c r="B32" s="46">
        <v>562</v>
      </c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>ROUND((((-LN(-LN(1-1/D33)))+$B$83*$B$84)/$B$83),2)</f>
        <v>839.34</v>
      </c>
      <c r="E34" s="55">
        <f aca="true" t="shared" si="1" ref="E34:O34">ROUND((((-LN(-LN(1-1/E33)))+$B$83*$B$84)/$B$83),2)</f>
        <v>1149.8</v>
      </c>
      <c r="F34" s="57">
        <f t="shared" si="1"/>
        <v>1348.49</v>
      </c>
      <c r="G34" s="57">
        <f t="shared" si="1"/>
        <v>1495.58</v>
      </c>
      <c r="H34" s="57">
        <f t="shared" si="1"/>
        <v>1612.56</v>
      </c>
      <c r="I34" s="57">
        <f t="shared" si="1"/>
        <v>1930.07</v>
      </c>
      <c r="J34" s="57">
        <f t="shared" si="1"/>
        <v>2346.85</v>
      </c>
      <c r="K34" s="57">
        <f t="shared" si="1"/>
        <v>2479.05</v>
      </c>
      <c r="L34" s="57">
        <f t="shared" si="1"/>
        <v>2886.32</v>
      </c>
      <c r="M34" s="57">
        <f t="shared" si="1"/>
        <v>3290.58</v>
      </c>
      <c r="N34" s="57">
        <f t="shared" si="1"/>
        <v>3693.36</v>
      </c>
      <c r="O34" s="57">
        <f t="shared" si="1"/>
        <v>4224.75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1"/>
      <c r="C37" s="51"/>
      <c r="D37" s="51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1"/>
      <c r="C41" s="51"/>
      <c r="D41" s="51"/>
      <c r="E41" s="23"/>
      <c r="G41" s="65" t="s">
        <v>21</v>
      </c>
      <c r="I41" s="26">
        <v>2515</v>
      </c>
      <c r="J41" s="25">
        <v>1362</v>
      </c>
      <c r="K41" s="26"/>
      <c r="S41" s="26"/>
      <c r="Y41" s="6"/>
      <c r="Z41" s="6"/>
      <c r="AA41" s="6"/>
      <c r="AB41" s="6"/>
    </row>
    <row r="42" spans="1:28" ht="21">
      <c r="A42" s="24"/>
      <c r="B42" s="58"/>
      <c r="C42" s="58"/>
      <c r="D42" s="58"/>
      <c r="E42" s="1"/>
      <c r="I42" s="26">
        <v>2516</v>
      </c>
      <c r="J42" s="25">
        <v>3000</v>
      </c>
      <c r="K42" s="26"/>
      <c r="S42" s="26"/>
      <c r="Y42" s="6"/>
      <c r="Z42" s="6"/>
      <c r="AA42" s="6"/>
      <c r="AB42" s="6"/>
    </row>
    <row r="43" spans="1:28" ht="21">
      <c r="A43" s="24"/>
      <c r="B43" s="66"/>
      <c r="C43" s="66"/>
      <c r="D43" s="66"/>
      <c r="E43" s="1"/>
      <c r="I43" s="26">
        <v>2517</v>
      </c>
      <c r="J43" s="25">
        <v>1569</v>
      </c>
      <c r="K43" s="26"/>
      <c r="S43" s="26"/>
      <c r="Y43" s="6"/>
      <c r="Z43" s="6"/>
      <c r="AA43" s="6"/>
      <c r="AB43" s="6"/>
    </row>
    <row r="44" spans="1:28" ht="21">
      <c r="A44" s="24"/>
      <c r="B44" s="58"/>
      <c r="C44" s="58"/>
      <c r="D44" s="58"/>
      <c r="E44" s="1"/>
      <c r="I44" s="26">
        <v>2518</v>
      </c>
      <c r="J44" s="25">
        <v>1069</v>
      </c>
      <c r="K44" s="26"/>
      <c r="S44" s="26"/>
      <c r="Y44" s="6"/>
      <c r="Z44" s="6"/>
      <c r="AA44" s="6"/>
      <c r="AB44" s="6"/>
    </row>
    <row r="45" spans="1:28" ht="21">
      <c r="A45" s="24"/>
      <c r="B45" s="58"/>
      <c r="C45" s="58"/>
      <c r="D45" s="58"/>
      <c r="E45" s="67"/>
      <c r="I45" s="26">
        <v>2519</v>
      </c>
      <c r="J45" s="25">
        <v>1106</v>
      </c>
      <c r="K45" s="26"/>
      <c r="S45" s="26"/>
      <c r="Y45" s="6"/>
      <c r="Z45" s="6"/>
      <c r="AA45" s="6"/>
      <c r="AB45" s="6"/>
    </row>
    <row r="46" spans="1:28" ht="21">
      <c r="A46" s="68"/>
      <c r="B46" s="69"/>
      <c r="C46" s="69"/>
      <c r="D46" s="69"/>
      <c r="E46" s="67"/>
      <c r="I46" s="26">
        <v>2520</v>
      </c>
      <c r="J46" s="25">
        <v>933</v>
      </c>
      <c r="K46" s="26"/>
      <c r="S46" s="26"/>
      <c r="Y46" s="6"/>
      <c r="Z46" s="6"/>
      <c r="AA46" s="6"/>
      <c r="AB46" s="6"/>
    </row>
    <row r="47" spans="1:28" ht="21">
      <c r="A47" s="68"/>
      <c r="B47" s="69"/>
      <c r="C47" s="69"/>
      <c r="D47" s="69"/>
      <c r="E47" s="67"/>
      <c r="I47" s="26">
        <v>2521</v>
      </c>
      <c r="J47" s="25">
        <v>1209</v>
      </c>
      <c r="K47" s="26"/>
      <c r="S47" s="26"/>
      <c r="Y47" s="6"/>
      <c r="Z47" s="6"/>
      <c r="AA47" s="6"/>
      <c r="AB47" s="6"/>
    </row>
    <row r="48" spans="1:28" ht="21">
      <c r="A48" s="68"/>
      <c r="B48" s="69"/>
      <c r="C48" s="69"/>
      <c r="D48" s="69"/>
      <c r="E48" s="67"/>
      <c r="I48" s="26">
        <v>2522</v>
      </c>
      <c r="J48" s="25">
        <v>334</v>
      </c>
      <c r="K48" s="26"/>
      <c r="S48" s="26"/>
      <c r="Y48" s="6"/>
      <c r="Z48" s="6"/>
      <c r="AA48" s="6"/>
      <c r="AB48" s="6"/>
    </row>
    <row r="49" spans="1:28" ht="21">
      <c r="A49" s="68"/>
      <c r="B49" s="69"/>
      <c r="C49" s="69"/>
      <c r="D49" s="69"/>
      <c r="E49" s="67"/>
      <c r="I49" s="26">
        <v>2523</v>
      </c>
      <c r="J49" s="25">
        <v>937</v>
      </c>
      <c r="K49" s="26"/>
      <c r="S49" s="26"/>
      <c r="Y49" s="6"/>
      <c r="Z49" s="6"/>
      <c r="AA49" s="6"/>
      <c r="AB49" s="6"/>
    </row>
    <row r="50" spans="1:28" ht="21">
      <c r="A50" s="68"/>
      <c r="B50" s="69"/>
      <c r="C50" s="69"/>
      <c r="D50" s="69"/>
      <c r="E50" s="67"/>
      <c r="I50" s="26">
        <v>2524</v>
      </c>
      <c r="J50" s="25">
        <v>1244</v>
      </c>
      <c r="K50" s="26"/>
      <c r="S50" s="26"/>
      <c r="Y50" s="6"/>
      <c r="Z50" s="6"/>
      <c r="AA50" s="6"/>
      <c r="AB50" s="6"/>
    </row>
    <row r="51" spans="1:28" ht="21">
      <c r="A51" s="68"/>
      <c r="B51" s="69"/>
      <c r="C51" s="69"/>
      <c r="D51" s="69"/>
      <c r="E51" s="67"/>
      <c r="I51" s="26">
        <v>2525</v>
      </c>
      <c r="J51" s="25">
        <v>330</v>
      </c>
      <c r="K51" s="26"/>
      <c r="S51" s="26"/>
      <c r="Y51" s="6"/>
      <c r="Z51" s="6"/>
      <c r="AA51" s="6"/>
      <c r="AB51" s="6"/>
    </row>
    <row r="52" spans="1:28" ht="21">
      <c r="A52" s="68"/>
      <c r="B52" s="69"/>
      <c r="C52" s="69"/>
      <c r="D52" s="69"/>
      <c r="E52" s="67"/>
      <c r="I52" s="26">
        <v>2526</v>
      </c>
      <c r="J52" s="25">
        <v>733</v>
      </c>
      <c r="K52" s="26"/>
      <c r="S52" s="26"/>
      <c r="Y52" s="6"/>
      <c r="Z52" s="6"/>
      <c r="AA52" s="6"/>
      <c r="AB52" s="6"/>
    </row>
    <row r="53" spans="1:28" ht="21">
      <c r="A53" s="68"/>
      <c r="B53" s="69"/>
      <c r="C53" s="69"/>
      <c r="D53" s="69"/>
      <c r="E53" s="67"/>
      <c r="I53" s="26">
        <v>2527</v>
      </c>
      <c r="J53" s="25">
        <v>1035.6</v>
      </c>
      <c r="K53" s="26"/>
      <c r="S53" s="26"/>
      <c r="Y53" s="6"/>
      <c r="Z53" s="6"/>
      <c r="AA53" s="6"/>
      <c r="AB53" s="6"/>
    </row>
    <row r="54" spans="1:28" ht="21">
      <c r="A54" s="68"/>
      <c r="B54" s="67"/>
      <c r="C54" s="67"/>
      <c r="D54" s="67"/>
      <c r="E54" s="67"/>
      <c r="I54" s="26">
        <v>2528</v>
      </c>
      <c r="J54" s="25">
        <v>345</v>
      </c>
      <c r="K54" s="26"/>
      <c r="S54" s="26"/>
      <c r="Y54" s="6"/>
      <c r="Z54" s="6"/>
      <c r="AA54" s="6"/>
      <c r="AB54" s="6"/>
    </row>
    <row r="55" spans="1:28" ht="21">
      <c r="A55" s="68"/>
      <c r="B55" s="67"/>
      <c r="C55" s="67"/>
      <c r="D55" s="67"/>
      <c r="E55" s="67"/>
      <c r="I55" s="26">
        <v>2529</v>
      </c>
      <c r="J55" s="25">
        <v>604.8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2530</v>
      </c>
      <c r="J56" s="25">
        <v>1076.3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2531</v>
      </c>
      <c r="J57" s="25">
        <v>619.25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2532</v>
      </c>
      <c r="J58" s="25">
        <v>436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2533</v>
      </c>
      <c r="J59" s="25">
        <v>161.1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2534</v>
      </c>
      <c r="J60" s="25">
        <v>441.4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2535</v>
      </c>
      <c r="J61" s="25">
        <v>336.3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2536</v>
      </c>
      <c r="J62" s="25">
        <v>168.4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2"/>
      <c r="C63" s="72"/>
      <c r="D63" s="72"/>
      <c r="E63" s="72"/>
      <c r="F63" s="72"/>
      <c r="G63" s="7"/>
      <c r="H63" s="7"/>
      <c r="I63" s="73">
        <v>2537</v>
      </c>
      <c r="J63" s="80">
        <v>2068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74"/>
      <c r="C64" s="74"/>
      <c r="D64" s="74"/>
      <c r="E64" s="74"/>
      <c r="F64" s="74"/>
      <c r="G64" s="59"/>
      <c r="H64" s="59"/>
      <c r="I64" s="75">
        <v>2538</v>
      </c>
      <c r="J64" s="81">
        <v>3851.4</v>
      </c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2539</v>
      </c>
      <c r="J65" s="25">
        <v>536.4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2540</v>
      </c>
      <c r="J66" s="25">
        <v>709.38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2541</v>
      </c>
      <c r="J67" s="25">
        <v>562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2542</v>
      </c>
      <c r="J68" s="25">
        <v>965.6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2543</v>
      </c>
      <c r="J69" s="25">
        <v>990.2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2544</v>
      </c>
      <c r="J70" s="25">
        <v>1275.25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2545</v>
      </c>
      <c r="J71" s="25">
        <v>1024.6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2546</v>
      </c>
      <c r="J72" s="25">
        <v>1560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2547</v>
      </c>
      <c r="J73" s="25">
        <v>908.25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2548</v>
      </c>
      <c r="J74" s="25">
        <v>1019.4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2549</v>
      </c>
      <c r="J75" s="25">
        <v>1091.5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2550</v>
      </c>
      <c r="J76" s="25">
        <v>369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2551</v>
      </c>
      <c r="J77" s="25">
        <v>998.9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26">
        <v>2552</v>
      </c>
      <c r="J78" s="82">
        <v>209.6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6">
        <v>2553</v>
      </c>
      <c r="J79" s="82">
        <v>668.4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7">
        <f>IF($A$79&gt;=6,VLOOKUP($F$78,$X$3:$AC$38,$A$79-4),VLOOKUP($A$78,$X$3:$AC$38,$A$79+1))</f>
        <v>0.547691</v>
      </c>
      <c r="C80" s="77"/>
      <c r="D80" s="77"/>
      <c r="E80" s="77"/>
      <c r="I80" s="26">
        <v>2554</v>
      </c>
      <c r="J80" s="25">
        <v>1464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7">
        <f>IF($A$79&gt;=6,VLOOKUP($F$78,$Y$58:$AD$97,$A$79-4),VLOOKUP($A$78,$Y$58:$AD$97,$A$79+1))</f>
        <v>1.15731</v>
      </c>
      <c r="C81" s="77"/>
      <c r="D81" s="77"/>
      <c r="E81" s="77"/>
      <c r="I81" s="71">
        <v>2555</v>
      </c>
      <c r="J81" s="25">
        <v>608.8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2556</v>
      </c>
      <c r="J82" s="25">
        <v>458.2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8">
        <f>B81/V6</f>
        <v>0.001727141096127642</v>
      </c>
      <c r="C83" s="78"/>
      <c r="D83" s="78"/>
      <c r="E83" s="78"/>
      <c r="I83" s="26">
        <v>2557</v>
      </c>
      <c r="J83" s="25">
        <v>930.4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9">
        <f>V4-(B80/B83)</f>
        <v>627.1286541332192</v>
      </c>
      <c r="C84" s="78"/>
      <c r="D84" s="78"/>
      <c r="E84" s="78"/>
      <c r="I84" s="71">
        <v>2558</v>
      </c>
      <c r="J84" s="25">
        <v>400.2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2559</v>
      </c>
      <c r="J85" s="25">
        <v>1177.8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>
        <v>2560</v>
      </c>
      <c r="J86" s="25">
        <v>729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71">
        <v>2561</v>
      </c>
      <c r="J87" s="25">
        <v>952.5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2562</v>
      </c>
      <c r="J88" s="25">
        <v>744.45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2020-06-09T06:43:06Z</dcterms:modified>
  <cp:category/>
  <cp:version/>
  <cp:contentType/>
  <cp:contentStatus/>
</cp:coreProperties>
</file>