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<sst xmlns="http://schemas.openxmlformats.org/spreadsheetml/2006/main" count="39" uniqueCount="24">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</sst>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แม่น้ำยม สถานี Y.20 อ.สอง จ.แพร่</a:t>
            </a:r>
          </a:p>
        </c:rich>
      </c:tx>
      <c:layout>
        <c:manualLayout>
          <c:xMode val="factor"/>
          <c:yMode val="factor"/>
          <c:x val="0.0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6225"/>
          <c:w val="0.8742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Y.20'!$C$5:$C$51</c:f>
              <c:numCache>
                <c:ptCount val="47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959.1</c:v>
                </c:pt>
              </c:numCache>
            </c:numRef>
          </c:val>
        </c:ser>
        <c:axId val="13107500"/>
        <c:axId val="50858637"/>
      </c:barChart>
      <c:lineChart>
        <c:grouping val="standard"/>
        <c:varyColors val="0"/>
        <c:ser>
          <c:idx val="1"/>
          <c:order val="1"/>
          <c:tx>
            <c:v>ค่าเฉลี่ย (2516 - 2561 )อยู่ระหว่างค่า+- SD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Y.20'!$E$5:$E$50</c:f>
              <c:numCache>
                <c:ptCount val="46"/>
                <c:pt idx="0">
                  <c:v>1434.6885260869565</c:v>
                </c:pt>
                <c:pt idx="1">
                  <c:v>1434.6885260869565</c:v>
                </c:pt>
                <c:pt idx="2">
                  <c:v>1434.6885260869565</c:v>
                </c:pt>
                <c:pt idx="3">
                  <c:v>1434.6885260869565</c:v>
                </c:pt>
                <c:pt idx="4">
                  <c:v>1434.6885260869565</c:v>
                </c:pt>
                <c:pt idx="5">
                  <c:v>1434.6885260869565</c:v>
                </c:pt>
                <c:pt idx="6">
                  <c:v>1434.6885260869565</c:v>
                </c:pt>
                <c:pt idx="7">
                  <c:v>1434.6885260869565</c:v>
                </c:pt>
                <c:pt idx="8">
                  <c:v>1434.6885260869565</c:v>
                </c:pt>
                <c:pt idx="9">
                  <c:v>1434.6885260869565</c:v>
                </c:pt>
                <c:pt idx="10">
                  <c:v>1434.6885260869565</c:v>
                </c:pt>
                <c:pt idx="11">
                  <c:v>1434.6885260869565</c:v>
                </c:pt>
                <c:pt idx="12">
                  <c:v>1434.6885260869565</c:v>
                </c:pt>
                <c:pt idx="13">
                  <c:v>1434.6885260869565</c:v>
                </c:pt>
                <c:pt idx="14">
                  <c:v>1434.6885260869565</c:v>
                </c:pt>
                <c:pt idx="15">
                  <c:v>1434.6885260869565</c:v>
                </c:pt>
                <c:pt idx="16">
                  <c:v>1434.6885260869565</c:v>
                </c:pt>
                <c:pt idx="17">
                  <c:v>1434.6885260869565</c:v>
                </c:pt>
                <c:pt idx="18">
                  <c:v>1434.6885260869565</c:v>
                </c:pt>
                <c:pt idx="19">
                  <c:v>1434.6885260869565</c:v>
                </c:pt>
                <c:pt idx="20">
                  <c:v>1434.6885260869565</c:v>
                </c:pt>
                <c:pt idx="21">
                  <c:v>1434.6885260869565</c:v>
                </c:pt>
                <c:pt idx="22">
                  <c:v>1434.6885260869565</c:v>
                </c:pt>
                <c:pt idx="23">
                  <c:v>1434.6885260869565</c:v>
                </c:pt>
                <c:pt idx="24">
                  <c:v>1434.6885260869565</c:v>
                </c:pt>
                <c:pt idx="25">
                  <c:v>1434.6885260869565</c:v>
                </c:pt>
                <c:pt idx="26">
                  <c:v>1434.6885260869565</c:v>
                </c:pt>
                <c:pt idx="27">
                  <c:v>1434.6885260869565</c:v>
                </c:pt>
                <c:pt idx="28">
                  <c:v>1434.6885260869565</c:v>
                </c:pt>
                <c:pt idx="29">
                  <c:v>1434.6885260869565</c:v>
                </c:pt>
                <c:pt idx="30">
                  <c:v>1434.6885260869565</c:v>
                </c:pt>
                <c:pt idx="31">
                  <c:v>1434.6885260869565</c:v>
                </c:pt>
                <c:pt idx="32">
                  <c:v>1434.6885260869565</c:v>
                </c:pt>
                <c:pt idx="33">
                  <c:v>1434.6885260869565</c:v>
                </c:pt>
                <c:pt idx="34">
                  <c:v>1434.6885260869565</c:v>
                </c:pt>
                <c:pt idx="35">
                  <c:v>1434.6885260869565</c:v>
                </c:pt>
                <c:pt idx="36">
                  <c:v>1434.6885260869565</c:v>
                </c:pt>
                <c:pt idx="37">
                  <c:v>1434.6885260869565</c:v>
                </c:pt>
                <c:pt idx="38">
                  <c:v>1434.6885260869565</c:v>
                </c:pt>
                <c:pt idx="39">
                  <c:v>1434.6885260869565</c:v>
                </c:pt>
                <c:pt idx="40">
                  <c:v>1434.6885260869565</c:v>
                </c:pt>
                <c:pt idx="41">
                  <c:v>1434.6885260869565</c:v>
                </c:pt>
                <c:pt idx="42">
                  <c:v>1434.6885260869565</c:v>
                </c:pt>
                <c:pt idx="43">
                  <c:v>1434.6885260869565</c:v>
                </c:pt>
                <c:pt idx="44">
                  <c:v>1434.6885260869565</c:v>
                </c:pt>
                <c:pt idx="45">
                  <c:v>1434.6885260869565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Y.20'!$H$5:$H$50</c:f>
              <c:numCache>
                <c:ptCount val="46"/>
                <c:pt idx="0">
                  <c:v>2042.8953965537542</c:v>
                </c:pt>
                <c:pt idx="1">
                  <c:v>2042.8953965537542</c:v>
                </c:pt>
                <c:pt idx="2">
                  <c:v>2042.8953965537542</c:v>
                </c:pt>
                <c:pt idx="3">
                  <c:v>2042.8953965537542</c:v>
                </c:pt>
                <c:pt idx="4">
                  <c:v>2042.8953965537542</c:v>
                </c:pt>
                <c:pt idx="5">
                  <c:v>2042.8953965537542</c:v>
                </c:pt>
                <c:pt idx="6">
                  <c:v>2042.8953965537542</c:v>
                </c:pt>
                <c:pt idx="7">
                  <c:v>2042.8953965537542</c:v>
                </c:pt>
                <c:pt idx="8">
                  <c:v>2042.8953965537542</c:v>
                </c:pt>
                <c:pt idx="9">
                  <c:v>2042.8953965537542</c:v>
                </c:pt>
                <c:pt idx="10">
                  <c:v>2042.8953965537542</c:v>
                </c:pt>
                <c:pt idx="11">
                  <c:v>2042.8953965537542</c:v>
                </c:pt>
                <c:pt idx="12">
                  <c:v>2042.8953965537542</c:v>
                </c:pt>
                <c:pt idx="13">
                  <c:v>2042.8953965537542</c:v>
                </c:pt>
                <c:pt idx="14">
                  <c:v>2042.8953965537542</c:v>
                </c:pt>
                <c:pt idx="15">
                  <c:v>2042.8953965537542</c:v>
                </c:pt>
                <c:pt idx="16">
                  <c:v>2042.8953965537542</c:v>
                </c:pt>
                <c:pt idx="17">
                  <c:v>2042.8953965537542</c:v>
                </c:pt>
                <c:pt idx="18">
                  <c:v>2042.8953965537542</c:v>
                </c:pt>
                <c:pt idx="19">
                  <c:v>2042.8953965537542</c:v>
                </c:pt>
                <c:pt idx="20">
                  <c:v>2042.8953965537542</c:v>
                </c:pt>
                <c:pt idx="21">
                  <c:v>2042.8953965537542</c:v>
                </c:pt>
                <c:pt idx="22">
                  <c:v>2042.8953965537542</c:v>
                </c:pt>
                <c:pt idx="23">
                  <c:v>2042.8953965537542</c:v>
                </c:pt>
                <c:pt idx="24">
                  <c:v>2042.8953965537542</c:v>
                </c:pt>
                <c:pt idx="25">
                  <c:v>2042.8953965537542</c:v>
                </c:pt>
                <c:pt idx="26">
                  <c:v>2042.8953965537542</c:v>
                </c:pt>
                <c:pt idx="27">
                  <c:v>2042.8953965537542</c:v>
                </c:pt>
                <c:pt idx="28">
                  <c:v>2042.8953965537542</c:v>
                </c:pt>
                <c:pt idx="29">
                  <c:v>2042.8953965537542</c:v>
                </c:pt>
                <c:pt idx="30">
                  <c:v>2042.8953965537542</c:v>
                </c:pt>
                <c:pt idx="31">
                  <c:v>2042.8953965537542</c:v>
                </c:pt>
                <c:pt idx="32">
                  <c:v>2042.8953965537542</c:v>
                </c:pt>
                <c:pt idx="33">
                  <c:v>2042.8953965537542</c:v>
                </c:pt>
                <c:pt idx="34">
                  <c:v>2042.8953965537542</c:v>
                </c:pt>
                <c:pt idx="35">
                  <c:v>2042.8953965537542</c:v>
                </c:pt>
                <c:pt idx="36">
                  <c:v>2042.8953965537542</c:v>
                </c:pt>
                <c:pt idx="37">
                  <c:v>2042.8953965537542</c:v>
                </c:pt>
                <c:pt idx="38">
                  <c:v>2042.8953965537542</c:v>
                </c:pt>
                <c:pt idx="39">
                  <c:v>2042.8953965537542</c:v>
                </c:pt>
                <c:pt idx="40">
                  <c:v>2042.8953965537542</c:v>
                </c:pt>
                <c:pt idx="41">
                  <c:v>2042.8953965537542</c:v>
                </c:pt>
                <c:pt idx="42">
                  <c:v>2042.8953965537542</c:v>
                </c:pt>
                <c:pt idx="43">
                  <c:v>2042.8953965537542</c:v>
                </c:pt>
                <c:pt idx="44">
                  <c:v>2042.8953965537542</c:v>
                </c:pt>
                <c:pt idx="45">
                  <c:v>2042.8953965537542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Y.20'!$B$5:$B$50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'std. - Y.20'!$F$5:$F$50</c:f>
              <c:numCache>
                <c:ptCount val="46"/>
                <c:pt idx="0">
                  <c:v>826.4816556201588</c:v>
                </c:pt>
                <c:pt idx="1">
                  <c:v>826.4816556201588</c:v>
                </c:pt>
                <c:pt idx="2">
                  <c:v>826.4816556201588</c:v>
                </c:pt>
                <c:pt idx="3">
                  <c:v>826.4816556201588</c:v>
                </c:pt>
                <c:pt idx="4">
                  <c:v>826.4816556201588</c:v>
                </c:pt>
                <c:pt idx="5">
                  <c:v>826.4816556201588</c:v>
                </c:pt>
                <c:pt idx="6">
                  <c:v>826.4816556201588</c:v>
                </c:pt>
                <c:pt idx="7">
                  <c:v>826.4816556201588</c:v>
                </c:pt>
                <c:pt idx="8">
                  <c:v>826.4816556201588</c:v>
                </c:pt>
                <c:pt idx="9">
                  <c:v>826.4816556201588</c:v>
                </c:pt>
                <c:pt idx="10">
                  <c:v>826.4816556201588</c:v>
                </c:pt>
                <c:pt idx="11">
                  <c:v>826.4816556201588</c:v>
                </c:pt>
                <c:pt idx="12">
                  <c:v>826.4816556201588</c:v>
                </c:pt>
                <c:pt idx="13">
                  <c:v>826.4816556201588</c:v>
                </c:pt>
                <c:pt idx="14">
                  <c:v>826.4816556201588</c:v>
                </c:pt>
                <c:pt idx="15">
                  <c:v>826.4816556201588</c:v>
                </c:pt>
                <c:pt idx="16">
                  <c:v>826.4816556201588</c:v>
                </c:pt>
                <c:pt idx="17">
                  <c:v>826.4816556201588</c:v>
                </c:pt>
                <c:pt idx="18">
                  <c:v>826.4816556201588</c:v>
                </c:pt>
                <c:pt idx="19">
                  <c:v>826.4816556201588</c:v>
                </c:pt>
                <c:pt idx="20">
                  <c:v>826.4816556201588</c:v>
                </c:pt>
                <c:pt idx="21">
                  <c:v>826.4816556201588</c:v>
                </c:pt>
                <c:pt idx="22">
                  <c:v>826.4816556201588</c:v>
                </c:pt>
                <c:pt idx="23">
                  <c:v>826.4816556201588</c:v>
                </c:pt>
                <c:pt idx="24">
                  <c:v>826.4816556201588</c:v>
                </c:pt>
                <c:pt idx="25">
                  <c:v>826.4816556201588</c:v>
                </c:pt>
                <c:pt idx="26">
                  <c:v>826.4816556201588</c:v>
                </c:pt>
                <c:pt idx="27">
                  <c:v>826.4816556201588</c:v>
                </c:pt>
                <c:pt idx="28">
                  <c:v>826.4816556201588</c:v>
                </c:pt>
                <c:pt idx="29">
                  <c:v>826.4816556201588</c:v>
                </c:pt>
                <c:pt idx="30">
                  <c:v>826.4816556201588</c:v>
                </c:pt>
                <c:pt idx="31">
                  <c:v>826.4816556201588</c:v>
                </c:pt>
                <c:pt idx="32">
                  <c:v>826.4816556201588</c:v>
                </c:pt>
                <c:pt idx="33">
                  <c:v>826.4816556201588</c:v>
                </c:pt>
                <c:pt idx="34">
                  <c:v>826.4816556201588</c:v>
                </c:pt>
                <c:pt idx="35">
                  <c:v>826.4816556201588</c:v>
                </c:pt>
                <c:pt idx="36">
                  <c:v>826.4816556201588</c:v>
                </c:pt>
                <c:pt idx="37">
                  <c:v>826.4816556201588</c:v>
                </c:pt>
                <c:pt idx="38">
                  <c:v>826.4816556201588</c:v>
                </c:pt>
                <c:pt idx="39">
                  <c:v>826.4816556201588</c:v>
                </c:pt>
                <c:pt idx="40">
                  <c:v>826.4816556201588</c:v>
                </c:pt>
                <c:pt idx="41">
                  <c:v>826.4816556201588</c:v>
                </c:pt>
                <c:pt idx="42">
                  <c:v>826.4816556201588</c:v>
                </c:pt>
                <c:pt idx="43">
                  <c:v>826.4816556201588</c:v>
                </c:pt>
                <c:pt idx="44">
                  <c:v>826.4816556201588</c:v>
                </c:pt>
                <c:pt idx="45">
                  <c:v>826.4816556201588</c:v>
                </c:pt>
              </c:numCache>
            </c:numRef>
          </c:val>
          <c:smooth val="0"/>
        </c:ser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858637"/>
        <c:crossesAt val="0"/>
        <c:auto val="1"/>
        <c:lblOffset val="100"/>
        <c:tickLblSkip val="2"/>
        <c:noMultiLvlLbl val="0"/>
      </c:catAx>
      <c:valAx>
        <c:axId val="5085863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107500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25"/>
          <c:y val="0.882"/>
          <c:w val="0.831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แม่น้ำยม สถานี Y.20 อ. สอง จ.แพร่</a:t>
            </a:r>
          </a:p>
        </c:rich>
      </c:tx>
      <c:layout>
        <c:manualLayout>
          <c:xMode val="factor"/>
          <c:yMode val="factor"/>
          <c:x val="0.038"/>
          <c:y val="-0.008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25"/>
          <c:y val="0.1735"/>
          <c:w val="0.87075"/>
          <c:h val="0.74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Y.20'!$C$5:$C$50</c:f>
              <c:numCache>
                <c:ptCount val="46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(2516 - 2561 )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Y.20'!$E$5:$E$50</c:f>
              <c:numCache>
                <c:ptCount val="46"/>
                <c:pt idx="0">
                  <c:v>1434.6885260869565</c:v>
                </c:pt>
                <c:pt idx="1">
                  <c:v>1434.6885260869565</c:v>
                </c:pt>
                <c:pt idx="2">
                  <c:v>1434.6885260869565</c:v>
                </c:pt>
                <c:pt idx="3">
                  <c:v>1434.6885260869565</c:v>
                </c:pt>
                <c:pt idx="4">
                  <c:v>1434.6885260869565</c:v>
                </c:pt>
                <c:pt idx="5">
                  <c:v>1434.6885260869565</c:v>
                </c:pt>
                <c:pt idx="6">
                  <c:v>1434.6885260869565</c:v>
                </c:pt>
                <c:pt idx="7">
                  <c:v>1434.6885260869565</c:v>
                </c:pt>
                <c:pt idx="8">
                  <c:v>1434.6885260869565</c:v>
                </c:pt>
                <c:pt idx="9">
                  <c:v>1434.6885260869565</c:v>
                </c:pt>
                <c:pt idx="10">
                  <c:v>1434.6885260869565</c:v>
                </c:pt>
                <c:pt idx="11">
                  <c:v>1434.6885260869565</c:v>
                </c:pt>
                <c:pt idx="12">
                  <c:v>1434.6885260869565</c:v>
                </c:pt>
                <c:pt idx="13">
                  <c:v>1434.6885260869565</c:v>
                </c:pt>
                <c:pt idx="14">
                  <c:v>1434.6885260869565</c:v>
                </c:pt>
                <c:pt idx="15">
                  <c:v>1434.6885260869565</c:v>
                </c:pt>
                <c:pt idx="16">
                  <c:v>1434.6885260869565</c:v>
                </c:pt>
                <c:pt idx="17">
                  <c:v>1434.6885260869565</c:v>
                </c:pt>
                <c:pt idx="18">
                  <c:v>1434.6885260869565</c:v>
                </c:pt>
                <c:pt idx="19">
                  <c:v>1434.6885260869565</c:v>
                </c:pt>
                <c:pt idx="20">
                  <c:v>1434.6885260869565</c:v>
                </c:pt>
                <c:pt idx="21">
                  <c:v>1434.6885260869565</c:v>
                </c:pt>
                <c:pt idx="22">
                  <c:v>1434.6885260869565</c:v>
                </c:pt>
                <c:pt idx="23">
                  <c:v>1434.6885260869565</c:v>
                </c:pt>
                <c:pt idx="24">
                  <c:v>1434.6885260869565</c:v>
                </c:pt>
                <c:pt idx="25">
                  <c:v>1434.6885260869565</c:v>
                </c:pt>
                <c:pt idx="26">
                  <c:v>1434.6885260869565</c:v>
                </c:pt>
                <c:pt idx="27">
                  <c:v>1434.6885260869565</c:v>
                </c:pt>
                <c:pt idx="28">
                  <c:v>1434.6885260869565</c:v>
                </c:pt>
                <c:pt idx="29">
                  <c:v>1434.6885260869565</c:v>
                </c:pt>
                <c:pt idx="30">
                  <c:v>1434.6885260869565</c:v>
                </c:pt>
                <c:pt idx="31">
                  <c:v>1434.6885260869565</c:v>
                </c:pt>
                <c:pt idx="32">
                  <c:v>1434.6885260869565</c:v>
                </c:pt>
                <c:pt idx="33">
                  <c:v>1434.6885260869565</c:v>
                </c:pt>
                <c:pt idx="34">
                  <c:v>1434.6885260869565</c:v>
                </c:pt>
                <c:pt idx="35">
                  <c:v>1434.6885260869565</c:v>
                </c:pt>
                <c:pt idx="36">
                  <c:v>1434.6885260869565</c:v>
                </c:pt>
                <c:pt idx="37">
                  <c:v>1434.6885260869565</c:v>
                </c:pt>
                <c:pt idx="38">
                  <c:v>1434.6885260869565</c:v>
                </c:pt>
                <c:pt idx="39">
                  <c:v>1434.6885260869565</c:v>
                </c:pt>
                <c:pt idx="40">
                  <c:v>1434.6885260869565</c:v>
                </c:pt>
                <c:pt idx="41">
                  <c:v>1434.6885260869565</c:v>
                </c:pt>
                <c:pt idx="42">
                  <c:v>1434.6885260869565</c:v>
                </c:pt>
                <c:pt idx="43">
                  <c:v>1434.6885260869565</c:v>
                </c:pt>
                <c:pt idx="44">
                  <c:v>1434.6885260869565</c:v>
                </c:pt>
                <c:pt idx="45">
                  <c:v>1434.6885260869565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Y.20'!$B$5:$B$51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'std. - Y.20'!$D$5:$D$51</c:f>
              <c:numCache>
                <c:ptCount val="47"/>
                <c:pt idx="46">
                  <c:v>959.1</c:v>
                </c:pt>
              </c:numCache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908903"/>
        <c:crossesAt val="0"/>
        <c:auto val="1"/>
        <c:lblOffset val="100"/>
        <c:tickLblSkip val="2"/>
        <c:noMultiLvlLbl val="0"/>
      </c:catAx>
      <c:valAx>
        <c:axId val="259089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74550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0.539</cdr:y>
    </cdr:from>
    <cdr:to>
      <cdr:x>0.5725</cdr:x>
      <cdr:y>0.57875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3324225"/>
          <a:ext cx="13049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1435 ล้าน ลบ.ม..</a:t>
          </a:r>
        </a:p>
      </cdr:txBody>
    </cdr:sp>
  </cdr:relSizeAnchor>
  <cdr:relSizeAnchor xmlns:cdr="http://schemas.openxmlformats.org/drawingml/2006/chartDrawing">
    <cdr:from>
      <cdr:x>0.589</cdr:x>
      <cdr:y>0.4</cdr:y>
    </cdr:from>
    <cdr:to>
      <cdr:x>0.73675</cdr:x>
      <cdr:y>0.439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466975"/>
          <a:ext cx="13906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2043 ล้าน ลบ.ม.
 ล้าน ลบ.ม.</a:t>
          </a:r>
        </a:p>
      </cdr:txBody>
    </cdr:sp>
  </cdr:relSizeAnchor>
  <cdr:relSizeAnchor xmlns:cdr="http://schemas.openxmlformats.org/drawingml/2006/chartDrawing">
    <cdr:from>
      <cdr:x>0.281</cdr:x>
      <cdr:y>0.6655</cdr:y>
    </cdr:from>
    <cdr:to>
      <cdr:x>0.42875</cdr:x>
      <cdr:y>0.705</cdr:y>
    </cdr:to>
    <cdr:sp>
      <cdr:nvSpPr>
        <cdr:cNvPr id="3" name="TextBox 1"/>
        <cdr:cNvSpPr txBox="1">
          <a:spLocks noChangeArrowheads="1"/>
        </cdr:cNvSpPr>
      </cdr:nvSpPr>
      <cdr:spPr>
        <a:xfrm>
          <a:off x="2638425" y="4105275"/>
          <a:ext cx="13906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</cdr:x>
      <cdr:y>0.40675</cdr:y>
    </cdr:from>
    <cdr:to>
      <cdr:x>0.295</cdr:x>
      <cdr:y>0.62675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95500" y="2486025"/>
          <a:ext cx="666750" cy="1343025"/>
        </a:xfrm>
        <a:prstGeom prst="curvedConnector3">
          <a:avLst>
            <a:gd name="adj1" fmla="val 0"/>
            <a:gd name="adj2" fmla="val 506842"/>
            <a:gd name="adj3" fmla="val -25351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39">
      <selection activeCell="K51" sqref="K51:N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71">
        <v>2318.93</v>
      </c>
      <c r="D5" s="72"/>
      <c r="E5" s="73">
        <f aca="true" t="shared" si="0" ref="E5:E50">$C$105</f>
        <v>1434.6885260869565</v>
      </c>
      <c r="F5" s="74">
        <f aca="true" t="shared" si="1" ref="F5:F50">+$C$108</f>
        <v>826.4816556201588</v>
      </c>
      <c r="G5" s="75">
        <f aca="true" t="shared" si="2" ref="G5:G50">$C$106</f>
        <v>608.2068704667977</v>
      </c>
      <c r="H5" s="76">
        <f aca="true" t="shared" si="3" ref="H5:H50">+$C$109</f>
        <v>2042.8953965537542</v>
      </c>
      <c r="I5" s="2">
        <v>1</v>
      </c>
    </row>
    <row r="6" spans="2:9" ht="11.25">
      <c r="B6" s="22">
        <v>2517</v>
      </c>
      <c r="C6" s="77">
        <v>1338.7</v>
      </c>
      <c r="D6" s="72"/>
      <c r="E6" s="78">
        <f t="shared" si="0"/>
        <v>1434.6885260869565</v>
      </c>
      <c r="F6" s="79">
        <f t="shared" si="1"/>
        <v>826.4816556201588</v>
      </c>
      <c r="G6" s="80">
        <f t="shared" si="2"/>
        <v>608.2068704667977</v>
      </c>
      <c r="H6" s="81">
        <f t="shared" si="3"/>
        <v>2042.8953965537542</v>
      </c>
      <c r="I6" s="2">
        <f>I5+1</f>
        <v>2</v>
      </c>
    </row>
    <row r="7" spans="2:9" ht="11.25">
      <c r="B7" s="22">
        <v>2518</v>
      </c>
      <c r="C7" s="77">
        <v>1939.51</v>
      </c>
      <c r="D7" s="72"/>
      <c r="E7" s="78">
        <f t="shared" si="0"/>
        <v>1434.6885260869565</v>
      </c>
      <c r="F7" s="79">
        <f t="shared" si="1"/>
        <v>826.4816556201588</v>
      </c>
      <c r="G7" s="80">
        <f t="shared" si="2"/>
        <v>608.2068704667977</v>
      </c>
      <c r="H7" s="81">
        <f t="shared" si="3"/>
        <v>2042.8953965537542</v>
      </c>
      <c r="I7" s="2">
        <f aca="true" t="shared" si="4" ref="I7:I50">I6+1</f>
        <v>3</v>
      </c>
    </row>
    <row r="8" spans="2:9" ht="11.25">
      <c r="B8" s="22">
        <v>2519</v>
      </c>
      <c r="C8" s="77">
        <v>1319.6</v>
      </c>
      <c r="D8" s="72"/>
      <c r="E8" s="78">
        <f t="shared" si="0"/>
        <v>1434.6885260869565</v>
      </c>
      <c r="F8" s="79">
        <f t="shared" si="1"/>
        <v>826.4816556201588</v>
      </c>
      <c r="G8" s="80">
        <f t="shared" si="2"/>
        <v>608.2068704667977</v>
      </c>
      <c r="H8" s="81">
        <f t="shared" si="3"/>
        <v>2042.8953965537542</v>
      </c>
      <c r="I8" s="2">
        <f t="shared" si="4"/>
        <v>4</v>
      </c>
    </row>
    <row r="9" spans="2:9" ht="11.25">
      <c r="B9" s="22">
        <v>2520</v>
      </c>
      <c r="C9" s="77">
        <v>1209.8</v>
      </c>
      <c r="D9" s="72"/>
      <c r="E9" s="78">
        <f t="shared" si="0"/>
        <v>1434.6885260869565</v>
      </c>
      <c r="F9" s="79">
        <f t="shared" si="1"/>
        <v>826.4816556201588</v>
      </c>
      <c r="G9" s="80">
        <f t="shared" si="2"/>
        <v>608.2068704667977</v>
      </c>
      <c r="H9" s="81">
        <f t="shared" si="3"/>
        <v>2042.8953965537542</v>
      </c>
      <c r="I9" s="2">
        <f t="shared" si="4"/>
        <v>5</v>
      </c>
    </row>
    <row r="10" spans="2:9" ht="11.25">
      <c r="B10" s="22">
        <v>2521</v>
      </c>
      <c r="C10" s="77">
        <v>1956.68</v>
      </c>
      <c r="D10" s="72"/>
      <c r="E10" s="78">
        <f t="shared" si="0"/>
        <v>1434.6885260869565</v>
      </c>
      <c r="F10" s="79">
        <f t="shared" si="1"/>
        <v>826.4816556201588</v>
      </c>
      <c r="G10" s="80">
        <f t="shared" si="2"/>
        <v>608.2068704667977</v>
      </c>
      <c r="H10" s="81">
        <f t="shared" si="3"/>
        <v>2042.8953965537542</v>
      </c>
      <c r="I10" s="2">
        <f t="shared" si="4"/>
        <v>6</v>
      </c>
    </row>
    <row r="11" spans="2:9" ht="11.25">
      <c r="B11" s="22">
        <v>2522</v>
      </c>
      <c r="C11" s="77">
        <v>610.93</v>
      </c>
      <c r="D11" s="72"/>
      <c r="E11" s="78">
        <f t="shared" si="0"/>
        <v>1434.6885260869565</v>
      </c>
      <c r="F11" s="79">
        <f t="shared" si="1"/>
        <v>826.4816556201588</v>
      </c>
      <c r="G11" s="80">
        <f t="shared" si="2"/>
        <v>608.2068704667977</v>
      </c>
      <c r="H11" s="81">
        <f t="shared" si="3"/>
        <v>2042.8953965537542</v>
      </c>
      <c r="I11" s="2">
        <f t="shared" si="4"/>
        <v>7</v>
      </c>
    </row>
    <row r="12" spans="2:9" ht="11.25">
      <c r="B12" s="22">
        <v>2523</v>
      </c>
      <c r="C12" s="77">
        <v>1536.62</v>
      </c>
      <c r="D12" s="72"/>
      <c r="E12" s="78">
        <f t="shared" si="0"/>
        <v>1434.6885260869565</v>
      </c>
      <c r="F12" s="79">
        <f t="shared" si="1"/>
        <v>826.4816556201588</v>
      </c>
      <c r="G12" s="80">
        <f t="shared" si="2"/>
        <v>608.2068704667977</v>
      </c>
      <c r="H12" s="81">
        <f t="shared" si="3"/>
        <v>2042.8953965537542</v>
      </c>
      <c r="I12" s="2">
        <f t="shared" si="4"/>
        <v>8</v>
      </c>
    </row>
    <row r="13" spans="2:9" ht="11.25">
      <c r="B13" s="22">
        <v>2524</v>
      </c>
      <c r="C13" s="77">
        <v>1949.82</v>
      </c>
      <c r="D13" s="72"/>
      <c r="E13" s="78">
        <f t="shared" si="0"/>
        <v>1434.6885260869565</v>
      </c>
      <c r="F13" s="79">
        <f t="shared" si="1"/>
        <v>826.4816556201588</v>
      </c>
      <c r="G13" s="80">
        <f t="shared" si="2"/>
        <v>608.2068704667977</v>
      </c>
      <c r="H13" s="81">
        <f t="shared" si="3"/>
        <v>2042.8953965537542</v>
      </c>
      <c r="I13" s="2">
        <f t="shared" si="4"/>
        <v>9</v>
      </c>
    </row>
    <row r="14" spans="2:9" ht="11.25">
      <c r="B14" s="22">
        <v>2525</v>
      </c>
      <c r="C14" s="77">
        <v>772.124</v>
      </c>
      <c r="D14" s="72"/>
      <c r="E14" s="78">
        <f t="shared" si="0"/>
        <v>1434.6885260869565</v>
      </c>
      <c r="F14" s="79">
        <f t="shared" si="1"/>
        <v>826.4816556201588</v>
      </c>
      <c r="G14" s="80">
        <f t="shared" si="2"/>
        <v>608.2068704667977</v>
      </c>
      <c r="H14" s="81">
        <f t="shared" si="3"/>
        <v>2042.8953965537542</v>
      </c>
      <c r="I14" s="2">
        <f t="shared" si="4"/>
        <v>10</v>
      </c>
    </row>
    <row r="15" spans="2:9" ht="11.25">
      <c r="B15" s="22">
        <v>2526</v>
      </c>
      <c r="C15" s="77">
        <v>1313.72</v>
      </c>
      <c r="D15" s="72"/>
      <c r="E15" s="78">
        <f t="shared" si="0"/>
        <v>1434.6885260869565</v>
      </c>
      <c r="F15" s="79">
        <f t="shared" si="1"/>
        <v>826.4816556201588</v>
      </c>
      <c r="G15" s="80">
        <f t="shared" si="2"/>
        <v>608.2068704667977</v>
      </c>
      <c r="H15" s="81">
        <f t="shared" si="3"/>
        <v>2042.8953965537542</v>
      </c>
      <c r="I15" s="2">
        <f t="shared" si="4"/>
        <v>11</v>
      </c>
    </row>
    <row r="16" spans="2:9" ht="11.25">
      <c r="B16" s="22">
        <v>2527</v>
      </c>
      <c r="C16" s="77">
        <v>1253.6</v>
      </c>
      <c r="D16" s="72"/>
      <c r="E16" s="78">
        <f t="shared" si="0"/>
        <v>1434.6885260869565</v>
      </c>
      <c r="F16" s="79">
        <f t="shared" si="1"/>
        <v>826.4816556201588</v>
      </c>
      <c r="G16" s="80">
        <f t="shared" si="2"/>
        <v>608.2068704667977</v>
      </c>
      <c r="H16" s="81">
        <f t="shared" si="3"/>
        <v>2042.8953965537542</v>
      </c>
      <c r="I16" s="2">
        <f t="shared" si="4"/>
        <v>12</v>
      </c>
    </row>
    <row r="17" spans="2:9" ht="11.25">
      <c r="B17" s="22">
        <v>2528</v>
      </c>
      <c r="C17" s="77">
        <v>1011</v>
      </c>
      <c r="D17" s="72"/>
      <c r="E17" s="78">
        <f t="shared" si="0"/>
        <v>1434.6885260869565</v>
      </c>
      <c r="F17" s="79">
        <f t="shared" si="1"/>
        <v>826.4816556201588</v>
      </c>
      <c r="G17" s="80">
        <f t="shared" si="2"/>
        <v>608.2068704667977</v>
      </c>
      <c r="H17" s="81">
        <f t="shared" si="3"/>
        <v>2042.8953965537542</v>
      </c>
      <c r="I17" s="2">
        <f t="shared" si="4"/>
        <v>13</v>
      </c>
    </row>
    <row r="18" spans="2:9" ht="11.25">
      <c r="B18" s="22">
        <v>2529</v>
      </c>
      <c r="C18" s="77">
        <v>916.85</v>
      </c>
      <c r="D18" s="72"/>
      <c r="E18" s="78">
        <f t="shared" si="0"/>
        <v>1434.6885260869565</v>
      </c>
      <c r="F18" s="79">
        <f t="shared" si="1"/>
        <v>826.4816556201588</v>
      </c>
      <c r="G18" s="80">
        <f t="shared" si="2"/>
        <v>608.2068704667977</v>
      </c>
      <c r="H18" s="81">
        <f t="shared" si="3"/>
        <v>2042.8953965537542</v>
      </c>
      <c r="I18" s="2">
        <f t="shared" si="4"/>
        <v>14</v>
      </c>
    </row>
    <row r="19" spans="2:9" ht="11.25">
      <c r="B19" s="22">
        <v>2530</v>
      </c>
      <c r="C19" s="77">
        <v>1257.8</v>
      </c>
      <c r="D19" s="72"/>
      <c r="E19" s="78">
        <f t="shared" si="0"/>
        <v>1434.6885260869565</v>
      </c>
      <c r="F19" s="79">
        <f t="shared" si="1"/>
        <v>826.4816556201588</v>
      </c>
      <c r="G19" s="80">
        <f t="shared" si="2"/>
        <v>608.2068704667977</v>
      </c>
      <c r="H19" s="81">
        <f t="shared" si="3"/>
        <v>2042.8953965537542</v>
      </c>
      <c r="I19" s="2">
        <f t="shared" si="4"/>
        <v>15</v>
      </c>
    </row>
    <row r="20" spans="2:9" ht="11.25">
      <c r="B20" s="22">
        <v>2531</v>
      </c>
      <c r="C20" s="77">
        <v>1253.25</v>
      </c>
      <c r="D20" s="72"/>
      <c r="E20" s="78">
        <f t="shared" si="0"/>
        <v>1434.6885260869565</v>
      </c>
      <c r="F20" s="79">
        <f t="shared" si="1"/>
        <v>826.4816556201588</v>
      </c>
      <c r="G20" s="80">
        <f t="shared" si="2"/>
        <v>608.2068704667977</v>
      </c>
      <c r="H20" s="81">
        <f t="shared" si="3"/>
        <v>2042.8953965537542</v>
      </c>
      <c r="I20" s="2">
        <f t="shared" si="4"/>
        <v>16</v>
      </c>
    </row>
    <row r="21" spans="2:9" ht="11.25">
      <c r="B21" s="22">
        <v>2532</v>
      </c>
      <c r="C21" s="77">
        <v>1339.74</v>
      </c>
      <c r="D21" s="72"/>
      <c r="E21" s="78">
        <f t="shared" si="0"/>
        <v>1434.6885260869565</v>
      </c>
      <c r="F21" s="79">
        <f t="shared" si="1"/>
        <v>826.4816556201588</v>
      </c>
      <c r="G21" s="80">
        <f t="shared" si="2"/>
        <v>608.2068704667977</v>
      </c>
      <c r="H21" s="81">
        <f t="shared" si="3"/>
        <v>2042.8953965537542</v>
      </c>
      <c r="I21" s="2">
        <f t="shared" si="4"/>
        <v>17</v>
      </c>
    </row>
    <row r="22" spans="2:9" ht="11.25">
      <c r="B22" s="22">
        <v>2533</v>
      </c>
      <c r="C22" s="82">
        <v>673.22</v>
      </c>
      <c r="D22" s="72"/>
      <c r="E22" s="78">
        <f t="shared" si="0"/>
        <v>1434.6885260869565</v>
      </c>
      <c r="F22" s="79">
        <f t="shared" si="1"/>
        <v>826.4816556201588</v>
      </c>
      <c r="G22" s="80">
        <f t="shared" si="2"/>
        <v>608.2068704667977</v>
      </c>
      <c r="H22" s="81">
        <f t="shared" si="3"/>
        <v>2042.8953965537542</v>
      </c>
      <c r="I22" s="2">
        <f t="shared" si="4"/>
        <v>18</v>
      </c>
    </row>
    <row r="23" spans="2:9" ht="11.25">
      <c r="B23" s="22">
        <v>2534</v>
      </c>
      <c r="C23" s="82">
        <v>1055.8</v>
      </c>
      <c r="D23" s="72"/>
      <c r="E23" s="78">
        <f t="shared" si="0"/>
        <v>1434.6885260869565</v>
      </c>
      <c r="F23" s="79">
        <f t="shared" si="1"/>
        <v>826.4816556201588</v>
      </c>
      <c r="G23" s="80">
        <f t="shared" si="2"/>
        <v>608.2068704667977</v>
      </c>
      <c r="H23" s="81">
        <f t="shared" si="3"/>
        <v>2042.8953965537542</v>
      </c>
      <c r="I23" s="2">
        <f t="shared" si="4"/>
        <v>19</v>
      </c>
    </row>
    <row r="24" spans="2:9" ht="11.25">
      <c r="B24" s="22">
        <v>2535</v>
      </c>
      <c r="C24" s="82">
        <v>589.73</v>
      </c>
      <c r="D24" s="72"/>
      <c r="E24" s="78">
        <f t="shared" si="0"/>
        <v>1434.6885260869565</v>
      </c>
      <c r="F24" s="79">
        <f t="shared" si="1"/>
        <v>826.4816556201588</v>
      </c>
      <c r="G24" s="80">
        <f t="shared" si="2"/>
        <v>608.2068704667977</v>
      </c>
      <c r="H24" s="81">
        <f t="shared" si="3"/>
        <v>2042.8953965537542</v>
      </c>
      <c r="I24" s="2">
        <f t="shared" si="4"/>
        <v>20</v>
      </c>
    </row>
    <row r="25" spans="2:9" ht="11.25">
      <c r="B25" s="22">
        <v>2536</v>
      </c>
      <c r="C25" s="82">
        <v>621.42</v>
      </c>
      <c r="D25" s="72"/>
      <c r="E25" s="78">
        <f t="shared" si="0"/>
        <v>1434.6885260869565</v>
      </c>
      <c r="F25" s="79">
        <f t="shared" si="1"/>
        <v>826.4816556201588</v>
      </c>
      <c r="G25" s="80">
        <f t="shared" si="2"/>
        <v>608.2068704667977</v>
      </c>
      <c r="H25" s="81">
        <f t="shared" si="3"/>
        <v>2042.8953965537542</v>
      </c>
      <c r="I25" s="2">
        <f t="shared" si="4"/>
        <v>21</v>
      </c>
    </row>
    <row r="26" spans="2:9" ht="11.25">
      <c r="B26" s="22">
        <v>2537</v>
      </c>
      <c r="C26" s="82">
        <v>2822.2</v>
      </c>
      <c r="D26" s="72"/>
      <c r="E26" s="78">
        <f t="shared" si="0"/>
        <v>1434.6885260869565</v>
      </c>
      <c r="F26" s="79">
        <f t="shared" si="1"/>
        <v>826.4816556201588</v>
      </c>
      <c r="G26" s="80">
        <f t="shared" si="2"/>
        <v>608.2068704667977</v>
      </c>
      <c r="H26" s="81">
        <f t="shared" si="3"/>
        <v>2042.8953965537542</v>
      </c>
      <c r="I26" s="2">
        <f t="shared" si="4"/>
        <v>22</v>
      </c>
    </row>
    <row r="27" spans="2:9" ht="11.25">
      <c r="B27" s="22">
        <v>2538</v>
      </c>
      <c r="C27" s="82">
        <v>2785.79</v>
      </c>
      <c r="D27" s="72"/>
      <c r="E27" s="78">
        <f t="shared" si="0"/>
        <v>1434.6885260869565</v>
      </c>
      <c r="F27" s="79">
        <f t="shared" si="1"/>
        <v>826.4816556201588</v>
      </c>
      <c r="G27" s="80">
        <f t="shared" si="2"/>
        <v>608.2068704667977</v>
      </c>
      <c r="H27" s="81">
        <f t="shared" si="3"/>
        <v>2042.8953965537542</v>
      </c>
      <c r="I27" s="2">
        <f t="shared" si="4"/>
        <v>23</v>
      </c>
    </row>
    <row r="28" spans="2:9" ht="11.25">
      <c r="B28" s="22">
        <v>2539</v>
      </c>
      <c r="C28" s="82">
        <v>1284.6</v>
      </c>
      <c r="D28" s="72"/>
      <c r="E28" s="78">
        <f t="shared" si="0"/>
        <v>1434.6885260869565</v>
      </c>
      <c r="F28" s="79">
        <f t="shared" si="1"/>
        <v>826.4816556201588</v>
      </c>
      <c r="G28" s="80">
        <f t="shared" si="2"/>
        <v>608.2068704667977</v>
      </c>
      <c r="H28" s="81">
        <f t="shared" si="3"/>
        <v>2042.8953965537542</v>
      </c>
      <c r="I28" s="2">
        <f t="shared" si="4"/>
        <v>24</v>
      </c>
    </row>
    <row r="29" spans="2:9" ht="11.25">
      <c r="B29" s="22">
        <v>2540</v>
      </c>
      <c r="C29" s="82">
        <v>1034.1019999999999</v>
      </c>
      <c r="D29" s="72"/>
      <c r="E29" s="78">
        <f t="shared" si="0"/>
        <v>1434.6885260869565</v>
      </c>
      <c r="F29" s="79">
        <f t="shared" si="1"/>
        <v>826.4816556201588</v>
      </c>
      <c r="G29" s="80">
        <f t="shared" si="2"/>
        <v>608.2068704667977</v>
      </c>
      <c r="H29" s="81">
        <f t="shared" si="3"/>
        <v>2042.8953965537542</v>
      </c>
      <c r="I29" s="2">
        <f t="shared" si="4"/>
        <v>25</v>
      </c>
    </row>
    <row r="30" spans="2:9" ht="11.25">
      <c r="B30" s="22">
        <v>2541</v>
      </c>
      <c r="C30" s="82">
        <v>591.2440000000003</v>
      </c>
      <c r="D30" s="72"/>
      <c r="E30" s="78">
        <f t="shared" si="0"/>
        <v>1434.6885260869565</v>
      </c>
      <c r="F30" s="79">
        <f t="shared" si="1"/>
        <v>826.4816556201588</v>
      </c>
      <c r="G30" s="80">
        <f t="shared" si="2"/>
        <v>608.2068704667977</v>
      </c>
      <c r="H30" s="81">
        <f t="shared" si="3"/>
        <v>2042.8953965537542</v>
      </c>
      <c r="I30" s="2">
        <f t="shared" si="4"/>
        <v>26</v>
      </c>
    </row>
    <row r="31" spans="2:9" ht="11.25">
      <c r="B31" s="22">
        <v>2542</v>
      </c>
      <c r="C31" s="82">
        <v>1657.991</v>
      </c>
      <c r="D31" s="72"/>
      <c r="E31" s="78">
        <f t="shared" si="0"/>
        <v>1434.6885260869565</v>
      </c>
      <c r="F31" s="79">
        <f t="shared" si="1"/>
        <v>826.4816556201588</v>
      </c>
      <c r="G31" s="80">
        <f t="shared" si="2"/>
        <v>608.2068704667977</v>
      </c>
      <c r="H31" s="81">
        <f t="shared" si="3"/>
        <v>2042.8953965537542</v>
      </c>
      <c r="I31" s="2">
        <f t="shared" si="4"/>
        <v>27</v>
      </c>
    </row>
    <row r="32" spans="2:9" ht="11.25">
      <c r="B32" s="22">
        <v>2543</v>
      </c>
      <c r="C32" s="82">
        <v>1538.469</v>
      </c>
      <c r="D32" s="72"/>
      <c r="E32" s="78">
        <f t="shared" si="0"/>
        <v>1434.6885260869565</v>
      </c>
      <c r="F32" s="79">
        <f t="shared" si="1"/>
        <v>826.4816556201588</v>
      </c>
      <c r="G32" s="80">
        <f t="shared" si="2"/>
        <v>608.2068704667977</v>
      </c>
      <c r="H32" s="81">
        <f t="shared" si="3"/>
        <v>2042.8953965537542</v>
      </c>
      <c r="I32" s="2">
        <f t="shared" si="4"/>
        <v>28</v>
      </c>
    </row>
    <row r="33" spans="2:9" ht="11.25">
      <c r="B33" s="22">
        <v>2544</v>
      </c>
      <c r="C33" s="82">
        <v>1884.1380000000001</v>
      </c>
      <c r="D33" s="72"/>
      <c r="E33" s="78">
        <f t="shared" si="0"/>
        <v>1434.6885260869565</v>
      </c>
      <c r="F33" s="79">
        <f t="shared" si="1"/>
        <v>826.4816556201588</v>
      </c>
      <c r="G33" s="80">
        <f t="shared" si="2"/>
        <v>608.2068704667977</v>
      </c>
      <c r="H33" s="81">
        <f t="shared" si="3"/>
        <v>2042.8953965537542</v>
      </c>
      <c r="I33" s="2">
        <f t="shared" si="4"/>
        <v>29</v>
      </c>
    </row>
    <row r="34" spans="2:9" ht="11.25">
      <c r="B34" s="22">
        <v>2545</v>
      </c>
      <c r="C34" s="82">
        <v>2155.406</v>
      </c>
      <c r="D34" s="72"/>
      <c r="E34" s="78">
        <f t="shared" si="0"/>
        <v>1434.6885260869565</v>
      </c>
      <c r="F34" s="79">
        <f t="shared" si="1"/>
        <v>826.4816556201588</v>
      </c>
      <c r="G34" s="80">
        <f t="shared" si="2"/>
        <v>608.2068704667977</v>
      </c>
      <c r="H34" s="81">
        <f t="shared" si="3"/>
        <v>2042.8953965537542</v>
      </c>
      <c r="I34" s="2">
        <f t="shared" si="4"/>
        <v>30</v>
      </c>
    </row>
    <row r="35" spans="2:9" ht="11.25">
      <c r="B35" s="22">
        <v>2546</v>
      </c>
      <c r="C35" s="82">
        <v>1482.9110000000003</v>
      </c>
      <c r="D35" s="72"/>
      <c r="E35" s="78">
        <f t="shared" si="0"/>
        <v>1434.6885260869565</v>
      </c>
      <c r="F35" s="79">
        <f t="shared" si="1"/>
        <v>826.4816556201588</v>
      </c>
      <c r="G35" s="80">
        <f t="shared" si="2"/>
        <v>608.2068704667977</v>
      </c>
      <c r="H35" s="81">
        <f t="shared" si="3"/>
        <v>2042.8953965537542</v>
      </c>
      <c r="I35" s="2">
        <f t="shared" si="4"/>
        <v>31</v>
      </c>
    </row>
    <row r="36" spans="2:16" ht="12.75">
      <c r="B36" s="22">
        <v>2547</v>
      </c>
      <c r="C36" s="82">
        <v>1272.21</v>
      </c>
      <c r="D36" s="72"/>
      <c r="E36" s="78">
        <f t="shared" si="0"/>
        <v>1434.6885260869565</v>
      </c>
      <c r="F36" s="79">
        <f t="shared" si="1"/>
        <v>826.4816556201588</v>
      </c>
      <c r="G36" s="80">
        <f t="shared" si="2"/>
        <v>608.2068704667977</v>
      </c>
      <c r="H36" s="81">
        <f t="shared" si="3"/>
        <v>2042.8953965537542</v>
      </c>
      <c r="I36" s="2">
        <f t="shared" si="4"/>
        <v>32</v>
      </c>
      <c r="P36"/>
    </row>
    <row r="37" spans="2:9" ht="11.25">
      <c r="B37" s="22">
        <v>2548</v>
      </c>
      <c r="C37" s="82">
        <v>1746.0662400000003</v>
      </c>
      <c r="D37" s="72"/>
      <c r="E37" s="78">
        <f t="shared" si="0"/>
        <v>1434.6885260869565</v>
      </c>
      <c r="F37" s="79">
        <f t="shared" si="1"/>
        <v>826.4816556201588</v>
      </c>
      <c r="G37" s="80">
        <f t="shared" si="2"/>
        <v>608.2068704667977</v>
      </c>
      <c r="H37" s="81">
        <f t="shared" si="3"/>
        <v>2042.8953965537542</v>
      </c>
      <c r="I37" s="2">
        <f t="shared" si="4"/>
        <v>33</v>
      </c>
    </row>
    <row r="38" spans="2:9" ht="11.25">
      <c r="B38" s="22">
        <v>2549</v>
      </c>
      <c r="C38" s="82">
        <v>1708.9980480000002</v>
      </c>
      <c r="D38" s="72"/>
      <c r="E38" s="78">
        <f t="shared" si="0"/>
        <v>1434.6885260869565</v>
      </c>
      <c r="F38" s="79">
        <f t="shared" si="1"/>
        <v>826.4816556201588</v>
      </c>
      <c r="G38" s="80">
        <f t="shared" si="2"/>
        <v>608.2068704667977</v>
      </c>
      <c r="H38" s="81">
        <f t="shared" si="3"/>
        <v>2042.8953965537542</v>
      </c>
      <c r="I38" s="2">
        <f t="shared" si="4"/>
        <v>34</v>
      </c>
    </row>
    <row r="39" spans="2:9" ht="11.25">
      <c r="B39" s="22">
        <v>2550</v>
      </c>
      <c r="C39" s="82">
        <v>1046.598624</v>
      </c>
      <c r="D39" s="72"/>
      <c r="E39" s="78">
        <f t="shared" si="0"/>
        <v>1434.6885260869565</v>
      </c>
      <c r="F39" s="79">
        <f t="shared" si="1"/>
        <v>826.4816556201588</v>
      </c>
      <c r="G39" s="80">
        <f t="shared" si="2"/>
        <v>608.2068704667977</v>
      </c>
      <c r="H39" s="81">
        <f t="shared" si="3"/>
        <v>2042.8953965537542</v>
      </c>
      <c r="I39" s="2">
        <f t="shared" si="4"/>
        <v>35</v>
      </c>
    </row>
    <row r="40" spans="2:9" ht="11.25">
      <c r="B40" s="22">
        <v>2551</v>
      </c>
      <c r="C40" s="82">
        <v>1791.11</v>
      </c>
      <c r="D40" s="72"/>
      <c r="E40" s="78">
        <f t="shared" si="0"/>
        <v>1434.6885260869565</v>
      </c>
      <c r="F40" s="79">
        <f t="shared" si="1"/>
        <v>826.4816556201588</v>
      </c>
      <c r="G40" s="80">
        <f t="shared" si="2"/>
        <v>608.2068704667977</v>
      </c>
      <c r="H40" s="81">
        <f t="shared" si="3"/>
        <v>2042.8953965537542</v>
      </c>
      <c r="I40" s="2">
        <f t="shared" si="4"/>
        <v>36</v>
      </c>
    </row>
    <row r="41" spans="2:13" ht="11.25">
      <c r="B41" s="22">
        <v>2552</v>
      </c>
      <c r="C41" s="82">
        <v>755.4</v>
      </c>
      <c r="D41" s="72"/>
      <c r="E41" s="78">
        <f t="shared" si="0"/>
        <v>1434.6885260869565</v>
      </c>
      <c r="F41" s="79">
        <f t="shared" si="1"/>
        <v>826.4816556201588</v>
      </c>
      <c r="G41" s="80">
        <f t="shared" si="2"/>
        <v>608.2068704667977</v>
      </c>
      <c r="H41" s="81">
        <f t="shared" si="3"/>
        <v>2042.8953965537542</v>
      </c>
      <c r="I41" s="2">
        <f t="shared" si="4"/>
        <v>37</v>
      </c>
      <c r="J41" s="90"/>
      <c r="K41" s="90"/>
      <c r="L41" s="90"/>
      <c r="M41" s="90"/>
    </row>
    <row r="42" spans="2:9" ht="11.25">
      <c r="B42" s="22">
        <v>2553</v>
      </c>
      <c r="C42" s="82">
        <v>1352.016576</v>
      </c>
      <c r="D42" s="72"/>
      <c r="E42" s="78">
        <f t="shared" si="0"/>
        <v>1434.6885260869565</v>
      </c>
      <c r="F42" s="79">
        <f t="shared" si="1"/>
        <v>826.4816556201588</v>
      </c>
      <c r="G42" s="80">
        <f t="shared" si="2"/>
        <v>608.2068704667977</v>
      </c>
      <c r="H42" s="81">
        <f t="shared" si="3"/>
        <v>2042.8953965537542</v>
      </c>
      <c r="I42" s="2">
        <f t="shared" si="4"/>
        <v>38</v>
      </c>
    </row>
    <row r="43" spans="2:9" ht="11.25">
      <c r="B43" s="22">
        <v>2554</v>
      </c>
      <c r="C43" s="82">
        <v>3334.7207520000006</v>
      </c>
      <c r="D43" s="72"/>
      <c r="E43" s="78">
        <f t="shared" si="0"/>
        <v>1434.6885260869565</v>
      </c>
      <c r="F43" s="79">
        <f t="shared" si="1"/>
        <v>826.4816556201588</v>
      </c>
      <c r="G43" s="80">
        <f t="shared" si="2"/>
        <v>608.2068704667977</v>
      </c>
      <c r="H43" s="81">
        <f t="shared" si="3"/>
        <v>2042.8953965537542</v>
      </c>
      <c r="I43" s="2">
        <f t="shared" si="4"/>
        <v>39</v>
      </c>
    </row>
    <row r="44" spans="2:9" ht="11.25">
      <c r="B44" s="22">
        <v>2555</v>
      </c>
      <c r="C44" s="82">
        <v>1592.6976000000002</v>
      </c>
      <c r="D44" s="72"/>
      <c r="E44" s="78">
        <f t="shared" si="0"/>
        <v>1434.6885260869565</v>
      </c>
      <c r="F44" s="79">
        <f t="shared" si="1"/>
        <v>826.4816556201588</v>
      </c>
      <c r="G44" s="80">
        <f t="shared" si="2"/>
        <v>608.2068704667977</v>
      </c>
      <c r="H44" s="81">
        <f t="shared" si="3"/>
        <v>2042.8953965537542</v>
      </c>
      <c r="I44" s="2">
        <f t="shared" si="4"/>
        <v>40</v>
      </c>
    </row>
    <row r="45" spans="2:9" ht="11.25">
      <c r="B45" s="22">
        <v>2556</v>
      </c>
      <c r="C45" s="82">
        <v>909.5984639999999</v>
      </c>
      <c r="D45" s="72"/>
      <c r="E45" s="78">
        <f t="shared" si="0"/>
        <v>1434.6885260869565</v>
      </c>
      <c r="F45" s="79">
        <f t="shared" si="1"/>
        <v>826.4816556201588</v>
      </c>
      <c r="G45" s="80">
        <f t="shared" si="2"/>
        <v>608.2068704667977</v>
      </c>
      <c r="H45" s="81">
        <f t="shared" si="3"/>
        <v>2042.8953965537542</v>
      </c>
      <c r="I45" s="2">
        <f t="shared" si="4"/>
        <v>41</v>
      </c>
    </row>
    <row r="46" spans="2:9" ht="11.25">
      <c r="B46" s="22">
        <v>2557</v>
      </c>
      <c r="C46" s="82">
        <v>1482.5410559999998</v>
      </c>
      <c r="D46" s="72"/>
      <c r="E46" s="78">
        <f t="shared" si="0"/>
        <v>1434.6885260869565</v>
      </c>
      <c r="F46" s="79">
        <f t="shared" si="1"/>
        <v>826.4816556201588</v>
      </c>
      <c r="G46" s="80">
        <f t="shared" si="2"/>
        <v>608.2068704667977</v>
      </c>
      <c r="H46" s="81">
        <f t="shared" si="3"/>
        <v>2042.8953965537542</v>
      </c>
      <c r="I46" s="2">
        <f t="shared" si="4"/>
        <v>42</v>
      </c>
    </row>
    <row r="47" spans="2:9" ht="11.25">
      <c r="B47" s="22">
        <v>2558</v>
      </c>
      <c r="C47" s="82">
        <v>615.8255039999999</v>
      </c>
      <c r="D47" s="72"/>
      <c r="E47" s="78">
        <f t="shared" si="0"/>
        <v>1434.6885260869565</v>
      </c>
      <c r="F47" s="79">
        <f t="shared" si="1"/>
        <v>826.4816556201588</v>
      </c>
      <c r="G47" s="80">
        <f t="shared" si="2"/>
        <v>608.2068704667977</v>
      </c>
      <c r="H47" s="81">
        <f t="shared" si="3"/>
        <v>2042.8953965537542</v>
      </c>
      <c r="I47" s="2">
        <f t="shared" si="4"/>
        <v>43</v>
      </c>
    </row>
    <row r="48" spans="2:9" ht="11.25">
      <c r="B48" s="22">
        <v>2559</v>
      </c>
      <c r="C48" s="77">
        <v>1430.394336</v>
      </c>
      <c r="D48" s="72"/>
      <c r="E48" s="78">
        <f t="shared" si="0"/>
        <v>1434.6885260869565</v>
      </c>
      <c r="F48" s="79">
        <f t="shared" si="1"/>
        <v>826.4816556201588</v>
      </c>
      <c r="G48" s="80">
        <f t="shared" si="2"/>
        <v>608.2068704667977</v>
      </c>
      <c r="H48" s="81">
        <f t="shared" si="3"/>
        <v>2042.8953965537542</v>
      </c>
      <c r="I48" s="2">
        <f t="shared" si="4"/>
        <v>44</v>
      </c>
    </row>
    <row r="49" spans="2:9" ht="11.25">
      <c r="B49" s="22">
        <v>2560</v>
      </c>
      <c r="C49" s="77">
        <v>1911.8</v>
      </c>
      <c r="D49" s="72"/>
      <c r="E49" s="78">
        <f t="shared" si="0"/>
        <v>1434.6885260869565</v>
      </c>
      <c r="F49" s="79">
        <f t="shared" si="1"/>
        <v>826.4816556201588</v>
      </c>
      <c r="G49" s="80">
        <f t="shared" si="2"/>
        <v>608.2068704667977</v>
      </c>
      <c r="H49" s="81">
        <f t="shared" si="3"/>
        <v>2042.8953965537542</v>
      </c>
      <c r="I49" s="2">
        <f t="shared" si="4"/>
        <v>45</v>
      </c>
    </row>
    <row r="50" spans="2:9" ht="11.25">
      <c r="B50" s="22">
        <v>2561</v>
      </c>
      <c r="C50" s="77">
        <v>1570</v>
      </c>
      <c r="D50" s="72"/>
      <c r="E50" s="78">
        <f t="shared" si="0"/>
        <v>1434.6885260869565</v>
      </c>
      <c r="F50" s="79">
        <f t="shared" si="1"/>
        <v>826.4816556201588</v>
      </c>
      <c r="G50" s="80">
        <f t="shared" si="2"/>
        <v>608.2068704667977</v>
      </c>
      <c r="H50" s="81">
        <f t="shared" si="3"/>
        <v>2042.8953965537542</v>
      </c>
      <c r="I50" s="2">
        <f t="shared" si="4"/>
        <v>46</v>
      </c>
    </row>
    <row r="51" spans="2:14" ht="11.25">
      <c r="B51" s="91">
        <v>2562</v>
      </c>
      <c r="C51" s="89">
        <v>1025.3</v>
      </c>
      <c r="D51" s="72">
        <f>C51</f>
        <v>1025.3</v>
      </c>
      <c r="E51" s="78"/>
      <c r="F51" s="79"/>
      <c r="G51" s="80"/>
      <c r="H51" s="81"/>
      <c r="K51" s="95" t="s">
        <v>23</v>
      </c>
      <c r="L51" s="95"/>
      <c r="M51" s="95"/>
      <c r="N51" s="95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AVERAGE(C5:C50)</f>
        <v>1434.6885260869565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STDEV(C5:C50)</f>
        <v>608.2068704667977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0.4239295564213178</v>
      </c>
      <c r="D107" s="48"/>
      <c r="E107" s="59">
        <f>C107*100</f>
        <v>42.39295564213178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826.4816556201588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5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2042.8953965537542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8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46</v>
      </c>
    </row>
    <row r="113" ht="11.25">
      <c r="C113" s="2">
        <f>COUNTIF(C5:C50,"&gt;2043")</f>
        <v>5</v>
      </c>
    </row>
    <row r="114" ht="11.25">
      <c r="C114" s="2">
        <f>COUNTIF(C6:C50,"&lt;826")</f>
        <v>8</v>
      </c>
    </row>
  </sheetData>
  <sheetProtection/>
  <mergeCells count="2">
    <mergeCell ref="B2:B4"/>
    <mergeCell ref="K51:N5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2020-04-23T06:36:00Z</dcterms:modified>
  <cp:category/>
  <cp:version/>
  <cp:contentType/>
  <cp:contentStatus/>
</cp:coreProperties>
</file>