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1C" sheetId="1" r:id="rId1"/>
    <sheet name="Y.1C-H.05" sheetId="2" r:id="rId2"/>
  </sheets>
  <definedNames>
    <definedName name="_Regression_Int" localSheetId="1" hidden="1">1</definedName>
    <definedName name="Print_Area_MI">'Y.1C-H.05'!$A$1:$N$35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<sst xmlns="http://schemas.openxmlformats.org/spreadsheetml/2006/main" count="29" uniqueCount="24">
  <si>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</si>
  <si>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</si>
  <si>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</si>
  <si>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</si>
  <si>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</si>
  <si>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</si>
  <si>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</si>
  <si>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</si>
  <si>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</si>
  <si>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</si>
  <si>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</si>
  <si>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</si>
  <si>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</si>
  <si>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</si>
  <si>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</si>
  <si>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</si>
  <si>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</si>
  <si>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</si>
  <si>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</si>
  <si>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</si>
  <si>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</si>
  <si>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(Y.1C)</t>
  </si>
  <si>
    <t>สถานี Y.1C  :  แม่น้ำยม บ้านน้ำโค้ง  อ.เมือง  จ.แพร่</t>
  </si>
  <si>
    <t xml:space="preserve"> พี้นที่รับน้ำ    7,749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</si>
</sst>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38" fontId="6" fillId="0" borderId="0" xfId="38" applyNumberFormat="1" applyFont="1" applyFill="1" applyAlignment="1">
      <alignment horizontal="centerContinuous"/>
    </xf>
    <xf numFmtId="38" fontId="9" fillId="33" borderId="10" xfId="38" applyNumberFormat="1" applyFont="1" applyFill="1" applyBorder="1" applyAlignment="1">
      <alignment horizontal="center"/>
    </xf>
    <xf numFmtId="38" fontId="9" fillId="33" borderId="12" xfId="38" applyNumberFormat="1" applyFont="1" applyFill="1" applyBorder="1" applyAlignment="1">
      <alignment horizontal="center"/>
    </xf>
    <xf numFmtId="38" fontId="9" fillId="33" borderId="13" xfId="38" applyNumberFormat="1" applyFont="1" applyFill="1" applyBorder="1" applyAlignment="1">
      <alignment horizontal="center"/>
    </xf>
    <xf numFmtId="38" fontId="8" fillId="33" borderId="16" xfId="38" applyNumberFormat="1" applyFont="1" applyFill="1" applyBorder="1" applyAlignment="1" applyProtection="1">
      <alignment horizontal="center" vertical="center"/>
      <protection/>
    </xf>
    <xf numFmtId="38" fontId="53" fillId="33" borderId="16" xfId="38" applyNumberFormat="1" applyFont="1" applyFill="1" applyBorder="1" applyAlignment="1" applyProtection="1">
      <alignment horizontal="center" vertical="center"/>
      <protection/>
    </xf>
    <xf numFmtId="38" fontId="8" fillId="36" borderId="16" xfId="38" applyNumberFormat="1" applyFont="1" applyFill="1" applyBorder="1" applyAlignment="1" applyProtection="1">
      <alignment horizontal="center" vertical="center"/>
      <protection/>
    </xf>
    <xf numFmtId="38" fontId="8" fillId="0" borderId="14" xfId="38" applyNumberFormat="1" applyFont="1" applyBorder="1" applyAlignment="1" applyProtection="1">
      <alignment horizontal="right"/>
      <protection/>
    </xf>
    <xf numFmtId="38" fontId="8" fillId="0" borderId="0" xfId="38" applyNumberFormat="1" applyFont="1" applyBorder="1" applyAlignment="1" applyProtection="1">
      <alignment horizontal="right"/>
      <protection/>
    </xf>
    <xf numFmtId="38" fontId="8" fillId="0" borderId="0" xfId="38" applyNumberFormat="1" applyFont="1" applyBorder="1" applyAlignment="1" applyProtection="1">
      <alignment/>
      <protection/>
    </xf>
    <xf numFmtId="38" fontId="8" fillId="0" borderId="0" xfId="38" applyNumberFormat="1" applyFont="1" applyBorder="1" applyAlignment="1">
      <alignment horizontal="right"/>
    </xf>
    <xf numFmtId="38" fontId="8" fillId="0" borderId="0" xfId="38" applyNumberFormat="1" applyFont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36" fontId="53" fillId="36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-0.026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60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'Y.1C-H.05'!$N$7:$N$51</c:f>
              <c:numCache>
                <c:ptCount val="45"/>
                <c:pt idx="0">
                  <c:v>656.82</c:v>
                </c:pt>
                <c:pt idx="1">
                  <c:v>1705.88</c:v>
                </c:pt>
                <c:pt idx="2">
                  <c:v>2554.1000000000004</c:v>
                </c:pt>
                <c:pt idx="3">
                  <c:v>722.16</c:v>
                </c:pt>
                <c:pt idx="4">
                  <c:v>1340.3799999999999</c:v>
                </c:pt>
                <c:pt idx="5">
                  <c:v>1292.8600000000001</c:v>
                </c:pt>
                <c:pt idx="6">
                  <c:v>1014.8199999999998</c:v>
                </c:pt>
                <c:pt idx="7">
                  <c:v>1091.58</c:v>
                </c:pt>
                <c:pt idx="8">
                  <c:v>1583.1499999999999</c:v>
                </c:pt>
                <c:pt idx="9">
                  <c:v>1578.3400000000001</c:v>
                </c:pt>
                <c:pt idx="10">
                  <c:v>1434.8300000000002</c:v>
                </c:pt>
                <c:pt idx="11">
                  <c:v>850.4</c:v>
                </c:pt>
                <c:pt idx="12">
                  <c:v>1105.3999999999999</c:v>
                </c:pt>
                <c:pt idx="13">
                  <c:v>711.46</c:v>
                </c:pt>
                <c:pt idx="14">
                  <c:v>575.4000000000001</c:v>
                </c:pt>
                <c:pt idx="15">
                  <c:v>3415.79</c:v>
                </c:pt>
                <c:pt idx="16">
                  <c:v>3488.6000000000004</c:v>
                </c:pt>
                <c:pt idx="17">
                  <c:v>1593.5800000000004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1845.1550000000002</c:v>
                </c:pt>
                <c:pt idx="22">
                  <c:v>2555.39</c:v>
                </c:pt>
                <c:pt idx="23">
                  <c:v>2934.76</c:v>
                </c:pt>
                <c:pt idx="24">
                  <c:v>1672.9800000000002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3006.6024960000004</c:v>
                </c:pt>
                <c:pt idx="28">
                  <c:v>1268.3727359999998</c:v>
                </c:pt>
                <c:pt idx="29">
                  <c:v>2051.1118079999997</c:v>
                </c:pt>
                <c:pt idx="30">
                  <c:v>985.1094720000002</c:v>
                </c:pt>
                <c:pt idx="31">
                  <c:v>1645.202016</c:v>
                </c:pt>
                <c:pt idx="32">
                  <c:v>5147.016480000003</c:v>
                </c:pt>
                <c:pt idx="33">
                  <c:v>2372.972544</c:v>
                </c:pt>
                <c:pt idx="34">
                  <c:v>1190.623104</c:v>
                </c:pt>
                <c:pt idx="35">
                  <c:v>1844.9328960000003</c:v>
                </c:pt>
                <c:pt idx="36">
                  <c:v>701.09</c:v>
                </c:pt>
                <c:pt idx="37">
                  <c:v>1962.1000000000004</c:v>
                </c:pt>
                <c:pt idx="38">
                  <c:v>2784.6200000000003</c:v>
                </c:pt>
                <c:pt idx="39">
                  <c:v>2050.3399999999997</c:v>
                </c:pt>
                <c:pt idx="40">
                  <c:v>1290.39</c:v>
                </c:pt>
                <c:pt idx="41">
                  <c:v>798.8199999999999</c:v>
                </c:pt>
                <c:pt idx="42">
                  <c:v>922.2124319999999</c:v>
                </c:pt>
                <c:pt idx="43">
                  <c:v>2426.0472</c:v>
                </c:pt>
                <c:pt idx="44">
                  <c:v>1151.9072640000009</c:v>
                </c:pt>
              </c:numCache>
            </c:numRef>
          </c:val>
        </c:ser>
        <c:gapWidth val="100"/>
        <c:axId val="29494869"/>
        <c:axId val="64127230"/>
      </c:barChart>
      <c:lineChart>
        <c:grouping val="standard"/>
        <c:varyColors val="0"/>
        <c:ser>
          <c:idx val="1"/>
          <c:order val="1"/>
          <c:tx>
            <c:v>ค่าเฉลี่ย 1722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'Y.1C-H.05'!$P$7:$P$49</c:f>
              <c:numCache>
                <c:ptCount val="43"/>
                <c:pt idx="0">
                  <c:v>1737.9950860000001</c:v>
                </c:pt>
                <c:pt idx="1">
                  <c:v>1737.9950860000001</c:v>
                </c:pt>
                <c:pt idx="2">
                  <c:v>1737.9950860000001</c:v>
                </c:pt>
                <c:pt idx="3">
                  <c:v>1737.9950860000001</c:v>
                </c:pt>
                <c:pt idx="4">
                  <c:v>1737.9950860000001</c:v>
                </c:pt>
                <c:pt idx="5">
                  <c:v>1737.9950860000001</c:v>
                </c:pt>
                <c:pt idx="6">
                  <c:v>1737.9950860000001</c:v>
                </c:pt>
                <c:pt idx="7">
                  <c:v>1737.9950860000001</c:v>
                </c:pt>
                <c:pt idx="8">
                  <c:v>1737.9950860000001</c:v>
                </c:pt>
                <c:pt idx="9">
                  <c:v>1737.9950860000001</c:v>
                </c:pt>
                <c:pt idx="10">
                  <c:v>1737.9950860000001</c:v>
                </c:pt>
                <c:pt idx="11">
                  <c:v>1737.9950860000001</c:v>
                </c:pt>
                <c:pt idx="12">
                  <c:v>1737.9950860000001</c:v>
                </c:pt>
                <c:pt idx="13">
                  <c:v>1737.9950860000001</c:v>
                </c:pt>
                <c:pt idx="14">
                  <c:v>1737.9950860000001</c:v>
                </c:pt>
                <c:pt idx="15">
                  <c:v>1737.9950860000001</c:v>
                </c:pt>
                <c:pt idx="16">
                  <c:v>1737.9950860000001</c:v>
                </c:pt>
                <c:pt idx="17">
                  <c:v>1737.9950860000001</c:v>
                </c:pt>
                <c:pt idx="18">
                  <c:v>1737.9950860000001</c:v>
                </c:pt>
                <c:pt idx="19">
                  <c:v>1737.9950860000001</c:v>
                </c:pt>
                <c:pt idx="20">
                  <c:v>1737.9950860000001</c:v>
                </c:pt>
                <c:pt idx="21">
                  <c:v>1737.9950860000001</c:v>
                </c:pt>
                <c:pt idx="22">
                  <c:v>1737.9950860000001</c:v>
                </c:pt>
                <c:pt idx="23">
                  <c:v>1737.9950860000001</c:v>
                </c:pt>
                <c:pt idx="24">
                  <c:v>1737.9950860000001</c:v>
                </c:pt>
                <c:pt idx="25">
                  <c:v>1737.9950860000001</c:v>
                </c:pt>
                <c:pt idx="26">
                  <c:v>1737.9950860000001</c:v>
                </c:pt>
                <c:pt idx="27">
                  <c:v>1737.9950860000001</c:v>
                </c:pt>
                <c:pt idx="28">
                  <c:v>1737.9950860000001</c:v>
                </c:pt>
                <c:pt idx="29">
                  <c:v>1737.9950860000001</c:v>
                </c:pt>
                <c:pt idx="30">
                  <c:v>1737.9950860000001</c:v>
                </c:pt>
                <c:pt idx="31">
                  <c:v>1737.9950860000001</c:v>
                </c:pt>
                <c:pt idx="32">
                  <c:v>1737.9950860000001</c:v>
                </c:pt>
                <c:pt idx="33">
                  <c:v>1737.9950860000001</c:v>
                </c:pt>
                <c:pt idx="34">
                  <c:v>1737.9950860000001</c:v>
                </c:pt>
                <c:pt idx="35">
                  <c:v>1737.9950860000001</c:v>
                </c:pt>
                <c:pt idx="36">
                  <c:v>1737.9950860000001</c:v>
                </c:pt>
                <c:pt idx="37">
                  <c:v>1737.9950860000001</c:v>
                </c:pt>
                <c:pt idx="38">
                  <c:v>1737.9950860000001</c:v>
                </c:pt>
                <c:pt idx="39">
                  <c:v>1737.9950860000001</c:v>
                </c:pt>
                <c:pt idx="40">
                  <c:v>1737.9950860000001</c:v>
                </c:pt>
                <c:pt idx="41">
                  <c:v>1737.9950860000001</c:v>
                </c:pt>
                <c:pt idx="42">
                  <c:v>1737.9950860000001</c:v>
                </c:pt>
              </c:numCache>
            </c:numRef>
          </c:val>
          <c:smooth val="0"/>
        </c:ser>
        <c:axId val="29494869"/>
        <c:axId val="64127230"/>
      </c:line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127230"/>
        <c:crossesAt val="0"/>
        <c:auto val="1"/>
        <c:lblOffset val="100"/>
        <c:tickLblSkip val="2"/>
        <c:noMultiLvlLbl val="0"/>
      </c:catAx>
      <c:valAx>
        <c:axId val="6412723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4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zoomScalePageLayoutView="0" workbookViewId="0" topLeftCell="A46">
      <selection activeCell="U60" sqref="U6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8.33203125" style="5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9"/>
      <c r="O1" s="3"/>
    </row>
    <row r="2" spans="1:15" ht="28.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0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2" t="s">
        <v>17</v>
      </c>
      <c r="O6" s="16" t="s">
        <v>18</v>
      </c>
      <c r="P6" s="17" t="s">
        <v>17</v>
      </c>
    </row>
    <row r="7" spans="1:17" ht="15" customHeight="1">
      <c r="A7" s="28">
        <v>2522</v>
      </c>
      <c r="B7" s="29">
        <v>12.9</v>
      </c>
      <c r="C7" s="29">
        <v>75.6</v>
      </c>
      <c r="D7" s="29">
        <v>115</v>
      </c>
      <c r="E7" s="29">
        <v>34.6</v>
      </c>
      <c r="F7" s="29">
        <v>204</v>
      </c>
      <c r="G7" s="29">
        <v>122</v>
      </c>
      <c r="H7" s="29">
        <v>45.4</v>
      </c>
      <c r="I7" s="29">
        <v>15.2</v>
      </c>
      <c r="J7" s="29">
        <v>11.5</v>
      </c>
      <c r="K7" s="29">
        <v>8.85</v>
      </c>
      <c r="L7" s="29">
        <v>6.09</v>
      </c>
      <c r="M7" s="29">
        <v>5.68</v>
      </c>
      <c r="N7" s="43">
        <f>SUM(B7:M7)</f>
        <v>656.82</v>
      </c>
      <c r="O7" s="30">
        <f>N7*1000000/(365*86400)</f>
        <v>20.827625570776256</v>
      </c>
      <c r="P7" s="31">
        <f>$N$59</f>
        <v>1737.9950860000001</v>
      </c>
      <c r="Q7" s="34"/>
    </row>
    <row r="8" spans="1:17" ht="15" customHeight="1">
      <c r="A8" s="28">
        <v>2523</v>
      </c>
      <c r="B8" s="29">
        <v>16.2</v>
      </c>
      <c r="C8" s="29">
        <v>16.8</v>
      </c>
      <c r="D8" s="29">
        <v>108</v>
      </c>
      <c r="E8" s="29">
        <v>195</v>
      </c>
      <c r="F8" s="29">
        <v>245</v>
      </c>
      <c r="G8" s="29">
        <v>897</v>
      </c>
      <c r="H8" s="29">
        <v>148</v>
      </c>
      <c r="I8" s="29">
        <v>42.4</v>
      </c>
      <c r="J8" s="29">
        <v>25.5</v>
      </c>
      <c r="K8" s="29">
        <v>8.07</v>
      </c>
      <c r="L8" s="29">
        <v>2.22</v>
      </c>
      <c r="M8" s="29">
        <v>1.69</v>
      </c>
      <c r="N8" s="43">
        <f aca="true" t="shared" si="0" ref="N8:N42">SUM(B8:M8)</f>
        <v>1705.88</v>
      </c>
      <c r="O8" s="30">
        <f aca="true" t="shared" si="1" ref="O8:O49">N8*1000000/(365*86400)</f>
        <v>54.093099949264335</v>
      </c>
      <c r="P8" s="31">
        <f aca="true" t="shared" si="2" ref="P8:P50">$N$59</f>
        <v>1737.9950860000001</v>
      </c>
      <c r="Q8" s="34"/>
    </row>
    <row r="9" spans="1:17" ht="15" customHeight="1">
      <c r="A9" s="28">
        <v>2524</v>
      </c>
      <c r="B9" s="29">
        <v>11.5</v>
      </c>
      <c r="C9" s="29">
        <v>156</v>
      </c>
      <c r="D9" s="29">
        <v>38.4</v>
      </c>
      <c r="E9" s="29">
        <v>850</v>
      </c>
      <c r="F9" s="29">
        <v>678</v>
      </c>
      <c r="G9" s="29">
        <v>317</v>
      </c>
      <c r="H9" s="29">
        <v>256</v>
      </c>
      <c r="I9" s="29">
        <v>134</v>
      </c>
      <c r="J9" s="29">
        <v>48.4</v>
      </c>
      <c r="K9" s="29">
        <v>26.5</v>
      </c>
      <c r="L9" s="29">
        <v>17.8</v>
      </c>
      <c r="M9" s="29">
        <v>20.5</v>
      </c>
      <c r="N9" s="43">
        <f t="shared" si="0"/>
        <v>2554.1000000000004</v>
      </c>
      <c r="O9" s="30">
        <f t="shared" si="1"/>
        <v>80.98997970573315</v>
      </c>
      <c r="P9" s="31">
        <f t="shared" si="2"/>
        <v>1737.9950860000001</v>
      </c>
      <c r="Q9" s="34"/>
    </row>
    <row r="10" spans="1:17" ht="15" customHeight="1">
      <c r="A10" s="28">
        <v>2525</v>
      </c>
      <c r="B10" s="29">
        <v>63</v>
      </c>
      <c r="C10" s="29">
        <v>19.4</v>
      </c>
      <c r="D10" s="29">
        <v>23.7</v>
      </c>
      <c r="E10" s="29">
        <v>35.9</v>
      </c>
      <c r="F10" s="29">
        <v>66.6</v>
      </c>
      <c r="G10" s="29">
        <v>252</v>
      </c>
      <c r="H10" s="29">
        <v>189</v>
      </c>
      <c r="I10" s="29">
        <v>35.4</v>
      </c>
      <c r="J10" s="29">
        <v>14.5</v>
      </c>
      <c r="K10" s="29">
        <v>8.7</v>
      </c>
      <c r="L10" s="29">
        <v>6.92</v>
      </c>
      <c r="M10" s="29">
        <v>7.04</v>
      </c>
      <c r="N10" s="43">
        <f t="shared" si="0"/>
        <v>722.16</v>
      </c>
      <c r="O10" s="30">
        <f t="shared" si="1"/>
        <v>22.899543378995435</v>
      </c>
      <c r="P10" s="31">
        <f t="shared" si="2"/>
        <v>1737.9950860000001</v>
      </c>
      <c r="Q10" s="34"/>
    </row>
    <row r="11" spans="1:17" ht="15" customHeight="1">
      <c r="A11" s="28">
        <v>2526</v>
      </c>
      <c r="B11" s="29">
        <v>6.32</v>
      </c>
      <c r="C11" s="29">
        <v>40.9</v>
      </c>
      <c r="D11" s="29">
        <v>12</v>
      </c>
      <c r="E11" s="29">
        <v>59.3</v>
      </c>
      <c r="F11" s="29">
        <v>233</v>
      </c>
      <c r="G11" s="29">
        <v>544</v>
      </c>
      <c r="H11" s="29">
        <v>297</v>
      </c>
      <c r="I11" s="29">
        <v>99.4</v>
      </c>
      <c r="J11" s="29">
        <v>27.1</v>
      </c>
      <c r="K11" s="29">
        <v>9.09</v>
      </c>
      <c r="L11" s="29">
        <v>6.43</v>
      </c>
      <c r="M11" s="29">
        <v>5.84</v>
      </c>
      <c r="N11" s="43">
        <f t="shared" si="0"/>
        <v>1340.3799999999999</v>
      </c>
      <c r="O11" s="30">
        <f t="shared" si="1"/>
        <v>42.50317097919837</v>
      </c>
      <c r="P11" s="31">
        <f t="shared" si="2"/>
        <v>1737.9950860000001</v>
      </c>
      <c r="Q11" s="34"/>
    </row>
    <row r="12" spans="1:17" ht="15" customHeight="1">
      <c r="A12" s="28">
        <v>2527</v>
      </c>
      <c r="B12" s="29">
        <v>11.5</v>
      </c>
      <c r="C12" s="29">
        <v>82.4</v>
      </c>
      <c r="D12" s="29">
        <v>68.3</v>
      </c>
      <c r="E12" s="29">
        <v>52.7</v>
      </c>
      <c r="F12" s="29">
        <v>167</v>
      </c>
      <c r="G12" s="29">
        <v>512</v>
      </c>
      <c r="H12" s="29">
        <v>294</v>
      </c>
      <c r="I12" s="29">
        <v>57</v>
      </c>
      <c r="J12" s="29">
        <v>24.6</v>
      </c>
      <c r="K12" s="29">
        <v>9.72</v>
      </c>
      <c r="L12" s="29">
        <v>6.24</v>
      </c>
      <c r="M12" s="29">
        <v>7.4</v>
      </c>
      <c r="N12" s="43">
        <f t="shared" si="0"/>
        <v>1292.8600000000001</v>
      </c>
      <c r="O12" s="30">
        <f t="shared" si="1"/>
        <v>40.996321664129894</v>
      </c>
      <c r="P12" s="31">
        <f t="shared" si="2"/>
        <v>1737.9950860000001</v>
      </c>
      <c r="Q12" s="34"/>
    </row>
    <row r="13" spans="1:17" ht="15" customHeight="1">
      <c r="A13" s="28">
        <v>2528</v>
      </c>
      <c r="B13" s="29">
        <v>13.7</v>
      </c>
      <c r="C13" s="29">
        <v>35.1</v>
      </c>
      <c r="D13" s="29">
        <v>37.1</v>
      </c>
      <c r="E13" s="29">
        <v>56.9</v>
      </c>
      <c r="F13" s="29">
        <v>231</v>
      </c>
      <c r="G13" s="29">
        <v>311</v>
      </c>
      <c r="H13" s="29">
        <v>124</v>
      </c>
      <c r="I13" s="29">
        <v>134</v>
      </c>
      <c r="J13" s="29">
        <v>44</v>
      </c>
      <c r="K13" s="29">
        <v>12.4</v>
      </c>
      <c r="L13" s="29">
        <v>8.06</v>
      </c>
      <c r="M13" s="29">
        <v>7.56</v>
      </c>
      <c r="N13" s="43">
        <f t="shared" si="0"/>
        <v>1014.8199999999998</v>
      </c>
      <c r="O13" s="30">
        <f t="shared" si="1"/>
        <v>32.17973110096398</v>
      </c>
      <c r="P13" s="31">
        <f t="shared" si="2"/>
        <v>1737.9950860000001</v>
      </c>
      <c r="Q13" s="34"/>
    </row>
    <row r="14" spans="1:17" ht="15" customHeight="1">
      <c r="A14" s="28">
        <v>2529</v>
      </c>
      <c r="B14" s="29">
        <v>14.1</v>
      </c>
      <c r="C14" s="29">
        <v>93.6</v>
      </c>
      <c r="D14" s="29">
        <v>43.7</v>
      </c>
      <c r="E14" s="29">
        <v>46</v>
      </c>
      <c r="F14" s="29">
        <v>283</v>
      </c>
      <c r="G14" s="29">
        <v>431</v>
      </c>
      <c r="H14" s="29">
        <v>110</v>
      </c>
      <c r="I14" s="29">
        <v>37.2</v>
      </c>
      <c r="J14" s="29">
        <v>17.2</v>
      </c>
      <c r="K14" s="29">
        <v>4.4</v>
      </c>
      <c r="L14" s="29">
        <v>3.1</v>
      </c>
      <c r="M14" s="29">
        <v>8.28</v>
      </c>
      <c r="N14" s="43">
        <f t="shared" si="0"/>
        <v>1091.58</v>
      </c>
      <c r="O14" s="30">
        <f t="shared" si="1"/>
        <v>34.61377473363775</v>
      </c>
      <c r="P14" s="31">
        <f t="shared" si="2"/>
        <v>1737.9950860000001</v>
      </c>
      <c r="Q14" s="34"/>
    </row>
    <row r="15" spans="1:17" ht="15" customHeight="1">
      <c r="A15" s="28">
        <v>2530</v>
      </c>
      <c r="B15" s="29">
        <v>7.76</v>
      </c>
      <c r="C15" s="29">
        <v>22.7</v>
      </c>
      <c r="D15" s="29">
        <v>30.6</v>
      </c>
      <c r="E15" s="29">
        <v>16</v>
      </c>
      <c r="F15" s="29">
        <v>510</v>
      </c>
      <c r="G15" s="29">
        <v>469</v>
      </c>
      <c r="H15" s="29">
        <v>235</v>
      </c>
      <c r="I15" s="29">
        <v>102</v>
      </c>
      <c r="J15" s="29">
        <v>162</v>
      </c>
      <c r="K15" s="29">
        <v>10.3</v>
      </c>
      <c r="L15" s="29">
        <v>7.85</v>
      </c>
      <c r="M15" s="29">
        <v>9.94</v>
      </c>
      <c r="N15" s="43">
        <f t="shared" si="0"/>
        <v>1583.1499999999999</v>
      </c>
      <c r="O15" s="30">
        <f t="shared" si="1"/>
        <v>50.201357179096895</v>
      </c>
      <c r="P15" s="31">
        <f t="shared" si="2"/>
        <v>1737.9950860000001</v>
      </c>
      <c r="Q15" s="34"/>
    </row>
    <row r="16" spans="1:17" ht="15" customHeight="1">
      <c r="A16" s="28">
        <v>2531</v>
      </c>
      <c r="B16" s="29">
        <v>16.4</v>
      </c>
      <c r="C16" s="29">
        <v>161</v>
      </c>
      <c r="D16" s="29">
        <v>182</v>
      </c>
      <c r="E16" s="29">
        <v>280</v>
      </c>
      <c r="F16" s="29">
        <v>503</v>
      </c>
      <c r="G16" s="29">
        <v>194</v>
      </c>
      <c r="H16" s="29">
        <v>153</v>
      </c>
      <c r="I16" s="29">
        <v>48.9</v>
      </c>
      <c r="J16" s="29">
        <v>19.1</v>
      </c>
      <c r="K16" s="29">
        <v>7.2</v>
      </c>
      <c r="L16" s="29">
        <v>5.7</v>
      </c>
      <c r="M16" s="29">
        <v>8.04</v>
      </c>
      <c r="N16" s="43">
        <f t="shared" si="0"/>
        <v>1578.3400000000001</v>
      </c>
      <c r="O16" s="30">
        <f t="shared" si="1"/>
        <v>50.048833079655004</v>
      </c>
      <c r="P16" s="31">
        <f t="shared" si="2"/>
        <v>1737.9950860000001</v>
      </c>
      <c r="Q16" s="34"/>
    </row>
    <row r="17" spans="1:17" ht="15" customHeight="1">
      <c r="A17" s="28">
        <v>2532</v>
      </c>
      <c r="B17" s="29">
        <v>8.36</v>
      </c>
      <c r="C17" s="29">
        <v>122</v>
      </c>
      <c r="D17" s="29">
        <v>70.9</v>
      </c>
      <c r="E17" s="29">
        <v>193</v>
      </c>
      <c r="F17" s="29">
        <v>244</v>
      </c>
      <c r="G17" s="29">
        <v>448</v>
      </c>
      <c r="H17" s="29">
        <v>235</v>
      </c>
      <c r="I17" s="29">
        <v>47.9</v>
      </c>
      <c r="J17" s="29">
        <v>21.5</v>
      </c>
      <c r="K17" s="29">
        <v>10.4</v>
      </c>
      <c r="L17" s="29">
        <v>9.27</v>
      </c>
      <c r="M17" s="29">
        <v>24.5</v>
      </c>
      <c r="N17" s="43">
        <f t="shared" si="0"/>
        <v>1434.8300000000002</v>
      </c>
      <c r="O17" s="30">
        <f t="shared" si="1"/>
        <v>45.49816083206495</v>
      </c>
      <c r="P17" s="31">
        <f t="shared" si="2"/>
        <v>1737.9950860000001</v>
      </c>
      <c r="Q17" s="34"/>
    </row>
    <row r="18" spans="1:17" ht="15" customHeight="1">
      <c r="A18" s="28">
        <v>2533</v>
      </c>
      <c r="B18" s="29">
        <v>19.3</v>
      </c>
      <c r="C18" s="29">
        <v>59.7</v>
      </c>
      <c r="D18" s="29">
        <v>42.4</v>
      </c>
      <c r="E18" s="29">
        <v>95.6</v>
      </c>
      <c r="F18" s="29">
        <v>153</v>
      </c>
      <c r="G18" s="29">
        <v>277</v>
      </c>
      <c r="H18" s="29">
        <v>111</v>
      </c>
      <c r="I18" s="29">
        <v>58.8</v>
      </c>
      <c r="J18" s="29">
        <v>14.7</v>
      </c>
      <c r="K18" s="29">
        <v>7.77</v>
      </c>
      <c r="L18" s="29">
        <v>5.17</v>
      </c>
      <c r="M18" s="29">
        <v>5.96</v>
      </c>
      <c r="N18" s="43">
        <f t="shared" si="0"/>
        <v>850.4</v>
      </c>
      <c r="O18" s="30">
        <f t="shared" si="1"/>
        <v>26.966007102993405</v>
      </c>
      <c r="P18" s="31">
        <f t="shared" si="2"/>
        <v>1737.9950860000001</v>
      </c>
      <c r="Q18" s="34"/>
    </row>
    <row r="19" spans="1:17" ht="15" customHeight="1">
      <c r="A19" s="28">
        <v>2534</v>
      </c>
      <c r="B19" s="29">
        <v>23</v>
      </c>
      <c r="C19" s="29">
        <v>47.3</v>
      </c>
      <c r="D19" s="29">
        <v>83.7</v>
      </c>
      <c r="E19" s="29">
        <v>18.6</v>
      </c>
      <c r="F19" s="29">
        <v>196</v>
      </c>
      <c r="G19" s="29">
        <v>413</v>
      </c>
      <c r="H19" s="29">
        <v>196</v>
      </c>
      <c r="I19" s="29">
        <v>63.7</v>
      </c>
      <c r="J19" s="29">
        <v>21.5</v>
      </c>
      <c r="K19" s="29">
        <v>15.6</v>
      </c>
      <c r="L19" s="29">
        <v>11.3</v>
      </c>
      <c r="M19" s="29">
        <v>15.7</v>
      </c>
      <c r="N19" s="43">
        <f t="shared" si="0"/>
        <v>1105.3999999999999</v>
      </c>
      <c r="O19" s="30">
        <f t="shared" si="1"/>
        <v>35.05200405885336</v>
      </c>
      <c r="P19" s="31">
        <f t="shared" si="2"/>
        <v>1737.9950860000001</v>
      </c>
      <c r="Q19" s="34"/>
    </row>
    <row r="20" spans="1:17" ht="15" customHeight="1">
      <c r="A20" s="28">
        <v>2535</v>
      </c>
      <c r="B20" s="29">
        <v>6.52</v>
      </c>
      <c r="C20" s="29">
        <v>4.98</v>
      </c>
      <c r="D20" s="29">
        <v>5.57</v>
      </c>
      <c r="E20" s="29">
        <v>9.74</v>
      </c>
      <c r="F20" s="29">
        <v>108</v>
      </c>
      <c r="G20" s="29">
        <v>161</v>
      </c>
      <c r="H20" s="29">
        <v>283</v>
      </c>
      <c r="I20" s="29">
        <v>53.6</v>
      </c>
      <c r="J20" s="29">
        <v>44.2</v>
      </c>
      <c r="K20" s="29">
        <v>17</v>
      </c>
      <c r="L20" s="29">
        <v>6.75</v>
      </c>
      <c r="M20" s="29">
        <v>11.1</v>
      </c>
      <c r="N20" s="43">
        <f t="shared" si="0"/>
        <v>711.46</v>
      </c>
      <c r="O20" s="30">
        <f t="shared" si="1"/>
        <v>22.560248604769154</v>
      </c>
      <c r="P20" s="31">
        <f t="shared" si="2"/>
        <v>1737.9950860000001</v>
      </c>
      <c r="Q20" s="34"/>
    </row>
    <row r="21" spans="1:17" ht="15" customHeight="1">
      <c r="A21" s="28">
        <v>2536</v>
      </c>
      <c r="B21" s="29">
        <v>13.1</v>
      </c>
      <c r="C21" s="29">
        <v>28.7</v>
      </c>
      <c r="D21" s="29">
        <v>27.7</v>
      </c>
      <c r="E21" s="29">
        <v>89.1</v>
      </c>
      <c r="F21" s="29">
        <v>37.5</v>
      </c>
      <c r="G21" s="29">
        <v>230</v>
      </c>
      <c r="H21" s="29">
        <v>73.7</v>
      </c>
      <c r="I21" s="29">
        <v>34.4</v>
      </c>
      <c r="J21" s="29">
        <v>11.7</v>
      </c>
      <c r="K21" s="29">
        <v>6.31</v>
      </c>
      <c r="L21" s="29">
        <v>3.69</v>
      </c>
      <c r="M21" s="29">
        <v>19.5</v>
      </c>
      <c r="N21" s="43">
        <f t="shared" si="0"/>
        <v>575.4000000000001</v>
      </c>
      <c r="O21" s="30">
        <f t="shared" si="1"/>
        <v>18.245814307458147</v>
      </c>
      <c r="P21" s="31">
        <f t="shared" si="2"/>
        <v>1737.9950860000001</v>
      </c>
      <c r="Q21" s="34"/>
    </row>
    <row r="22" spans="1:17" ht="15" customHeight="1">
      <c r="A22" s="28">
        <v>2537</v>
      </c>
      <c r="B22" s="29">
        <v>22.1</v>
      </c>
      <c r="C22" s="29">
        <v>107</v>
      </c>
      <c r="D22" s="29">
        <v>117</v>
      </c>
      <c r="E22" s="29">
        <v>208</v>
      </c>
      <c r="F22" s="29">
        <v>1603</v>
      </c>
      <c r="G22" s="29">
        <v>931</v>
      </c>
      <c r="H22" s="29">
        <v>256</v>
      </c>
      <c r="I22" s="29">
        <v>89</v>
      </c>
      <c r="J22" s="29">
        <v>52</v>
      </c>
      <c r="K22" s="29">
        <v>14</v>
      </c>
      <c r="L22" s="29">
        <v>9.31</v>
      </c>
      <c r="M22" s="29">
        <v>7.38</v>
      </c>
      <c r="N22" s="43">
        <f t="shared" si="0"/>
        <v>3415.79</v>
      </c>
      <c r="O22" s="30">
        <f t="shared" si="1"/>
        <v>108.31399036022324</v>
      </c>
      <c r="P22" s="31">
        <f t="shared" si="2"/>
        <v>1737.9950860000001</v>
      </c>
      <c r="Q22" s="34"/>
    </row>
    <row r="23" spans="1:17" ht="15" customHeight="1">
      <c r="A23" s="28">
        <v>2538</v>
      </c>
      <c r="B23" s="29">
        <v>23.4</v>
      </c>
      <c r="C23" s="29">
        <v>67.4</v>
      </c>
      <c r="D23" s="29">
        <v>18.9</v>
      </c>
      <c r="E23" s="29">
        <v>57.6</v>
      </c>
      <c r="F23" s="29">
        <v>1298.4</v>
      </c>
      <c r="G23" s="29">
        <v>1223.9</v>
      </c>
      <c r="H23" s="29">
        <v>429.6</v>
      </c>
      <c r="I23" s="29">
        <v>255.8</v>
      </c>
      <c r="J23" s="29">
        <v>58.4</v>
      </c>
      <c r="K23" s="29">
        <v>26.1</v>
      </c>
      <c r="L23" s="29">
        <v>16.4</v>
      </c>
      <c r="M23" s="29">
        <v>12.7</v>
      </c>
      <c r="N23" s="43">
        <f t="shared" si="0"/>
        <v>3488.6000000000004</v>
      </c>
      <c r="O23" s="30">
        <f t="shared" si="1"/>
        <v>110.62278031456115</v>
      </c>
      <c r="P23" s="31">
        <f t="shared" si="2"/>
        <v>1737.9950860000001</v>
      </c>
      <c r="Q23" s="34"/>
    </row>
    <row r="24" spans="1:17" ht="15" customHeight="1">
      <c r="A24" s="28">
        <v>2539</v>
      </c>
      <c r="B24" s="29">
        <v>28.92</v>
      </c>
      <c r="C24" s="29">
        <v>64.81</v>
      </c>
      <c r="D24" s="29">
        <v>70.37</v>
      </c>
      <c r="E24" s="29">
        <v>65.04</v>
      </c>
      <c r="F24" s="29">
        <v>413.79</v>
      </c>
      <c r="G24" s="29">
        <v>521.03</v>
      </c>
      <c r="H24" s="29">
        <v>251.19</v>
      </c>
      <c r="I24" s="29">
        <v>97.15</v>
      </c>
      <c r="J24" s="29">
        <v>47.63</v>
      </c>
      <c r="K24" s="29">
        <v>15.05</v>
      </c>
      <c r="L24" s="29">
        <v>8.94</v>
      </c>
      <c r="M24" s="29">
        <v>9.66</v>
      </c>
      <c r="N24" s="43">
        <f t="shared" si="0"/>
        <v>1593.5800000000004</v>
      </c>
      <c r="O24" s="30">
        <f t="shared" si="1"/>
        <v>50.532090309487586</v>
      </c>
      <c r="P24" s="31">
        <f t="shared" si="2"/>
        <v>1737.9950860000001</v>
      </c>
      <c r="Q24" s="34"/>
    </row>
    <row r="25" spans="1:17" ht="15" customHeight="1">
      <c r="A25" s="28">
        <v>2540</v>
      </c>
      <c r="B25" s="29">
        <v>15.271</v>
      </c>
      <c r="C25" s="29">
        <v>21.138</v>
      </c>
      <c r="D25" s="29">
        <v>13.673</v>
      </c>
      <c r="E25" s="29">
        <v>98.291</v>
      </c>
      <c r="F25" s="29">
        <v>277.144</v>
      </c>
      <c r="G25" s="29">
        <v>470.258</v>
      </c>
      <c r="H25" s="29">
        <v>311.99</v>
      </c>
      <c r="I25" s="29">
        <v>61.69</v>
      </c>
      <c r="J25" s="29">
        <v>22.524</v>
      </c>
      <c r="K25" s="29">
        <v>9.228</v>
      </c>
      <c r="L25" s="29">
        <v>4.752</v>
      </c>
      <c r="M25" s="29">
        <v>4.272</v>
      </c>
      <c r="N25" s="43">
        <f t="shared" si="0"/>
        <v>1310.2309999999998</v>
      </c>
      <c r="O25" s="30">
        <f t="shared" si="1"/>
        <v>41.547152460679854</v>
      </c>
      <c r="P25" s="31">
        <f t="shared" si="2"/>
        <v>1737.9950860000001</v>
      </c>
      <c r="Q25" s="34"/>
    </row>
    <row r="26" spans="1:17" ht="15" customHeight="1">
      <c r="A26" s="28">
        <v>2541</v>
      </c>
      <c r="B26" s="29">
        <v>16.731</v>
      </c>
      <c r="C26" s="29">
        <v>18.87</v>
      </c>
      <c r="D26" s="29">
        <v>20.893</v>
      </c>
      <c r="E26" s="29">
        <v>36.232</v>
      </c>
      <c r="F26" s="29">
        <v>84.997</v>
      </c>
      <c r="G26" s="29">
        <v>405.092</v>
      </c>
      <c r="H26" s="29">
        <v>68.808</v>
      </c>
      <c r="I26" s="29">
        <v>24.853</v>
      </c>
      <c r="J26" s="29">
        <v>13.954</v>
      </c>
      <c r="K26" s="29">
        <v>6.454</v>
      </c>
      <c r="L26" s="29">
        <v>4.044</v>
      </c>
      <c r="M26" s="29">
        <v>4.726</v>
      </c>
      <c r="N26" s="43">
        <f t="shared" si="0"/>
        <v>705.6539999999999</v>
      </c>
      <c r="O26" s="30">
        <f t="shared" si="1"/>
        <v>22.376141552511413</v>
      </c>
      <c r="P26" s="31">
        <f t="shared" si="2"/>
        <v>1737.9950860000001</v>
      </c>
      <c r="Q26" s="34"/>
    </row>
    <row r="27" spans="1:17" ht="15" customHeight="1">
      <c r="A27" s="28">
        <v>2542</v>
      </c>
      <c r="B27" s="29">
        <v>18.001</v>
      </c>
      <c r="C27" s="29">
        <v>63.24</v>
      </c>
      <c r="D27" s="29">
        <v>76.062</v>
      </c>
      <c r="E27" s="29">
        <v>49.805</v>
      </c>
      <c r="F27" s="29">
        <v>283.948</v>
      </c>
      <c r="G27" s="29">
        <v>915.167</v>
      </c>
      <c r="H27" s="29">
        <v>267.896</v>
      </c>
      <c r="I27" s="29">
        <v>129.752</v>
      </c>
      <c r="J27" s="29">
        <v>34.773</v>
      </c>
      <c r="K27" s="29">
        <v>13.578</v>
      </c>
      <c r="L27" s="29">
        <v>30.931</v>
      </c>
      <c r="M27" s="29">
        <v>47.554</v>
      </c>
      <c r="N27" s="43">
        <f t="shared" si="0"/>
        <v>1930.7069999999999</v>
      </c>
      <c r="O27" s="30">
        <f t="shared" si="1"/>
        <v>61.222317351598164</v>
      </c>
      <c r="P27" s="31">
        <f t="shared" si="2"/>
        <v>1737.9950860000001</v>
      </c>
      <c r="Q27" s="34"/>
    </row>
    <row r="28" spans="1:17" ht="15" customHeight="1">
      <c r="A28" s="28">
        <v>2543</v>
      </c>
      <c r="B28" s="29">
        <v>39.443</v>
      </c>
      <c r="C28" s="29">
        <v>154.244</v>
      </c>
      <c r="D28" s="29">
        <v>128.042</v>
      </c>
      <c r="E28" s="29">
        <v>203.919</v>
      </c>
      <c r="F28" s="29">
        <v>335.615</v>
      </c>
      <c r="G28" s="29">
        <v>517.736</v>
      </c>
      <c r="H28" s="29">
        <v>234.837</v>
      </c>
      <c r="I28" s="29">
        <v>112.457</v>
      </c>
      <c r="J28" s="29">
        <v>30.412</v>
      </c>
      <c r="K28" s="29">
        <v>14.731</v>
      </c>
      <c r="L28" s="29">
        <v>9.461</v>
      </c>
      <c r="M28" s="29">
        <v>64.258</v>
      </c>
      <c r="N28" s="43">
        <f t="shared" si="0"/>
        <v>1845.1550000000002</v>
      </c>
      <c r="O28" s="30">
        <f t="shared" si="1"/>
        <v>58.50948122780315</v>
      </c>
      <c r="P28" s="31">
        <f t="shared" si="2"/>
        <v>1737.9950860000001</v>
      </c>
      <c r="Q28" s="34"/>
    </row>
    <row r="29" spans="1:17" ht="15" customHeight="1">
      <c r="A29" s="28">
        <v>2544</v>
      </c>
      <c r="B29" s="29">
        <v>19.74</v>
      </c>
      <c r="C29" s="29">
        <v>81.02</v>
      </c>
      <c r="D29" s="29">
        <v>62.05</v>
      </c>
      <c r="E29" s="29">
        <v>265.98</v>
      </c>
      <c r="F29" s="29">
        <v>1003.68</v>
      </c>
      <c r="G29" s="29">
        <v>580.46</v>
      </c>
      <c r="H29" s="29">
        <v>292.61</v>
      </c>
      <c r="I29" s="29">
        <v>162.43</v>
      </c>
      <c r="J29" s="29">
        <v>40.55</v>
      </c>
      <c r="K29" s="29">
        <v>21.19</v>
      </c>
      <c r="L29" s="29">
        <v>13.06</v>
      </c>
      <c r="M29" s="29">
        <v>12.62</v>
      </c>
      <c r="N29" s="43">
        <f t="shared" si="0"/>
        <v>2555.39</v>
      </c>
      <c r="O29" s="30">
        <f t="shared" si="1"/>
        <v>81.03088533739219</v>
      </c>
      <c r="P29" s="31">
        <f t="shared" si="2"/>
        <v>1737.9950860000001</v>
      </c>
      <c r="Q29" s="34"/>
    </row>
    <row r="30" spans="1:17" ht="15" customHeight="1">
      <c r="A30" s="28">
        <v>2545</v>
      </c>
      <c r="B30" s="29">
        <v>20.02</v>
      </c>
      <c r="C30" s="29">
        <v>191.72</v>
      </c>
      <c r="D30" s="29">
        <v>113.27</v>
      </c>
      <c r="E30" s="29">
        <v>90.61</v>
      </c>
      <c r="F30" s="29">
        <v>612.81</v>
      </c>
      <c r="G30" s="29">
        <v>1171.42</v>
      </c>
      <c r="H30" s="29">
        <v>371</v>
      </c>
      <c r="I30" s="29">
        <v>205.28</v>
      </c>
      <c r="J30" s="29">
        <v>104.44</v>
      </c>
      <c r="K30" s="29">
        <v>26.65</v>
      </c>
      <c r="L30" s="29">
        <v>13.02</v>
      </c>
      <c r="M30" s="29">
        <v>14.52</v>
      </c>
      <c r="N30" s="43">
        <f t="shared" si="0"/>
        <v>2934.76</v>
      </c>
      <c r="O30" s="30">
        <f t="shared" si="1"/>
        <v>93.06062912227296</v>
      </c>
      <c r="P30" s="31">
        <f t="shared" si="2"/>
        <v>1737.9950860000001</v>
      </c>
      <c r="Q30" s="34"/>
    </row>
    <row r="31" spans="1:17" ht="15" customHeight="1">
      <c r="A31" s="28">
        <v>2546</v>
      </c>
      <c r="B31" s="29">
        <v>20.42</v>
      </c>
      <c r="C31" s="29">
        <v>23.4</v>
      </c>
      <c r="D31" s="29">
        <v>22.9</v>
      </c>
      <c r="E31" s="29">
        <v>81.62</v>
      </c>
      <c r="F31" s="29">
        <v>420.25</v>
      </c>
      <c r="G31" s="29">
        <v>883.73</v>
      </c>
      <c r="H31" s="29">
        <v>139.9</v>
      </c>
      <c r="I31" s="29">
        <v>40.75</v>
      </c>
      <c r="J31" s="29">
        <v>17.12</v>
      </c>
      <c r="K31" s="29">
        <v>11.78</v>
      </c>
      <c r="L31" s="29">
        <v>6.4</v>
      </c>
      <c r="M31" s="29">
        <v>4.71</v>
      </c>
      <c r="N31" s="43">
        <f t="shared" si="0"/>
        <v>1672.9800000000002</v>
      </c>
      <c r="O31" s="30">
        <f t="shared" si="1"/>
        <v>53.049847792998484</v>
      </c>
      <c r="P31" s="31">
        <f t="shared" si="2"/>
        <v>1737.9950860000001</v>
      </c>
      <c r="Q31" s="34"/>
    </row>
    <row r="32" spans="1:17" ht="15" customHeight="1">
      <c r="A32" s="28">
        <v>2547</v>
      </c>
      <c r="B32" s="29">
        <v>19.811</v>
      </c>
      <c r="C32" s="29">
        <v>21.432</v>
      </c>
      <c r="D32" s="29">
        <v>198.757</v>
      </c>
      <c r="E32" s="29">
        <v>196.927</v>
      </c>
      <c r="F32" s="29">
        <v>329.149</v>
      </c>
      <c r="G32" s="29">
        <v>791.214</v>
      </c>
      <c r="H32" s="29">
        <v>133.433</v>
      </c>
      <c r="I32" s="29">
        <v>39.671</v>
      </c>
      <c r="J32" s="29">
        <v>43.771</v>
      </c>
      <c r="K32" s="29">
        <v>56.828</v>
      </c>
      <c r="L32" s="29">
        <v>43.346</v>
      </c>
      <c r="M32" s="29">
        <v>50.621</v>
      </c>
      <c r="N32" s="43">
        <f t="shared" si="0"/>
        <v>1924.96</v>
      </c>
      <c r="O32" s="30">
        <f t="shared" si="1"/>
        <v>61.04008117706748</v>
      </c>
      <c r="P32" s="31">
        <f t="shared" si="2"/>
        <v>1737.9950860000001</v>
      </c>
      <c r="Q32" s="34"/>
    </row>
    <row r="33" spans="1:17" ht="15" customHeight="1">
      <c r="A33" s="28">
        <v>2548</v>
      </c>
      <c r="B33" s="29">
        <v>17.807040000000004</v>
      </c>
      <c r="C33" s="29">
        <v>20.70144</v>
      </c>
      <c r="D33" s="29">
        <v>26.775360000000003</v>
      </c>
      <c r="E33" s="29">
        <v>119.28816000000002</v>
      </c>
      <c r="F33" s="29">
        <v>422.49168000000003</v>
      </c>
      <c r="G33" s="29">
        <v>998.2396800000001</v>
      </c>
      <c r="H33" s="29">
        <v>473.0745599999999</v>
      </c>
      <c r="I33" s="29">
        <v>236.72736000000003</v>
      </c>
      <c r="J33" s="29">
        <v>45.563039999999994</v>
      </c>
      <c r="K33" s="29">
        <v>20.25216</v>
      </c>
      <c r="L33" s="29">
        <v>12.864960000000002</v>
      </c>
      <c r="M33" s="29">
        <v>35.048159999999996</v>
      </c>
      <c r="N33" s="43">
        <f t="shared" si="0"/>
        <v>2428.8336</v>
      </c>
      <c r="O33" s="30">
        <f t="shared" si="1"/>
        <v>77.01780821917808</v>
      </c>
      <c r="P33" s="31">
        <f t="shared" si="2"/>
        <v>1737.9950860000001</v>
      </c>
      <c r="Q33" s="34"/>
    </row>
    <row r="34" spans="1:17" ht="15" customHeight="1">
      <c r="A34" s="28">
        <v>2549</v>
      </c>
      <c r="B34" s="29">
        <v>32.06304</v>
      </c>
      <c r="C34" s="29">
        <v>268.35839999999996</v>
      </c>
      <c r="D34" s="29">
        <v>96.97190400000004</v>
      </c>
      <c r="E34" s="29">
        <v>173.617344</v>
      </c>
      <c r="F34" s="29">
        <v>846.071136</v>
      </c>
      <c r="G34" s="29">
        <v>1039.3496639999998</v>
      </c>
      <c r="H34" s="29">
        <v>403.230528</v>
      </c>
      <c r="I34" s="29">
        <v>82.65715200000002</v>
      </c>
      <c r="J34" s="29">
        <v>28.129247999999997</v>
      </c>
      <c r="K34" s="29">
        <v>16.834176000000014</v>
      </c>
      <c r="L34" s="29">
        <v>9.975744</v>
      </c>
      <c r="M34" s="29">
        <v>9.34416</v>
      </c>
      <c r="N34" s="43">
        <f t="shared" si="0"/>
        <v>3006.6024960000004</v>
      </c>
      <c r="O34" s="30">
        <f t="shared" si="1"/>
        <v>95.33873972602741</v>
      </c>
      <c r="P34" s="31">
        <f t="shared" si="2"/>
        <v>1737.9950860000001</v>
      </c>
      <c r="Q34" s="34"/>
    </row>
    <row r="35" spans="1:17" ht="15" customHeight="1">
      <c r="A35" s="28">
        <v>2550</v>
      </c>
      <c r="B35" s="29">
        <v>33.291647999999995</v>
      </c>
      <c r="C35" s="29">
        <v>142.579008</v>
      </c>
      <c r="D35" s="29">
        <v>85.92134399999999</v>
      </c>
      <c r="E35" s="29">
        <v>43.66742400000001</v>
      </c>
      <c r="F35" s="29">
        <v>261.57945599999994</v>
      </c>
      <c r="G35" s="29">
        <v>332.74368000000004</v>
      </c>
      <c r="H35" s="29">
        <v>266.97513599999996</v>
      </c>
      <c r="I35" s="29">
        <v>48.348575999999994</v>
      </c>
      <c r="J35" s="29">
        <v>17.944416</v>
      </c>
      <c r="K35" s="29">
        <v>12.070080000000003</v>
      </c>
      <c r="L35" s="29">
        <v>11.422944000000014</v>
      </c>
      <c r="M35" s="29">
        <v>11.829024</v>
      </c>
      <c r="N35" s="43">
        <f t="shared" si="0"/>
        <v>1268.3727359999998</v>
      </c>
      <c r="O35" s="30">
        <f t="shared" si="1"/>
        <v>40.219835616438345</v>
      </c>
      <c r="P35" s="31">
        <f t="shared" si="2"/>
        <v>1737.9950860000001</v>
      </c>
      <c r="Q35" s="34"/>
    </row>
    <row r="36" spans="1:17" ht="15" customHeight="1">
      <c r="A36" s="28">
        <v>2551</v>
      </c>
      <c r="B36" s="29">
        <v>14.752799999999997</v>
      </c>
      <c r="C36" s="29">
        <v>72.60019199999999</v>
      </c>
      <c r="D36" s="29">
        <v>75.360672</v>
      </c>
      <c r="E36" s="29">
        <v>196.78550399999997</v>
      </c>
      <c r="F36" s="29">
        <v>578.6562240000001</v>
      </c>
      <c r="G36" s="29">
        <v>638.4216959999999</v>
      </c>
      <c r="H36" s="29">
        <v>284.66294400000004</v>
      </c>
      <c r="I36" s="29">
        <v>131.92761600000003</v>
      </c>
      <c r="J36" s="29">
        <v>32.655744000000006</v>
      </c>
      <c r="K36" s="29">
        <v>11.569824</v>
      </c>
      <c r="L36" s="29">
        <v>6.42816</v>
      </c>
      <c r="M36" s="29">
        <v>7.290432000000002</v>
      </c>
      <c r="N36" s="43">
        <f t="shared" si="0"/>
        <v>2051.1118079999997</v>
      </c>
      <c r="O36" s="30">
        <f t="shared" si="1"/>
        <v>65.04032876712328</v>
      </c>
      <c r="P36" s="31">
        <f t="shared" si="2"/>
        <v>1737.9950860000001</v>
      </c>
      <c r="Q36" s="34"/>
    </row>
    <row r="37" spans="1:17" ht="15" customHeight="1">
      <c r="A37" s="28">
        <v>2552</v>
      </c>
      <c r="B37" s="29">
        <v>11.205216</v>
      </c>
      <c r="C37" s="29">
        <v>36.22752</v>
      </c>
      <c r="D37" s="29">
        <v>85.1472</v>
      </c>
      <c r="E37" s="29">
        <v>116.4585600000001</v>
      </c>
      <c r="F37" s="29">
        <v>184.13567999999998</v>
      </c>
      <c r="G37" s="29">
        <v>324.95904</v>
      </c>
      <c r="H37" s="29">
        <v>177.69888000000003</v>
      </c>
      <c r="I37" s="29">
        <v>42.2928</v>
      </c>
      <c r="J37" s="29">
        <v>1.71936</v>
      </c>
      <c r="K37" s="29">
        <v>0.33696000000000004</v>
      </c>
      <c r="L37" s="29">
        <v>0.9365760000000001</v>
      </c>
      <c r="M37" s="29">
        <v>3.9916799999999997</v>
      </c>
      <c r="N37" s="43">
        <f t="shared" si="0"/>
        <v>985.1094720000002</v>
      </c>
      <c r="O37" s="30">
        <f t="shared" si="1"/>
        <v>31.237616438356174</v>
      </c>
      <c r="P37" s="31">
        <f t="shared" si="2"/>
        <v>1737.9950860000001</v>
      </c>
      <c r="Q37" s="34"/>
    </row>
    <row r="38" spans="1:17" ht="15" customHeight="1">
      <c r="A38" s="28">
        <v>2553</v>
      </c>
      <c r="B38" s="29">
        <v>1.76256</v>
      </c>
      <c r="C38" s="29">
        <v>12.553920000000002</v>
      </c>
      <c r="D38" s="29">
        <v>1.4705280000000007</v>
      </c>
      <c r="E38" s="29">
        <v>36.403776</v>
      </c>
      <c r="F38" s="29">
        <v>725.232096</v>
      </c>
      <c r="G38" s="29">
        <v>619.662528</v>
      </c>
      <c r="H38" s="29">
        <v>144.46598400000002</v>
      </c>
      <c r="I38" s="29">
        <v>49.610016000000016</v>
      </c>
      <c r="J38" s="29">
        <v>20.243519999999997</v>
      </c>
      <c r="K38" s="29">
        <v>16.81776</v>
      </c>
      <c r="L38" s="29">
        <v>5.467392000000001</v>
      </c>
      <c r="M38" s="29">
        <v>11.511936</v>
      </c>
      <c r="N38" s="43">
        <f t="shared" si="0"/>
        <v>1645.202016</v>
      </c>
      <c r="O38" s="30">
        <f t="shared" si="1"/>
        <v>52.16901369863014</v>
      </c>
      <c r="P38" s="31">
        <f t="shared" si="2"/>
        <v>1737.9950860000001</v>
      </c>
      <c r="Q38" s="34"/>
    </row>
    <row r="39" spans="1:17" ht="15" customHeight="1">
      <c r="A39" s="28">
        <v>2554</v>
      </c>
      <c r="B39" s="29">
        <v>47.5848</v>
      </c>
      <c r="C39" s="29">
        <v>460.64160000000004</v>
      </c>
      <c r="D39" s="29">
        <v>587.07072</v>
      </c>
      <c r="E39" s="29">
        <v>591.9350400000002</v>
      </c>
      <c r="F39" s="29">
        <v>1791.2534400000002</v>
      </c>
      <c r="G39" s="29">
        <v>951.36768</v>
      </c>
      <c r="H39" s="29">
        <v>549.3960000000002</v>
      </c>
      <c r="I39" s="29">
        <v>104.31935999999999</v>
      </c>
      <c r="J39" s="29">
        <v>9.832320000000003</v>
      </c>
      <c r="K39" s="29">
        <v>9.08496</v>
      </c>
      <c r="L39" s="29">
        <v>25.038720000000062</v>
      </c>
      <c r="M39" s="29">
        <v>19.49184</v>
      </c>
      <c r="N39" s="43">
        <f t="shared" si="0"/>
        <v>5147.016480000003</v>
      </c>
      <c r="O39" s="30">
        <f t="shared" si="1"/>
        <v>163.21082191780832</v>
      </c>
      <c r="P39" s="31">
        <f t="shared" si="2"/>
        <v>1737.9950860000001</v>
      </c>
      <c r="Q39" s="34"/>
    </row>
    <row r="40" spans="1:17" ht="15" customHeight="1">
      <c r="A40" s="28">
        <v>2555</v>
      </c>
      <c r="B40" s="29">
        <v>23.745312</v>
      </c>
      <c r="C40" s="29">
        <v>208.11167999999998</v>
      </c>
      <c r="D40" s="29">
        <v>168.79622400000002</v>
      </c>
      <c r="E40" s="29">
        <v>257.036544</v>
      </c>
      <c r="F40" s="29">
        <v>455.75568</v>
      </c>
      <c r="G40" s="29">
        <v>759.6547199999999</v>
      </c>
      <c r="H40" s="29">
        <v>275.89680000000004</v>
      </c>
      <c r="I40" s="29">
        <v>115.93843199999998</v>
      </c>
      <c r="J40" s="29">
        <v>58.681152</v>
      </c>
      <c r="K40" s="29">
        <v>14.994719999999996</v>
      </c>
      <c r="L40" s="29">
        <v>19.738079999999997</v>
      </c>
      <c r="M40" s="29">
        <v>14.623199999999995</v>
      </c>
      <c r="N40" s="43">
        <f t="shared" si="0"/>
        <v>2372.972544</v>
      </c>
      <c r="O40" s="30">
        <f t="shared" si="1"/>
        <v>75.24646575342466</v>
      </c>
      <c r="P40" s="31">
        <f t="shared" si="2"/>
        <v>1737.9950860000001</v>
      </c>
      <c r="Q40" s="34"/>
    </row>
    <row r="41" spans="1:17" ht="15" customHeight="1">
      <c r="A41" s="28">
        <v>2556</v>
      </c>
      <c r="B41" s="29">
        <v>15.272928000000006</v>
      </c>
      <c r="C41" s="29">
        <v>18.869759999999996</v>
      </c>
      <c r="D41" s="29">
        <v>15.469056000000002</v>
      </c>
      <c r="E41" s="29">
        <v>24.942816</v>
      </c>
      <c r="F41" s="29">
        <v>352.54656</v>
      </c>
      <c r="G41" s="29">
        <v>401.33232</v>
      </c>
      <c r="H41" s="29">
        <v>221.58316799999994</v>
      </c>
      <c r="I41" s="29">
        <v>83.72332800000001</v>
      </c>
      <c r="J41" s="29">
        <v>34.947936</v>
      </c>
      <c r="K41" s="29">
        <v>13.238207999999998</v>
      </c>
      <c r="L41" s="29">
        <v>5.324831999999999</v>
      </c>
      <c r="M41" s="29">
        <v>3.372192</v>
      </c>
      <c r="N41" s="43">
        <f t="shared" si="0"/>
        <v>1190.623104</v>
      </c>
      <c r="O41" s="30">
        <f t="shared" si="1"/>
        <v>37.75441095890411</v>
      </c>
      <c r="P41" s="31">
        <f t="shared" si="2"/>
        <v>1737.9950860000001</v>
      </c>
      <c r="Q41" s="34"/>
    </row>
    <row r="42" spans="1:17" ht="15" customHeight="1">
      <c r="A42" s="28">
        <v>2557</v>
      </c>
      <c r="B42" s="29">
        <v>7.655904000000001</v>
      </c>
      <c r="C42" s="29">
        <v>84.58905599999999</v>
      </c>
      <c r="D42" s="29">
        <v>38.15510399999999</v>
      </c>
      <c r="E42" s="29">
        <v>252.50918399999998</v>
      </c>
      <c r="F42" s="29">
        <v>356.43456</v>
      </c>
      <c r="G42" s="29">
        <v>724.7076480000002</v>
      </c>
      <c r="H42" s="29">
        <v>191.45030400000002</v>
      </c>
      <c r="I42" s="29">
        <v>106.35408000000001</v>
      </c>
      <c r="J42" s="29">
        <v>33.435936</v>
      </c>
      <c r="K42" s="29">
        <v>29.21615999999999</v>
      </c>
      <c r="L42" s="29">
        <v>14.059008000000006</v>
      </c>
      <c r="M42" s="29">
        <v>6.365952000000002</v>
      </c>
      <c r="N42" s="43">
        <f t="shared" si="0"/>
        <v>1844.9328960000003</v>
      </c>
      <c r="O42" s="30">
        <f t="shared" si="1"/>
        <v>58.50243835616439</v>
      </c>
      <c r="P42" s="31">
        <f t="shared" si="2"/>
        <v>1737.9950860000001</v>
      </c>
      <c r="Q42" s="34"/>
    </row>
    <row r="43" spans="1:17" ht="15" customHeight="1">
      <c r="A43" s="28">
        <v>2558</v>
      </c>
      <c r="B43" s="29">
        <v>10.17</v>
      </c>
      <c r="C43" s="29">
        <v>7.96</v>
      </c>
      <c r="D43" s="29">
        <v>6</v>
      </c>
      <c r="E43" s="29">
        <v>26.39</v>
      </c>
      <c r="F43" s="29">
        <v>164.18</v>
      </c>
      <c r="G43" s="29">
        <v>229.54</v>
      </c>
      <c r="H43" s="29">
        <v>163.19</v>
      </c>
      <c r="I43" s="29">
        <v>49.78</v>
      </c>
      <c r="J43" s="29">
        <v>30.72</v>
      </c>
      <c r="K43" s="29">
        <v>7.66</v>
      </c>
      <c r="L43" s="29">
        <v>4.88</v>
      </c>
      <c r="M43" s="29">
        <v>0.62</v>
      </c>
      <c r="N43" s="43">
        <f aca="true" t="shared" si="3" ref="N43:N48">SUM(B43:M43)</f>
        <v>701.09</v>
      </c>
      <c r="O43" s="30">
        <f t="shared" si="1"/>
        <v>22.231418061897514</v>
      </c>
      <c r="P43" s="31">
        <f t="shared" si="2"/>
        <v>1737.9950860000001</v>
      </c>
      <c r="Q43" s="34"/>
    </row>
    <row r="44" spans="1:17" ht="15" customHeight="1">
      <c r="A44" s="28">
        <v>2559</v>
      </c>
      <c r="B44" s="29">
        <v>0.65</v>
      </c>
      <c r="C44" s="29">
        <v>10.78</v>
      </c>
      <c r="D44" s="29">
        <v>48.74</v>
      </c>
      <c r="E44" s="29">
        <v>161.52</v>
      </c>
      <c r="F44" s="29">
        <v>560.97</v>
      </c>
      <c r="G44" s="29">
        <v>676.31</v>
      </c>
      <c r="H44" s="29">
        <v>319.12</v>
      </c>
      <c r="I44" s="29">
        <v>121.18</v>
      </c>
      <c r="J44" s="29">
        <v>32.25</v>
      </c>
      <c r="K44" s="29">
        <v>21.68</v>
      </c>
      <c r="L44" s="29">
        <v>5.51</v>
      </c>
      <c r="M44" s="29">
        <v>3.39</v>
      </c>
      <c r="N44" s="43">
        <f t="shared" si="3"/>
        <v>1962.1000000000004</v>
      </c>
      <c r="O44" s="30">
        <f t="shared" si="1"/>
        <v>62.21778285134451</v>
      </c>
      <c r="P44" s="31">
        <f t="shared" si="2"/>
        <v>1737.9950860000001</v>
      </c>
      <c r="Q44" s="34"/>
    </row>
    <row r="45" spans="1:17" ht="15" customHeight="1">
      <c r="A45" s="28">
        <v>2560</v>
      </c>
      <c r="B45" s="29">
        <v>35.64</v>
      </c>
      <c r="C45" s="29">
        <v>82.16</v>
      </c>
      <c r="D45" s="29">
        <v>78.45</v>
      </c>
      <c r="E45" s="29">
        <v>558.89</v>
      </c>
      <c r="F45" s="29">
        <v>401.76</v>
      </c>
      <c r="G45" s="29">
        <v>673.69</v>
      </c>
      <c r="H45" s="29">
        <v>729.59</v>
      </c>
      <c r="I45" s="29">
        <v>139.2</v>
      </c>
      <c r="J45" s="29">
        <v>42.23</v>
      </c>
      <c r="K45" s="29">
        <v>23.09</v>
      </c>
      <c r="L45" s="29">
        <v>7.89</v>
      </c>
      <c r="M45" s="29">
        <v>12.03</v>
      </c>
      <c r="N45" s="43">
        <f t="shared" si="3"/>
        <v>2784.6200000000003</v>
      </c>
      <c r="O45" s="30">
        <f t="shared" si="1"/>
        <v>88.29972095383056</v>
      </c>
      <c r="P45" s="31">
        <f t="shared" si="2"/>
        <v>1737.9950860000001</v>
      </c>
      <c r="Q45" s="34"/>
    </row>
    <row r="46" spans="1:17" ht="15" customHeight="1">
      <c r="A46" s="28">
        <v>2561</v>
      </c>
      <c r="B46" s="29">
        <v>68.83</v>
      </c>
      <c r="C46" s="29">
        <v>105.37</v>
      </c>
      <c r="D46" s="29">
        <v>83.96</v>
      </c>
      <c r="E46" s="29">
        <v>369.22</v>
      </c>
      <c r="F46" s="29">
        <v>542.34</v>
      </c>
      <c r="G46" s="29">
        <v>537.61</v>
      </c>
      <c r="H46" s="29">
        <v>216.87</v>
      </c>
      <c r="I46" s="29">
        <v>72.25</v>
      </c>
      <c r="J46" s="29">
        <v>22.65</v>
      </c>
      <c r="K46" s="29">
        <v>18.57</v>
      </c>
      <c r="L46" s="29">
        <v>7.29</v>
      </c>
      <c r="M46" s="29">
        <v>5.38</v>
      </c>
      <c r="N46" s="43">
        <f t="shared" si="3"/>
        <v>2050.3399999999997</v>
      </c>
      <c r="O46" s="30">
        <f t="shared" si="1"/>
        <v>65.01585489599188</v>
      </c>
      <c r="P46" s="31">
        <f t="shared" si="2"/>
        <v>1737.9950860000001</v>
      </c>
      <c r="Q46" s="34"/>
    </row>
    <row r="47" spans="1:17" ht="15" customHeight="1">
      <c r="A47" s="28">
        <v>2562</v>
      </c>
      <c r="B47" s="29">
        <v>5.34</v>
      </c>
      <c r="C47" s="29">
        <v>8.94</v>
      </c>
      <c r="D47" s="29">
        <v>13.03</v>
      </c>
      <c r="E47" s="29">
        <v>3.91</v>
      </c>
      <c r="F47" s="29">
        <v>717.22</v>
      </c>
      <c r="G47" s="29">
        <v>442.73</v>
      </c>
      <c r="H47" s="29">
        <v>59.42</v>
      </c>
      <c r="I47" s="29">
        <v>24.62</v>
      </c>
      <c r="J47" s="29">
        <v>9.08</v>
      </c>
      <c r="K47" s="29">
        <v>3.4</v>
      </c>
      <c r="L47" s="29">
        <v>1.7</v>
      </c>
      <c r="M47" s="29">
        <v>1</v>
      </c>
      <c r="N47" s="43">
        <f t="shared" si="3"/>
        <v>1290.39</v>
      </c>
      <c r="O47" s="30">
        <f t="shared" si="1"/>
        <v>40.917998477929984</v>
      </c>
      <c r="P47" s="31">
        <f t="shared" si="2"/>
        <v>1737.9950860000001</v>
      </c>
      <c r="Q47" s="34"/>
    </row>
    <row r="48" spans="1:17" ht="15" customHeight="1">
      <c r="A48" s="28">
        <v>2563</v>
      </c>
      <c r="B48" s="29">
        <v>1.95</v>
      </c>
      <c r="C48" s="29">
        <v>5.47</v>
      </c>
      <c r="D48" s="29">
        <v>7.24</v>
      </c>
      <c r="E48" s="29">
        <v>6.89</v>
      </c>
      <c r="F48" s="29">
        <v>451.55</v>
      </c>
      <c r="G48" s="29">
        <v>190.01</v>
      </c>
      <c r="H48" s="29">
        <v>88.7</v>
      </c>
      <c r="I48" s="29">
        <v>23.14</v>
      </c>
      <c r="J48" s="29">
        <v>5.14</v>
      </c>
      <c r="K48" s="29">
        <v>4.68</v>
      </c>
      <c r="L48" s="29">
        <v>7.41</v>
      </c>
      <c r="M48" s="29">
        <v>6.64</v>
      </c>
      <c r="N48" s="43">
        <f t="shared" si="3"/>
        <v>798.8199999999999</v>
      </c>
      <c r="O48" s="30">
        <f t="shared" si="1"/>
        <v>25.330416032470822</v>
      </c>
      <c r="P48" s="31">
        <f t="shared" si="2"/>
        <v>1737.9950860000001</v>
      </c>
      <c r="Q48" s="34"/>
    </row>
    <row r="49" spans="1:17" ht="15" customHeight="1">
      <c r="A49" s="28">
        <v>2564</v>
      </c>
      <c r="B49" s="29">
        <v>23.99327999999999</v>
      </c>
      <c r="C49" s="29">
        <v>52.74287999999996</v>
      </c>
      <c r="D49" s="29">
        <v>54.660096</v>
      </c>
      <c r="E49" s="29">
        <v>55.527552</v>
      </c>
      <c r="F49" s="29">
        <v>149.05728000000002</v>
      </c>
      <c r="G49" s="29">
        <v>190.10246400000003</v>
      </c>
      <c r="H49" s="29">
        <v>287.9729279999999</v>
      </c>
      <c r="I49" s="29">
        <v>77.476608</v>
      </c>
      <c r="J49" s="29">
        <v>7.7976</v>
      </c>
      <c r="K49" s="29">
        <v>6.1512480000000025</v>
      </c>
      <c r="L49" s="29">
        <v>5.351616000000002</v>
      </c>
      <c r="M49" s="29">
        <v>11.378879999999992</v>
      </c>
      <c r="N49" s="43">
        <f>SUM(B49:M49)</f>
        <v>922.2124319999999</v>
      </c>
      <c r="O49" s="30">
        <f t="shared" si="1"/>
        <v>29.24316438356164</v>
      </c>
      <c r="P49" s="31">
        <f t="shared" si="2"/>
        <v>1737.9950860000001</v>
      </c>
      <c r="Q49" s="34"/>
    </row>
    <row r="50" spans="1:17" ht="15" customHeight="1">
      <c r="A50" s="28">
        <v>2565</v>
      </c>
      <c r="B50" s="29">
        <v>107.11828799999995</v>
      </c>
      <c r="C50" s="29">
        <v>242.61940800000002</v>
      </c>
      <c r="D50" s="29">
        <v>30.628800000000005</v>
      </c>
      <c r="E50" s="29">
        <v>308.73744000000005</v>
      </c>
      <c r="F50" s="29">
        <v>640.8936</v>
      </c>
      <c r="G50" s="29">
        <v>560.1960000000001</v>
      </c>
      <c r="H50" s="29">
        <v>417.7224000000004</v>
      </c>
      <c r="I50" s="29">
        <v>71.34912</v>
      </c>
      <c r="J50" s="29">
        <v>25.345440000000014</v>
      </c>
      <c r="K50" s="29">
        <v>11.432448</v>
      </c>
      <c r="L50" s="29">
        <v>6.504192000000003</v>
      </c>
      <c r="M50" s="29">
        <v>3.5000639999999996</v>
      </c>
      <c r="N50" s="43">
        <f>SUM(B50:M50)</f>
        <v>2426.0472</v>
      </c>
      <c r="O50" s="30">
        <f>N50*1000000/(365*86400)</f>
        <v>76.92945205479452</v>
      </c>
      <c r="P50" s="31">
        <f t="shared" si="2"/>
        <v>1737.9950860000001</v>
      </c>
      <c r="Q50" s="34"/>
    </row>
    <row r="51" spans="1:17" ht="15" customHeight="1">
      <c r="A51" s="36">
        <v>2566</v>
      </c>
      <c r="B51" s="37">
        <v>1.6606079999999996</v>
      </c>
      <c r="C51" s="37">
        <v>35.795519999999975</v>
      </c>
      <c r="D51" s="37">
        <v>15.114815999999996</v>
      </c>
      <c r="E51" s="37">
        <v>24.308639999999997</v>
      </c>
      <c r="F51" s="37">
        <v>101.51999999999992</v>
      </c>
      <c r="G51" s="37">
        <v>341.97552000000064</v>
      </c>
      <c r="H51" s="37">
        <v>483.6672000000005</v>
      </c>
      <c r="I51" s="37">
        <v>109.3392</v>
      </c>
      <c r="J51" s="37">
        <v>25.297920000000012</v>
      </c>
      <c r="K51" s="37">
        <v>13.227840000000006</v>
      </c>
      <c r="L51" s="37"/>
      <c r="M51" s="37"/>
      <c r="N51" s="44">
        <f>SUM(B51:M51)</f>
        <v>1151.9072640000009</v>
      </c>
      <c r="O51" s="54">
        <f>N51*1000000/(365*86400)</f>
        <v>36.52673972602743</v>
      </c>
      <c r="P51" s="35"/>
      <c r="Q51" s="34"/>
    </row>
    <row r="52" spans="1:17" ht="15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4"/>
      <c r="O52" s="38"/>
      <c r="P52" s="35"/>
      <c r="Q52" s="34"/>
    </row>
    <row r="53" spans="1:17" ht="15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4"/>
      <c r="O53" s="38"/>
      <c r="P53" s="35"/>
      <c r="Q53" s="34"/>
    </row>
    <row r="54" spans="1:17" ht="1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4"/>
      <c r="O54" s="38"/>
      <c r="P54" s="35"/>
      <c r="Q54" s="34"/>
    </row>
    <row r="55" spans="1:17" ht="1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4"/>
      <c r="O55" s="38"/>
      <c r="P55" s="35"/>
      <c r="Q55" s="34"/>
    </row>
    <row r="56" spans="1:17" ht="1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4"/>
      <c r="O56" s="38"/>
      <c r="P56" s="35"/>
      <c r="Q56" s="34"/>
    </row>
    <row r="57" spans="1:17" ht="15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4"/>
      <c r="O57" s="38"/>
      <c r="P57" s="35"/>
      <c r="Q57" s="34"/>
    </row>
    <row r="58" spans="1:17" ht="15" customHeight="1">
      <c r="A58" s="32" t="s">
        <v>19</v>
      </c>
      <c r="B58" s="33">
        <f>MAX(B7:B50)</f>
        <v>107.11828799999995</v>
      </c>
      <c r="C58" s="33">
        <f aca="true" t="shared" si="4" ref="C58:M58">MAX(C7:C50)</f>
        <v>460.64160000000004</v>
      </c>
      <c r="D58" s="33">
        <f t="shared" si="4"/>
        <v>587.07072</v>
      </c>
      <c r="E58" s="33">
        <f t="shared" si="4"/>
        <v>850</v>
      </c>
      <c r="F58" s="33">
        <f t="shared" si="4"/>
        <v>1791.2534400000002</v>
      </c>
      <c r="G58" s="33">
        <f t="shared" si="4"/>
        <v>1223.9</v>
      </c>
      <c r="H58" s="33">
        <f t="shared" si="4"/>
        <v>729.59</v>
      </c>
      <c r="I58" s="33">
        <f t="shared" si="4"/>
        <v>255.8</v>
      </c>
      <c r="J58" s="33">
        <f t="shared" si="4"/>
        <v>162</v>
      </c>
      <c r="K58" s="33">
        <f t="shared" si="4"/>
        <v>56.828</v>
      </c>
      <c r="L58" s="33">
        <f t="shared" si="4"/>
        <v>43.346</v>
      </c>
      <c r="M58" s="33">
        <f t="shared" si="4"/>
        <v>64.258</v>
      </c>
      <c r="N58" s="45">
        <f>MAX(N7:N50)</f>
        <v>5147.016480000003</v>
      </c>
      <c r="O58" s="30">
        <f>N58*1000000/(365*86400)</f>
        <v>163.21082191780832</v>
      </c>
      <c r="P58" s="34"/>
      <c r="Q58" s="34"/>
    </row>
    <row r="59" spans="1:17" ht="15" customHeight="1">
      <c r="A59" s="32" t="s">
        <v>16</v>
      </c>
      <c r="B59" s="33">
        <f>AVERAGE(B7:B50)</f>
        <v>21.50795036363636</v>
      </c>
      <c r="C59" s="33">
        <f aca="true" t="shared" si="5" ref="C59:M59">AVERAGE(C7:C50)</f>
        <v>82.31201963636362</v>
      </c>
      <c r="D59" s="33">
        <f t="shared" si="5"/>
        <v>73.51895472727273</v>
      </c>
      <c r="E59" s="33">
        <f t="shared" si="5"/>
        <v>152.04984872727272</v>
      </c>
      <c r="F59" s="33">
        <f t="shared" si="5"/>
        <v>457.36387254545457</v>
      </c>
      <c r="G59" s="33">
        <f t="shared" si="5"/>
        <v>551.8098663636364</v>
      </c>
      <c r="H59" s="33">
        <f t="shared" si="5"/>
        <v>244.96326436363643</v>
      </c>
      <c r="I59" s="33">
        <f t="shared" si="5"/>
        <v>85.53698745454545</v>
      </c>
      <c r="J59" s="33">
        <f t="shared" si="5"/>
        <v>32.53272072727273</v>
      </c>
      <c r="K59" s="33">
        <f t="shared" si="5"/>
        <v>14.06767509090909</v>
      </c>
      <c r="L59" s="33">
        <f t="shared" si="5"/>
        <v>9.637414181818187</v>
      </c>
      <c r="M59" s="33">
        <f t="shared" si="5"/>
        <v>12.694511818181814</v>
      </c>
      <c r="N59" s="45">
        <f>SUM(B59:M59)</f>
        <v>1737.9950860000001</v>
      </c>
      <c r="O59" s="30">
        <f>N59*1000000/(365*86400)</f>
        <v>55.11146264586505</v>
      </c>
      <c r="P59" s="34"/>
      <c r="Q59" s="34"/>
    </row>
    <row r="60" spans="1:17" ht="15" customHeight="1">
      <c r="A60" s="32" t="s">
        <v>20</v>
      </c>
      <c r="B60" s="33">
        <f>MIN(B7:B50)</f>
        <v>0.65</v>
      </c>
      <c r="C60" s="33">
        <f aca="true" t="shared" si="6" ref="C60:M60">MIN(C7:C50)</f>
        <v>4.98</v>
      </c>
      <c r="D60" s="33">
        <f t="shared" si="6"/>
        <v>1.4705280000000007</v>
      </c>
      <c r="E60" s="33">
        <f t="shared" si="6"/>
        <v>3.91</v>
      </c>
      <c r="F60" s="33">
        <f t="shared" si="6"/>
        <v>37.5</v>
      </c>
      <c r="G60" s="33">
        <f t="shared" si="6"/>
        <v>122</v>
      </c>
      <c r="H60" s="33">
        <f t="shared" si="6"/>
        <v>45.4</v>
      </c>
      <c r="I60" s="33">
        <f t="shared" si="6"/>
        <v>15.2</v>
      </c>
      <c r="J60" s="33">
        <f t="shared" si="6"/>
        <v>1.71936</v>
      </c>
      <c r="K60" s="33">
        <f t="shared" si="6"/>
        <v>0.33696000000000004</v>
      </c>
      <c r="L60" s="33">
        <f t="shared" si="6"/>
        <v>0.9365760000000001</v>
      </c>
      <c r="M60" s="33">
        <f t="shared" si="6"/>
        <v>0.62</v>
      </c>
      <c r="N60" s="45">
        <f>MIN(N7:N50)</f>
        <v>575.4000000000001</v>
      </c>
      <c r="O60" s="30">
        <f>N60*1000000/(365*86400)</f>
        <v>18.245814307458147</v>
      </c>
      <c r="P60" s="34"/>
      <c r="Q60" s="34"/>
    </row>
    <row r="61" spans="1:15" ht="21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46"/>
      <c r="O61" s="20"/>
    </row>
    <row r="62" spans="1:15" ht="18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7"/>
      <c r="O62" s="23"/>
    </row>
    <row r="63" spans="1:15" ht="18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8"/>
      <c r="O63" s="22"/>
    </row>
    <row r="64" spans="1:15" ht="18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48"/>
      <c r="O64" s="22"/>
    </row>
    <row r="65" spans="1:15" ht="18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8"/>
      <c r="O65" s="22"/>
    </row>
    <row r="66" spans="1:15" ht="18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8"/>
      <c r="O66" s="22"/>
    </row>
    <row r="67" spans="1:15" ht="18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48"/>
      <c r="O67" s="22"/>
    </row>
    <row r="68" spans="1:15" ht="18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48"/>
      <c r="O68" s="22"/>
    </row>
    <row r="69" spans="1:15" ht="24.75" customHeight="1">
      <c r="A69" s="24"/>
      <c r="B69" s="25"/>
      <c r="C69" s="26"/>
      <c r="D69" s="23"/>
      <c r="E69" s="25"/>
      <c r="F69" s="25"/>
      <c r="G69" s="25"/>
      <c r="H69" s="25"/>
      <c r="I69" s="25"/>
      <c r="J69" s="25"/>
      <c r="K69" s="25"/>
      <c r="L69" s="25"/>
      <c r="M69" s="25"/>
      <c r="N69" s="49"/>
      <c r="O69" s="23"/>
    </row>
    <row r="70" spans="1:15" ht="24.75" customHeight="1">
      <c r="A70" s="24"/>
      <c r="B70" s="25"/>
      <c r="C70" s="25"/>
      <c r="D70" s="25"/>
      <c r="E70" s="23"/>
      <c r="F70" s="25"/>
      <c r="G70" s="25"/>
      <c r="H70" s="25"/>
      <c r="I70" s="25"/>
      <c r="J70" s="25"/>
      <c r="K70" s="25"/>
      <c r="L70" s="25"/>
      <c r="M70" s="25"/>
      <c r="N70" s="49"/>
      <c r="O70" s="23"/>
    </row>
    <row r="71" spans="1:15" ht="24.75" customHeight="1">
      <c r="A71" s="24"/>
      <c r="B71" s="25"/>
      <c r="C71" s="25"/>
      <c r="D71" s="25"/>
      <c r="E71" s="23"/>
      <c r="F71" s="25"/>
      <c r="G71" s="25"/>
      <c r="H71" s="25"/>
      <c r="I71" s="25"/>
      <c r="J71" s="25"/>
      <c r="K71" s="25"/>
      <c r="L71" s="25"/>
      <c r="M71" s="25"/>
      <c r="N71" s="49"/>
      <c r="O71" s="23"/>
    </row>
    <row r="72" spans="1:15" ht="24.75" customHeight="1">
      <c r="A72" s="24"/>
      <c r="B72" s="25"/>
      <c r="C72" s="25"/>
      <c r="D72" s="25"/>
      <c r="E72" s="23"/>
      <c r="F72" s="25"/>
      <c r="G72" s="25"/>
      <c r="H72" s="25"/>
      <c r="I72" s="25"/>
      <c r="J72" s="25"/>
      <c r="K72" s="25"/>
      <c r="L72" s="25"/>
      <c r="M72" s="25"/>
      <c r="N72" s="49"/>
      <c r="O72" s="23"/>
    </row>
    <row r="73" spans="1:15" ht="24.75" customHeight="1">
      <c r="A73" s="24"/>
      <c r="B73" s="25"/>
      <c r="C73" s="25"/>
      <c r="D73" s="25"/>
      <c r="E73" s="23"/>
      <c r="F73" s="25"/>
      <c r="G73" s="25"/>
      <c r="H73" s="25"/>
      <c r="I73" s="25"/>
      <c r="J73" s="25"/>
      <c r="K73" s="25"/>
      <c r="L73" s="25"/>
      <c r="M73" s="25"/>
      <c r="N73" s="49"/>
      <c r="O73" s="23"/>
    </row>
    <row r="74" ht="18" customHeight="1">
      <c r="A74" s="27"/>
    </row>
    <row r="75" ht="18" customHeight="1">
      <c r="A75" s="27"/>
    </row>
    <row r="76" ht="18" customHeight="1">
      <c r="A76" s="27"/>
    </row>
    <row r="77" ht="18" customHeight="1">
      <c r="A77" s="27"/>
    </row>
    <row r="78" ht="18" customHeight="1">
      <c r="A78" s="27"/>
    </row>
    <row r="79" ht="18" customHeight="1">
      <c r="A79" s="27"/>
    </row>
    <row r="80" ht="18" customHeight="1">
      <c r="A80" s="27"/>
    </row>
    <row r="81" ht="18" customHeight="1">
      <c r="A81" s="27"/>
    </row>
    <row r="82" ht="18" customHeight="1">
      <c r="A82" s="27"/>
    </row>
    <row r="83" ht="18" customHeight="1">
      <c r="A83" s="27"/>
    </row>
    <row r="84" ht="18" customHeight="1">
      <c r="A84" s="27"/>
    </row>
    <row r="85" ht="18" customHeight="1">
      <c r="A85" s="27"/>
    </row>
    <row r="86" ht="18" customHeight="1">
      <c r="A86" s="27"/>
    </row>
    <row r="87" ht="18" customHeight="1">
      <c r="A87" s="27"/>
    </row>
    <row r="88" ht="18" customHeight="1">
      <c r="A88" s="27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2016-07-11T06:23:23Z</cp:lastPrinted>
  <dcterms:created xsi:type="dcterms:W3CDTF">1994-01-31T08:04:27Z</dcterms:created>
  <dcterms:modified xsi:type="dcterms:W3CDTF">2024-02-20T04:26:42Z</dcterms:modified>
  <cp:category/>
  <cp:version/>
  <cp:contentType/>
  <cp:contentStatus/>
</cp:coreProperties>
</file>