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2760" windowWidth="7500" windowHeight="8205" activeTab="0"/>
  </bookViews>
  <sheets>
    <sheet name="y1c" sheetId="1" r:id="rId1"/>
    <sheet name="เฉลี่ย5ปี" sheetId="2" r:id="rId2"/>
  </sheets>
  <definedNames>
    <definedName name="_xlnm.Print_Area" localSheetId="0">'y1c'!$A$1:$N$42</definedName>
  </definedNames>
  <calcPr fullCalcOnLoad="1"/>
</workbook>
</file>

<file path=xl/sharedStrings.xml><?xml version="1.0" encoding="utf-8"?>
<sst xmlns="http://schemas.openxmlformats.org/spreadsheetml/2006/main" count="52" uniqueCount="30">
  <si>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</si>
  <si>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</si>
  <si>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</si>
  <si>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</si>
  <si>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</si>
  <si>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</si>
  <si>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</si>
  <si>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</si>
  <si>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</si>
  <si>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</si>
  <si>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</si>
  <si>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</si>
  <si>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</si>
  <si>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</si>
  <si>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</si>
  <si>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</si>
  <si>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เฉลี่ย</t>
  </si>
  <si>
    <t>ต่ำสุด</t>
  </si>
  <si>
    <t xml:space="preserve">ปริมาณตะกอน </t>
  </si>
  <si>
    <t xml:space="preserve">สูงสุด 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</si>
  <si>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</si>
  <si>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</si>
  <si>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</si>
  <si>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</si>
  <si>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</si>
  <si>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</si>
  <si>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</si>
  <si>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แม่น้ำยม สถานี Y.1C  บ้านน้ำโค้ง อ.เมือง จ.แพร่</t>
  </si>
  <si>
    <t>พื้นที่รับน้ำ 7,749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</si>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</sst>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0"/>
    <numFmt numFmtId="214" formatCode="0.000"/>
  </numFmts>
  <fonts count="46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2" fontId="9" fillId="0" borderId="23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9" fillId="0" borderId="29" xfId="0" applyNumberFormat="1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211" fontId="9" fillId="0" borderId="32" xfId="0" applyNumberFormat="1" applyFont="1" applyBorder="1" applyAlignment="1">
      <alignment/>
    </xf>
    <xf numFmtId="211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/>
    </xf>
    <xf numFmtId="211" fontId="8" fillId="0" borderId="0" xfId="0" applyNumberFormat="1" applyFont="1" applyBorder="1" applyAlignment="1">
      <alignment horizontal="left"/>
    </xf>
    <xf numFmtId="211" fontId="9" fillId="0" borderId="0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"/>
    </xf>
    <xf numFmtId="211" fontId="9" fillId="0" borderId="33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 horizontal="right"/>
    </xf>
    <xf numFmtId="3" fontId="9" fillId="0" borderId="33" xfId="0" applyNumberFormat="1" applyFont="1" applyBorder="1" applyAlignment="1">
      <alignment horizontal="right"/>
    </xf>
    <xf numFmtId="0" fontId="9" fillId="0" borderId="34" xfId="0" applyFont="1" applyBorder="1" applyAlignment="1">
      <alignment/>
    </xf>
    <xf numFmtId="2" fontId="9" fillId="0" borderId="35" xfId="0" applyNumberFormat="1" applyFont="1" applyBorder="1" applyAlignment="1">
      <alignment/>
    </xf>
    <xf numFmtId="211" fontId="10" fillId="0" borderId="35" xfId="0" applyNumberFormat="1" applyFont="1" applyBorder="1" applyAlignment="1">
      <alignment horizontal="left" vertical="center"/>
    </xf>
    <xf numFmtId="2" fontId="10" fillId="0" borderId="35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25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4" fontId="11" fillId="0" borderId="0" xfId="0" applyNumberFormat="1" applyFont="1" applyAlignment="1" applyProtection="1">
      <alignment horizontal="right" vertical="center"/>
      <protection/>
    </xf>
    <xf numFmtId="4" fontId="11" fillId="0" borderId="26" xfId="0" applyNumberFormat="1" applyFont="1" applyBorder="1" applyAlignment="1" applyProtection="1">
      <alignment horizontal="right" vertical="center"/>
      <protection/>
    </xf>
    <xf numFmtId="1" fontId="11" fillId="0" borderId="22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/>
    </xf>
    <xf numFmtId="1" fontId="11" fillId="0" borderId="37" xfId="0" applyNumberFormat="1" applyFont="1" applyBorder="1" applyAlignment="1">
      <alignment horizontal="center"/>
    </xf>
    <xf numFmtId="4" fontId="11" fillId="0" borderId="3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/>
    </xf>
    <xf numFmtId="211" fontId="12" fillId="0" borderId="0" xfId="0" applyNumberFormat="1" applyFont="1" applyBorder="1" applyAlignment="1">
      <alignment horizontal="center"/>
    </xf>
    <xf numFmtId="0" fontId="9" fillId="0" borderId="35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11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39</xdr:row>
      <xdr:rowOff>0</xdr:rowOff>
    </xdr:from>
    <xdr:to>
      <xdr:col>7</xdr:col>
      <xdr:colOff>276225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0" y="103155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66675</xdr:colOff>
      <xdr:row>39</xdr:row>
      <xdr:rowOff>0</xdr:rowOff>
    </xdr:from>
    <xdr:to>
      <xdr:col>10</xdr:col>
      <xdr:colOff>447675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4676775" y="103155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Q8" sqref="Q8"/>
    </sheetView>
  </sheetViews>
  <sheetFormatPr defaultColWidth="9.00390625" defaultRowHeight="20.25"/>
  <cols>
    <col min="1" max="1" width="3.75390625" style="23" customWidth="1"/>
    <col min="2" max="2" width="6.50390625" style="24" customWidth="1"/>
    <col min="3" max="3" width="6.875" style="24" customWidth="1"/>
    <col min="4" max="4" width="7.125" style="24" customWidth="1"/>
    <col min="5" max="5" width="6.875" style="24" customWidth="1"/>
    <col min="6" max="6" width="7.875" style="24" customWidth="1"/>
    <col min="7" max="7" width="7.75390625" style="24" customWidth="1"/>
    <col min="8" max="8" width="7.00390625" style="24" customWidth="1"/>
    <col min="9" max="10" width="6.75390625" style="24" customWidth="1"/>
    <col min="11" max="12" width="6.625" style="24" customWidth="1"/>
    <col min="13" max="13" width="6.875" style="24" customWidth="1"/>
    <col min="14" max="14" width="9.375" style="24" customWidth="1"/>
    <col min="15" max="16384" width="9.00390625" style="23" customWidth="1"/>
  </cols>
  <sheetData>
    <row r="1" spans="1:14" s="1" customFormat="1" ht="21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3" spans="1:17" ht="26.25" customHeight="1">
      <c r="A3" s="66" t="s">
        <v>27</v>
      </c>
      <c r="B3" s="66"/>
      <c r="C3" s="66"/>
      <c r="D3" s="66"/>
      <c r="E3" s="67"/>
      <c r="F3" s="67"/>
      <c r="G3" s="67"/>
      <c r="H3" s="67"/>
      <c r="I3" s="67"/>
      <c r="J3" s="67"/>
      <c r="K3" s="67"/>
      <c r="L3" s="71" t="s">
        <v>28</v>
      </c>
      <c r="M3" s="71"/>
      <c r="N3" s="71"/>
      <c r="Q3" s="25">
        <v>7749</v>
      </c>
    </row>
    <row r="4" spans="1:14" ht="26.25" customHeight="1">
      <c r="A4" s="65"/>
      <c r="B4" s="65"/>
      <c r="C4" s="65"/>
      <c r="D4" s="65"/>
      <c r="E4" s="23"/>
      <c r="F4" s="23"/>
      <c r="G4" s="23"/>
      <c r="H4" s="23"/>
      <c r="I4" s="23"/>
      <c r="J4" s="23"/>
      <c r="K4" s="23" t="s">
        <v>15</v>
      </c>
      <c r="L4" s="23"/>
      <c r="M4" s="23"/>
      <c r="N4" s="23"/>
    </row>
    <row r="5" spans="1:14" ht="23.2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18</v>
      </c>
    </row>
    <row r="6" spans="1:14" ht="23.25" customHeight="1">
      <c r="A6" s="30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32" t="s">
        <v>14</v>
      </c>
    </row>
    <row r="7" spans="1:14" ht="23.25" customHeight="1">
      <c r="A7" s="33" t="s">
        <v>15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 t="s">
        <v>25</v>
      </c>
    </row>
    <row r="8" spans="1:14" s="51" customFormat="1" ht="20.25" customHeight="1">
      <c r="A8" s="53">
        <v>2540</v>
      </c>
      <c r="B8" s="54">
        <v>1296</v>
      </c>
      <c r="C8" s="54">
        <v>1952</v>
      </c>
      <c r="D8" s="54">
        <v>1203</v>
      </c>
      <c r="E8" s="54">
        <v>21154</v>
      </c>
      <c r="F8" s="54">
        <v>61604</v>
      </c>
      <c r="G8" s="54">
        <v>117867</v>
      </c>
      <c r="H8" s="54">
        <v>67518</v>
      </c>
      <c r="I8" s="54">
        <v>7525</v>
      </c>
      <c r="J8" s="54">
        <v>2054</v>
      </c>
      <c r="K8" s="54">
        <v>627</v>
      </c>
      <c r="L8" s="54">
        <v>273</v>
      </c>
      <c r="M8" s="54">
        <v>223</v>
      </c>
      <c r="N8" s="55">
        <f>SUM(A8:M8)</f>
        <v>285836</v>
      </c>
    </row>
    <row r="9" spans="1:14" s="51" customFormat="1" ht="20.25" customHeight="1">
      <c r="A9" s="53">
        <v>2541</v>
      </c>
      <c r="B9" s="54">
        <v>1167</v>
      </c>
      <c r="C9" s="54">
        <v>1326</v>
      </c>
      <c r="D9" s="54">
        <v>1688</v>
      </c>
      <c r="E9" s="54">
        <v>3069</v>
      </c>
      <c r="F9" s="54">
        <v>9445</v>
      </c>
      <c r="G9" s="54">
        <v>72903</v>
      </c>
      <c r="H9" s="54">
        <v>6730</v>
      </c>
      <c r="I9" s="54">
        <v>1851</v>
      </c>
      <c r="J9" s="54">
        <v>901</v>
      </c>
      <c r="K9" s="54">
        <v>328</v>
      </c>
      <c r="L9" s="54">
        <v>184</v>
      </c>
      <c r="M9" s="54">
        <v>230</v>
      </c>
      <c r="N9" s="55">
        <f aca="true" t="shared" si="0" ref="N9:N33">SUM(A9:M9)</f>
        <v>102363</v>
      </c>
    </row>
    <row r="10" spans="1:14" s="51" customFormat="1" ht="20.25" customHeight="1">
      <c r="A10" s="53">
        <v>2542</v>
      </c>
      <c r="B10" s="54">
        <v>1010</v>
      </c>
      <c r="C10" s="54">
        <v>6711</v>
      </c>
      <c r="D10" s="54">
        <v>8892</v>
      </c>
      <c r="E10" s="54">
        <v>4389</v>
      </c>
      <c r="F10" s="54">
        <v>61607</v>
      </c>
      <c r="G10" s="54">
        <v>373120</v>
      </c>
      <c r="H10" s="54">
        <v>53295</v>
      </c>
      <c r="I10" s="54">
        <v>18630</v>
      </c>
      <c r="J10" s="54">
        <v>2539</v>
      </c>
      <c r="K10" s="54">
        <v>573</v>
      </c>
      <c r="L10" s="54">
        <v>2217</v>
      </c>
      <c r="M10" s="54">
        <v>3732</v>
      </c>
      <c r="N10" s="55">
        <f t="shared" si="0"/>
        <v>539257</v>
      </c>
    </row>
    <row r="11" spans="1:14" s="51" customFormat="1" ht="20.25" customHeight="1">
      <c r="A11" s="53">
        <v>2543</v>
      </c>
      <c r="B11" s="54">
        <v>4241</v>
      </c>
      <c r="C11" s="54">
        <v>26462</v>
      </c>
      <c r="D11" s="54">
        <v>21658</v>
      </c>
      <c r="E11" s="54">
        <v>40173</v>
      </c>
      <c r="F11" s="54">
        <v>77865</v>
      </c>
      <c r="G11" s="54">
        <v>152695</v>
      </c>
      <c r="H11" s="54">
        <v>46213</v>
      </c>
      <c r="I11" s="54">
        <v>17250</v>
      </c>
      <c r="J11" s="54">
        <v>2743</v>
      </c>
      <c r="K11" s="54">
        <v>963</v>
      </c>
      <c r="L11" s="54">
        <v>542</v>
      </c>
      <c r="M11" s="54">
        <v>8906</v>
      </c>
      <c r="N11" s="55">
        <f t="shared" si="0"/>
        <v>402254</v>
      </c>
    </row>
    <row r="12" spans="1:14" s="51" customFormat="1" ht="20.25" customHeight="1">
      <c r="A12" s="53">
        <v>2544</v>
      </c>
      <c r="B12" s="54">
        <v>1159.7248031447039</v>
      </c>
      <c r="C12" s="54">
        <v>9991.498074468314</v>
      </c>
      <c r="D12" s="54">
        <v>8388.093592973704</v>
      </c>
      <c r="E12" s="54">
        <v>83363.980568829</v>
      </c>
      <c r="F12" s="54">
        <v>439923.3284574956</v>
      </c>
      <c r="G12" s="54">
        <v>183544.03626739923</v>
      </c>
      <c r="H12" s="54">
        <v>66141.27551573215</v>
      </c>
      <c r="I12" s="54">
        <v>25996.97931740541</v>
      </c>
      <c r="J12" s="54">
        <v>3531.624727300062</v>
      </c>
      <c r="K12" s="54">
        <v>1257.0133526495636</v>
      </c>
      <c r="L12" s="54">
        <v>688.1983001936238</v>
      </c>
      <c r="M12" s="54">
        <v>616.9364787461228</v>
      </c>
      <c r="N12" s="55">
        <f t="shared" si="0"/>
        <v>827146.6894563374</v>
      </c>
    </row>
    <row r="13" spans="1:14" s="51" customFormat="1" ht="20.25" customHeight="1">
      <c r="A13" s="53">
        <v>2545</v>
      </c>
      <c r="B13" s="54">
        <v>996</v>
      </c>
      <c r="C13" s="54">
        <v>64642</v>
      </c>
      <c r="D13" s="54">
        <v>21413</v>
      </c>
      <c r="E13" s="54">
        <v>16445</v>
      </c>
      <c r="F13" s="54">
        <v>361024</v>
      </c>
      <c r="G13" s="54">
        <v>881136</v>
      </c>
      <c r="H13" s="54">
        <v>138925</v>
      </c>
      <c r="I13" s="54">
        <v>47933</v>
      </c>
      <c r="J13" s="54">
        <v>16513</v>
      </c>
      <c r="K13" s="54">
        <v>1613</v>
      </c>
      <c r="L13" s="54">
        <v>509</v>
      </c>
      <c r="M13" s="54">
        <v>583</v>
      </c>
      <c r="N13" s="55">
        <f t="shared" si="0"/>
        <v>1554277</v>
      </c>
    </row>
    <row r="14" spans="1:14" s="51" customFormat="1" ht="20.25" customHeight="1">
      <c r="A14" s="53">
        <v>2546</v>
      </c>
      <c r="B14" s="54">
        <v>1310</v>
      </c>
      <c r="C14" s="54">
        <v>1660</v>
      </c>
      <c r="D14" s="54">
        <v>1680</v>
      </c>
      <c r="E14" s="54">
        <v>11740</v>
      </c>
      <c r="F14" s="54">
        <v>128990</v>
      </c>
      <c r="G14" s="54">
        <v>405310</v>
      </c>
      <c r="H14" s="54">
        <v>24130</v>
      </c>
      <c r="I14" s="54">
        <v>3570</v>
      </c>
      <c r="J14" s="54">
        <v>990</v>
      </c>
      <c r="K14" s="54">
        <v>590</v>
      </c>
      <c r="L14" s="54">
        <v>200</v>
      </c>
      <c r="M14" s="54">
        <v>0</v>
      </c>
      <c r="N14" s="55">
        <f t="shared" si="0"/>
        <v>582716</v>
      </c>
    </row>
    <row r="15" spans="1:14" s="51" customFormat="1" ht="20.25" customHeight="1">
      <c r="A15" s="53">
        <v>2547</v>
      </c>
      <c r="B15" s="54">
        <v>3843.269133010994</v>
      </c>
      <c r="C15" s="54">
        <v>4869.084001191615</v>
      </c>
      <c r="D15" s="54">
        <v>227294.89232359082</v>
      </c>
      <c r="E15" s="54">
        <v>158750.7998055983</v>
      </c>
      <c r="F15" s="54">
        <v>290756.46704938705</v>
      </c>
      <c r="G15" s="54">
        <v>1341554.9305434546</v>
      </c>
      <c r="H15" s="54">
        <v>70093.48421770547</v>
      </c>
      <c r="I15" s="54">
        <v>10509.149562674349</v>
      </c>
      <c r="J15" s="54">
        <v>12691.628767371987</v>
      </c>
      <c r="K15" s="54">
        <v>16920.119152095678</v>
      </c>
      <c r="L15" s="54">
        <v>11803.05583311754</v>
      </c>
      <c r="M15" s="54">
        <v>14189.07278581293</v>
      </c>
      <c r="N15" s="55">
        <f t="shared" si="0"/>
        <v>2165822.9531750116</v>
      </c>
    </row>
    <row r="16" spans="1:14" s="51" customFormat="1" ht="20.25" customHeight="1">
      <c r="A16" s="53">
        <v>2548</v>
      </c>
      <c r="B16" s="54">
        <v>1202.6249754852915</v>
      </c>
      <c r="C16" s="54">
        <v>1500.0371077437237</v>
      </c>
      <c r="D16" s="54">
        <v>2488.666739920212</v>
      </c>
      <c r="E16" s="54">
        <v>26598.362200001935</v>
      </c>
      <c r="F16" s="54">
        <v>147884.12751184142</v>
      </c>
      <c r="G16" s="54">
        <v>462660.62338819576</v>
      </c>
      <c r="H16" s="54">
        <v>183489.27920316154</v>
      </c>
      <c r="I16" s="54">
        <v>62148.744715844856</v>
      </c>
      <c r="J16" s="54">
        <v>4715.147182619814</v>
      </c>
      <c r="K16" s="54">
        <v>1366.7334602263272</v>
      </c>
      <c r="L16" s="54">
        <v>730.112728993177</v>
      </c>
      <c r="M16" s="54">
        <v>3208.73427989139</v>
      </c>
      <c r="N16" s="55">
        <f t="shared" si="0"/>
        <v>900541.1934939254</v>
      </c>
    </row>
    <row r="17" spans="1:14" s="51" customFormat="1" ht="20.25" customHeight="1">
      <c r="A17" s="53">
        <v>2549</v>
      </c>
      <c r="B17" s="54">
        <v>5124.461245551833</v>
      </c>
      <c r="C17" s="54">
        <v>93990.50847701606</v>
      </c>
      <c r="D17" s="54">
        <v>15252.940507221854</v>
      </c>
      <c r="E17" s="54">
        <v>35620.106776915476</v>
      </c>
      <c r="F17" s="54">
        <v>375450.529106722</v>
      </c>
      <c r="G17" s="54">
        <v>521711.5141420944</v>
      </c>
      <c r="H17" s="54">
        <v>130552.28235399097</v>
      </c>
      <c r="I17" s="54">
        <v>10994.020532017537</v>
      </c>
      <c r="J17" s="54">
        <v>2281.011435253525</v>
      </c>
      <c r="K17" s="54">
        <v>1027.4217573048795</v>
      </c>
      <c r="L17" s="54">
        <v>510.7487961369559</v>
      </c>
      <c r="M17" s="54">
        <v>413.35955695646635</v>
      </c>
      <c r="N17" s="55">
        <f t="shared" si="0"/>
        <v>1195477.904687182</v>
      </c>
    </row>
    <row r="18" spans="1:17" s="51" customFormat="1" ht="20.25" customHeight="1">
      <c r="A18" s="53">
        <v>2550</v>
      </c>
      <c r="B18" s="54">
        <v>3866.4811940017344</v>
      </c>
      <c r="C18" s="54">
        <v>17386.489747796688</v>
      </c>
      <c r="D18" s="54">
        <v>10410.678755407196</v>
      </c>
      <c r="E18" s="54">
        <v>5150.2509551519215</v>
      </c>
      <c r="F18" s="54">
        <v>32506.04554480424</v>
      </c>
      <c r="G18" s="54">
        <v>41577.60916103397</v>
      </c>
      <c r="H18" s="54">
        <v>33124.92963969783</v>
      </c>
      <c r="I18" s="54">
        <v>5685.981190713924</v>
      </c>
      <c r="J18" s="54">
        <v>2037.6081143698734</v>
      </c>
      <c r="K18" s="54">
        <v>1349.6130301538067</v>
      </c>
      <c r="L18" s="54">
        <v>1277.8179300406787</v>
      </c>
      <c r="M18" s="54">
        <v>1321.786212881647</v>
      </c>
      <c r="N18" s="55">
        <f t="shared" si="0"/>
        <v>158245.2914760535</v>
      </c>
      <c r="Q18" s="52"/>
    </row>
    <row r="19" spans="1:17" s="51" customFormat="1" ht="20.25" customHeight="1">
      <c r="A19" s="53">
        <v>2551</v>
      </c>
      <c r="B19" s="56">
        <v>3527</v>
      </c>
      <c r="C19" s="57">
        <v>17639</v>
      </c>
      <c r="D19" s="57">
        <v>18636</v>
      </c>
      <c r="E19" s="57">
        <v>52859</v>
      </c>
      <c r="F19" s="57">
        <v>156921</v>
      </c>
      <c r="G19" s="57">
        <v>173052</v>
      </c>
      <c r="H19" s="57">
        <v>77122</v>
      </c>
      <c r="I19" s="57">
        <v>34946</v>
      </c>
      <c r="J19" s="57">
        <v>6627</v>
      </c>
      <c r="K19" s="57">
        <v>2214</v>
      </c>
      <c r="L19" s="57">
        <v>1287</v>
      </c>
      <c r="M19" s="57">
        <v>1463</v>
      </c>
      <c r="N19" s="55">
        <f t="shared" si="0"/>
        <v>548844</v>
      </c>
      <c r="Q19" s="52"/>
    </row>
    <row r="20" spans="1:17" s="51" customFormat="1" ht="20.25" customHeight="1">
      <c r="A20" s="53">
        <v>2552</v>
      </c>
      <c r="B20" s="54">
        <v>2739</v>
      </c>
      <c r="C20" s="54">
        <v>9103</v>
      </c>
      <c r="D20" s="54">
        <v>21970</v>
      </c>
      <c r="E20" s="54">
        <v>30391</v>
      </c>
      <c r="F20" s="54">
        <v>48764</v>
      </c>
      <c r="G20" s="54">
        <v>87419</v>
      </c>
      <c r="H20" s="54">
        <v>46797</v>
      </c>
      <c r="I20" s="54">
        <v>10638</v>
      </c>
      <c r="J20" s="54">
        <v>404</v>
      </c>
      <c r="K20" s="54">
        <v>77</v>
      </c>
      <c r="L20" s="54">
        <v>217</v>
      </c>
      <c r="M20" s="54">
        <v>929</v>
      </c>
      <c r="N20" s="55">
        <f t="shared" si="0"/>
        <v>262000</v>
      </c>
      <c r="Q20" s="52"/>
    </row>
    <row r="21" spans="1:17" s="51" customFormat="1" ht="20.25" customHeight="1">
      <c r="A21" s="53">
        <v>2553</v>
      </c>
      <c r="B21" s="54">
        <v>34.48732406087209</v>
      </c>
      <c r="C21" s="54">
        <v>1356.9208900861772</v>
      </c>
      <c r="D21" s="54">
        <v>27.147157890009048</v>
      </c>
      <c r="E21" s="54">
        <v>5360.054257890381</v>
      </c>
      <c r="F21" s="54">
        <v>273528.2718661591</v>
      </c>
      <c r="G21" s="54">
        <v>202929.44183915958</v>
      </c>
      <c r="H21" s="54">
        <v>22052.697359133053</v>
      </c>
      <c r="I21" s="54">
        <v>4581.25514998412</v>
      </c>
      <c r="J21" s="54">
        <v>1235.209817673968</v>
      </c>
      <c r="K21" s="54">
        <v>1052.7127179197214</v>
      </c>
      <c r="L21" s="54">
        <v>197.46660788497638</v>
      </c>
      <c r="M21" s="54">
        <v>606.7147500043244</v>
      </c>
      <c r="N21" s="55">
        <f t="shared" si="0"/>
        <v>515515.37973784626</v>
      </c>
      <c r="Q21" s="52"/>
    </row>
    <row r="22" spans="1:17" s="51" customFormat="1" ht="20.25" customHeight="1">
      <c r="A22" s="53">
        <v>2554</v>
      </c>
      <c r="B22" s="54">
        <v>4521.7372482767405</v>
      </c>
      <c r="C22" s="54">
        <v>136646.3469827354</v>
      </c>
      <c r="D22" s="54">
        <v>363866.28521394817</v>
      </c>
      <c r="E22" s="54">
        <v>209159.74660420575</v>
      </c>
      <c r="F22" s="54">
        <v>1308445.6489334959</v>
      </c>
      <c r="G22" s="54">
        <v>394168.2101278819</v>
      </c>
      <c r="H22" s="54">
        <v>201320.93234366408</v>
      </c>
      <c r="I22" s="54">
        <v>9586.64012541633</v>
      </c>
      <c r="J22" s="54">
        <v>195.85503955616903</v>
      </c>
      <c r="K22" s="54">
        <v>210.08248288865406</v>
      </c>
      <c r="L22" s="54">
        <v>797.3728514543175</v>
      </c>
      <c r="M22" s="54">
        <v>616.6983382740217</v>
      </c>
      <c r="N22" s="55">
        <f t="shared" si="0"/>
        <v>2632089.556291797</v>
      </c>
      <c r="Q22" s="52"/>
    </row>
    <row r="23" spans="1:17" s="51" customFormat="1" ht="20.25" customHeight="1">
      <c r="A23" s="53">
        <v>2555</v>
      </c>
      <c r="B23" s="54">
        <v>3199.36</v>
      </c>
      <c r="C23" s="54">
        <v>55197.04</v>
      </c>
      <c r="D23" s="54">
        <v>39004.6</v>
      </c>
      <c r="E23" s="54">
        <v>79124.84</v>
      </c>
      <c r="F23" s="54">
        <v>143664.87</v>
      </c>
      <c r="G23" s="54">
        <v>275186.58</v>
      </c>
      <c r="H23" s="54">
        <v>75384.9</v>
      </c>
      <c r="I23" s="54">
        <v>23047.15</v>
      </c>
      <c r="J23" s="54">
        <v>10104.34</v>
      </c>
      <c r="K23" s="54">
        <v>1567.88</v>
      </c>
      <c r="L23" s="54">
        <v>2454.9</v>
      </c>
      <c r="M23" s="54">
        <v>1505.4</v>
      </c>
      <c r="N23" s="55">
        <f t="shared" si="0"/>
        <v>711996.8600000001</v>
      </c>
      <c r="Q23" s="52"/>
    </row>
    <row r="24" spans="1:17" s="51" customFormat="1" ht="20.25" customHeight="1">
      <c r="A24" s="53">
        <v>2556</v>
      </c>
      <c r="B24" s="54">
        <v>649.6935053872286</v>
      </c>
      <c r="C24" s="54">
        <v>836.1000065877699</v>
      </c>
      <c r="D24" s="54">
        <v>858.7896965266577</v>
      </c>
      <c r="E24" s="54">
        <v>1629.425863436414</v>
      </c>
      <c r="F24" s="54">
        <v>59030.189080825614</v>
      </c>
      <c r="G24" s="54">
        <v>67551.8788595557</v>
      </c>
      <c r="H24" s="54">
        <v>27964.17904903648</v>
      </c>
      <c r="I24" s="54">
        <v>6829.679039608212</v>
      </c>
      <c r="J24" s="54">
        <v>2015.2746056730211</v>
      </c>
      <c r="K24" s="54">
        <v>503.9728894769821</v>
      </c>
      <c r="L24" s="54">
        <v>144.76983391427905</v>
      </c>
      <c r="M24" s="54">
        <v>71.66745633573129</v>
      </c>
      <c r="N24" s="55">
        <f t="shared" si="0"/>
        <v>170641.6198863641</v>
      </c>
      <c r="Q24" s="52"/>
    </row>
    <row r="25" spans="1:17" s="51" customFormat="1" ht="20.25" customHeight="1">
      <c r="A25" s="53">
        <v>2557</v>
      </c>
      <c r="B25" s="54">
        <v>213.91</v>
      </c>
      <c r="C25" s="54">
        <v>9814.46</v>
      </c>
      <c r="D25" s="54">
        <v>2500.91</v>
      </c>
      <c r="E25" s="54">
        <v>45980.7</v>
      </c>
      <c r="F25" s="54">
        <v>77395.65</v>
      </c>
      <c r="G25" s="54">
        <v>243698.6</v>
      </c>
      <c r="H25" s="54">
        <v>26875.25</v>
      </c>
      <c r="I25" s="54">
        <v>11028.9</v>
      </c>
      <c r="J25" s="54">
        <v>1822.1</v>
      </c>
      <c r="K25" s="54">
        <v>1590.3</v>
      </c>
      <c r="L25" s="54">
        <v>496.61</v>
      </c>
      <c r="M25" s="54">
        <v>140.02</v>
      </c>
      <c r="N25" s="55">
        <f t="shared" si="0"/>
        <v>424114.41</v>
      </c>
      <c r="Q25" s="52"/>
    </row>
    <row r="26" spans="1:17" s="51" customFormat="1" ht="20.25" customHeight="1">
      <c r="A26" s="53">
        <v>2558</v>
      </c>
      <c r="B26" s="54">
        <v>371.41506569522136</v>
      </c>
      <c r="C26" s="54">
        <v>250.1073376732414</v>
      </c>
      <c r="D26" s="54">
        <v>165.53359909182183</v>
      </c>
      <c r="E26" s="54">
        <v>1914.4301821895451</v>
      </c>
      <c r="F26" s="54">
        <v>20383.76434220637</v>
      </c>
      <c r="G26" s="54">
        <v>36514.637518787764</v>
      </c>
      <c r="H26" s="54">
        <v>21203.420534662127</v>
      </c>
      <c r="I26" s="54">
        <v>3566.226307166725</v>
      </c>
      <c r="J26" s="54">
        <v>1878.889681010713</v>
      </c>
      <c r="K26" s="54">
        <v>277.77807877929587</v>
      </c>
      <c r="L26" s="54">
        <v>146.56406884510568</v>
      </c>
      <c r="M26" s="54">
        <v>7.131076793097414</v>
      </c>
      <c r="N26" s="55">
        <f t="shared" si="0"/>
        <v>89237.89779290104</v>
      </c>
      <c r="Q26" s="52"/>
    </row>
    <row r="27" spans="1:14" s="51" customFormat="1" ht="20.25" customHeight="1">
      <c r="A27" s="53">
        <v>2559</v>
      </c>
      <c r="B27" s="54">
        <v>7.578696385356812</v>
      </c>
      <c r="C27" s="54">
        <v>465.19673108120315</v>
      </c>
      <c r="D27" s="54">
        <v>3202.154968488687</v>
      </c>
      <c r="E27" s="54">
        <v>17064.472642343495</v>
      </c>
      <c r="F27" s="54">
        <v>104989.21511256217</v>
      </c>
      <c r="G27" s="54">
        <v>123682.83968767946</v>
      </c>
      <c r="H27" s="54">
        <v>41104.507323517566</v>
      </c>
      <c r="I27" s="54">
        <v>10582.490853254654</v>
      </c>
      <c r="J27" s="54">
        <v>1751.4526618480236</v>
      </c>
      <c r="K27" s="54">
        <v>1027.1397441326958</v>
      </c>
      <c r="L27" s="54">
        <v>148.63990104677077</v>
      </c>
      <c r="M27" s="54">
        <v>74.24413341536827</v>
      </c>
      <c r="N27" s="55">
        <f t="shared" si="0"/>
        <v>306658.9324557554</v>
      </c>
    </row>
    <row r="28" spans="1:14" s="51" customFormat="1" ht="20.25" customHeight="1">
      <c r="A28" s="53">
        <v>2560</v>
      </c>
      <c r="B28" s="54">
        <v>3061.034636350584</v>
      </c>
      <c r="C28" s="54">
        <v>11773.713799537592</v>
      </c>
      <c r="D28" s="54">
        <v>10319.715701984398</v>
      </c>
      <c r="E28" s="54">
        <v>229686.78347269015</v>
      </c>
      <c r="F28" s="54">
        <v>103865.10401516744</v>
      </c>
      <c r="G28" s="54">
        <v>246154.810335144</v>
      </c>
      <c r="H28" s="54">
        <v>273281.2474143778</v>
      </c>
      <c r="I28" s="54">
        <v>19400.388544894224</v>
      </c>
      <c r="J28" s="54">
        <v>2940.075838532599</v>
      </c>
      <c r="K28" s="54">
        <v>1109.355217961632</v>
      </c>
      <c r="L28" s="54">
        <v>209.80660550129406</v>
      </c>
      <c r="M28" s="54">
        <v>520.0391413187543</v>
      </c>
      <c r="N28" s="55">
        <f t="shared" si="0"/>
        <v>904882.0747234605</v>
      </c>
    </row>
    <row r="29" spans="1:14" s="51" customFormat="1" ht="20.25" customHeight="1">
      <c r="A29" s="53">
        <v>2561</v>
      </c>
      <c r="B29" s="54">
        <v>6488.542906342651</v>
      </c>
      <c r="C29" s="54">
        <v>11881.734388178118</v>
      </c>
      <c r="D29" s="54">
        <v>9788.5565212041</v>
      </c>
      <c r="E29" s="54">
        <v>114839.03074020978</v>
      </c>
      <c r="F29" s="54">
        <v>205224.5964711433</v>
      </c>
      <c r="G29" s="54">
        <v>183530.02967123647</v>
      </c>
      <c r="H29" s="54">
        <v>40246.79390988242</v>
      </c>
      <c r="I29" s="54">
        <v>6511.561851707147</v>
      </c>
      <c r="J29" s="54">
        <v>971.3511706851385</v>
      </c>
      <c r="K29" s="54">
        <v>719.3862823664897</v>
      </c>
      <c r="L29" s="54">
        <v>163.94671116331736</v>
      </c>
      <c r="M29" s="54">
        <v>94.43658406523001</v>
      </c>
      <c r="N29" s="55">
        <f t="shared" si="0"/>
        <v>583020.9672081842</v>
      </c>
    </row>
    <row r="30" spans="1:14" s="51" customFormat="1" ht="20.25" customHeight="1">
      <c r="A30" s="53">
        <v>2562</v>
      </c>
      <c r="B30" s="54">
        <v>102.52525068226844</v>
      </c>
      <c r="C30" s="54">
        <v>268.1197569310455</v>
      </c>
      <c r="D30" s="54">
        <v>515.7490463619597</v>
      </c>
      <c r="E30" s="54">
        <v>63.225448924693296</v>
      </c>
      <c r="F30" s="54">
        <v>210850.18082029326</v>
      </c>
      <c r="G30" s="54">
        <v>133403.6995108939</v>
      </c>
      <c r="H30" s="54">
        <v>4043.4068917827053</v>
      </c>
      <c r="I30" s="54">
        <v>1074.481787071035</v>
      </c>
      <c r="J30" s="54">
        <v>246.76214674984973</v>
      </c>
      <c r="K30" s="54">
        <v>50.14945207306071</v>
      </c>
      <c r="L30" s="54">
        <v>18.357606465318185</v>
      </c>
      <c r="M30" s="54">
        <v>8.007906810161618</v>
      </c>
      <c r="N30" s="55">
        <f t="shared" si="0"/>
        <v>353206.6656250392</v>
      </c>
    </row>
    <row r="31" spans="1:14" s="51" customFormat="1" ht="20.25" customHeight="1">
      <c r="A31" s="53">
        <v>2563</v>
      </c>
      <c r="B31" s="54">
        <v>57.085749386590535</v>
      </c>
      <c r="C31" s="54">
        <v>212.12683324839708</v>
      </c>
      <c r="D31" s="54">
        <v>375.4046637288102</v>
      </c>
      <c r="E31" s="54">
        <v>298.2317143230981</v>
      </c>
      <c r="F31" s="54">
        <v>237444.24162820893</v>
      </c>
      <c r="G31" s="54">
        <v>41568.791159868604</v>
      </c>
      <c r="H31" s="54">
        <v>13516.450917765707</v>
      </c>
      <c r="I31" s="54">
        <v>1771.9089557639663</v>
      </c>
      <c r="J31" s="54">
        <v>183.3853969671519</v>
      </c>
      <c r="K31" s="54">
        <v>147.52791496498486</v>
      </c>
      <c r="L31" s="54">
        <v>303.7488517654495</v>
      </c>
      <c r="M31" s="54">
        <v>257.13128613801865</v>
      </c>
      <c r="N31" s="55">
        <f t="shared" si="0"/>
        <v>298699.0350721298</v>
      </c>
    </row>
    <row r="32" spans="1:14" s="51" customFormat="1" ht="20.25" customHeight="1">
      <c r="A32" s="53">
        <v>2564</v>
      </c>
      <c r="B32" s="54">
        <v>759.789772444141</v>
      </c>
      <c r="C32" s="54">
        <v>2850.3465942087046</v>
      </c>
      <c r="D32" s="54">
        <v>10575.572027402499</v>
      </c>
      <c r="E32" s="54">
        <v>4881.99460297685</v>
      </c>
      <c r="F32" s="54">
        <v>36269.92369471273</v>
      </c>
      <c r="G32" s="54">
        <v>50356.06654082078</v>
      </c>
      <c r="H32" s="54">
        <v>125720.19224899224</v>
      </c>
      <c r="I32" s="54">
        <v>13012.298300443841</v>
      </c>
      <c r="J32" s="54">
        <v>135.5906698360666</v>
      </c>
      <c r="K32" s="54">
        <v>391.62014179138464</v>
      </c>
      <c r="L32" s="54">
        <v>314.395550793241</v>
      </c>
      <c r="M32" s="54">
        <v>1041.845973694998</v>
      </c>
      <c r="N32" s="55">
        <f t="shared" si="0"/>
        <v>248873.63611811746</v>
      </c>
    </row>
    <row r="33" spans="1:14" s="51" customFormat="1" ht="20.25" customHeight="1">
      <c r="A33" s="53">
        <v>2565</v>
      </c>
      <c r="B33" s="54">
        <v>1234.243895110534</v>
      </c>
      <c r="C33" s="54">
        <v>36228.332714119155</v>
      </c>
      <c r="D33" s="54">
        <v>2083.507730962031</v>
      </c>
      <c r="E33" s="54">
        <v>66902.10960124906</v>
      </c>
      <c r="F33" s="54">
        <v>373938.3762094817</v>
      </c>
      <c r="G33" s="54">
        <v>273980.95758838824</v>
      </c>
      <c r="H33" s="54">
        <v>177514.20068959356</v>
      </c>
      <c r="I33" s="54">
        <v>5691.405743847652</v>
      </c>
      <c r="J33" s="54">
        <v>1258.9996804808027</v>
      </c>
      <c r="K33" s="54">
        <v>353.650653182376</v>
      </c>
      <c r="L33" s="54">
        <v>142.93388671335134</v>
      </c>
      <c r="M33" s="54">
        <v>74.93424416712764</v>
      </c>
      <c r="N33" s="55">
        <f t="shared" si="0"/>
        <v>941968.6526372955</v>
      </c>
    </row>
    <row r="34" spans="1:14" s="51" customFormat="1" ht="20.2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1:14" s="51" customFormat="1" ht="20.25" customHeight="1">
      <c r="A35" s="58" t="s">
        <v>19</v>
      </c>
      <c r="B35" s="59">
        <f>+MAX(B8:B34)</f>
        <v>6488.542906342651</v>
      </c>
      <c r="C35" s="59">
        <f aca="true" t="shared" si="1" ref="C35:N35">+MAX(C8:C34)</f>
        <v>136646.3469827354</v>
      </c>
      <c r="D35" s="59">
        <f t="shared" si="1"/>
        <v>363866.28521394817</v>
      </c>
      <c r="E35" s="59">
        <f t="shared" si="1"/>
        <v>229686.78347269015</v>
      </c>
      <c r="F35" s="59">
        <f t="shared" si="1"/>
        <v>1308445.6489334959</v>
      </c>
      <c r="G35" s="59">
        <f t="shared" si="1"/>
        <v>1341554.9305434546</v>
      </c>
      <c r="H35" s="59">
        <f t="shared" si="1"/>
        <v>273281.2474143778</v>
      </c>
      <c r="I35" s="59">
        <f t="shared" si="1"/>
        <v>62148.744715844856</v>
      </c>
      <c r="J35" s="59">
        <f t="shared" si="1"/>
        <v>16513</v>
      </c>
      <c r="K35" s="59">
        <f t="shared" si="1"/>
        <v>16920.119152095678</v>
      </c>
      <c r="L35" s="59">
        <f t="shared" si="1"/>
        <v>11803.05583311754</v>
      </c>
      <c r="M35" s="59">
        <f t="shared" si="1"/>
        <v>14189.07278581293</v>
      </c>
      <c r="N35" s="59">
        <f t="shared" si="1"/>
        <v>2632089.556291797</v>
      </c>
    </row>
    <row r="36" spans="1:14" s="51" customFormat="1" ht="20.25" customHeight="1">
      <c r="A36" s="60" t="s">
        <v>16</v>
      </c>
      <c r="B36" s="61">
        <f>+AVERAGE(B8:B34)</f>
        <v>2007.075592358336</v>
      </c>
      <c r="C36" s="61">
        <f aca="true" t="shared" si="2" ref="C36:N36">+AVERAGE(C8:C34)</f>
        <v>20192.81397856166</v>
      </c>
      <c r="D36" s="61">
        <f t="shared" si="2"/>
        <v>30933.046086411654</v>
      </c>
      <c r="E36" s="61">
        <f t="shared" si="2"/>
        <v>48715.713286036</v>
      </c>
      <c r="F36" s="61">
        <f t="shared" si="2"/>
        <v>205683.48191709642</v>
      </c>
      <c r="G36" s="61">
        <f t="shared" si="2"/>
        <v>272587.58678236906</v>
      </c>
      <c r="H36" s="61">
        <f t="shared" si="2"/>
        <v>76706.1319081806</v>
      </c>
      <c r="I36" s="61">
        <f t="shared" si="2"/>
        <v>14398.548537608234</v>
      </c>
      <c r="J36" s="61">
        <f t="shared" si="2"/>
        <v>3183.3579590741842</v>
      </c>
      <c r="K36" s="61">
        <f t="shared" si="2"/>
        <v>1457.9790895372132</v>
      </c>
      <c r="L36" s="61">
        <f t="shared" si="2"/>
        <v>999.1710024626692</v>
      </c>
      <c r="M36" s="61">
        <f t="shared" si="2"/>
        <v>1570.5446232809763</v>
      </c>
      <c r="N36" s="61">
        <f t="shared" si="2"/>
        <v>680987.950762977</v>
      </c>
    </row>
    <row r="37" spans="1:14" s="51" customFormat="1" ht="20.25" customHeight="1">
      <c r="A37" s="62" t="s">
        <v>17</v>
      </c>
      <c r="B37" s="63">
        <f>+MIN(B8:B34)</f>
        <v>7.578696385356812</v>
      </c>
      <c r="C37" s="63">
        <f aca="true" t="shared" si="3" ref="C37:N37">+MIN(C8:C34)</f>
        <v>212.12683324839708</v>
      </c>
      <c r="D37" s="63">
        <f t="shared" si="3"/>
        <v>27.147157890009048</v>
      </c>
      <c r="E37" s="63">
        <f t="shared" si="3"/>
        <v>63.225448924693296</v>
      </c>
      <c r="F37" s="63">
        <f t="shared" si="3"/>
        <v>9445</v>
      </c>
      <c r="G37" s="63">
        <f t="shared" si="3"/>
        <v>36514.637518787764</v>
      </c>
      <c r="H37" s="63">
        <f t="shared" si="3"/>
        <v>4043.4068917827053</v>
      </c>
      <c r="I37" s="63">
        <f t="shared" si="3"/>
        <v>1074.481787071035</v>
      </c>
      <c r="J37" s="63">
        <f t="shared" si="3"/>
        <v>135.5906698360666</v>
      </c>
      <c r="K37" s="63">
        <f t="shared" si="3"/>
        <v>50.14945207306071</v>
      </c>
      <c r="L37" s="63">
        <f t="shared" si="3"/>
        <v>18.357606465318185</v>
      </c>
      <c r="M37" s="63">
        <f t="shared" si="3"/>
        <v>0</v>
      </c>
      <c r="N37" s="63">
        <f t="shared" si="3"/>
        <v>89237.89779290104</v>
      </c>
    </row>
    <row r="38" spans="1:14" s="24" customFormat="1" ht="20.25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</row>
    <row r="39" spans="1:14" s="24" customFormat="1" ht="20.25" customHeight="1">
      <c r="A39" s="39"/>
      <c r="B39" s="40" t="s">
        <v>20</v>
      </c>
      <c r="C39" s="41"/>
      <c r="D39" s="41"/>
      <c r="E39" s="68" t="s">
        <v>21</v>
      </c>
      <c r="F39" s="68"/>
      <c r="G39" s="68"/>
      <c r="H39" s="68"/>
      <c r="I39" s="64" t="s">
        <v>22</v>
      </c>
      <c r="J39" s="69">
        <f>N36</f>
        <v>680987.950762977</v>
      </c>
      <c r="K39" s="69"/>
      <c r="L39" s="64" t="s">
        <v>22</v>
      </c>
      <c r="M39" s="42">
        <f>J39/J40</f>
        <v>87.88075245360395</v>
      </c>
      <c r="N39" s="43" t="s">
        <v>26</v>
      </c>
    </row>
    <row r="40" spans="1:14" s="24" customFormat="1" ht="20.25" customHeight="1">
      <c r="A40" s="39"/>
      <c r="B40" s="41"/>
      <c r="C40" s="41"/>
      <c r="D40" s="41"/>
      <c r="E40" s="41"/>
      <c r="F40" s="68" t="s">
        <v>23</v>
      </c>
      <c r="G40" s="68"/>
      <c r="H40" s="41"/>
      <c r="I40" s="41"/>
      <c r="J40" s="69">
        <f>Q3</f>
        <v>7749</v>
      </c>
      <c r="K40" s="69"/>
      <c r="L40" s="41"/>
      <c r="M40" s="41"/>
      <c r="N40" s="43"/>
    </row>
    <row r="41" spans="1:14" ht="20.25" customHeight="1">
      <c r="A41" s="3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</row>
    <row r="42" spans="1:14" ht="23.25" customHeight="1">
      <c r="A42" s="46"/>
      <c r="B42" s="47"/>
      <c r="C42" s="48" t="s">
        <v>29</v>
      </c>
      <c r="D42" s="49"/>
      <c r="E42" s="47"/>
      <c r="F42" s="47"/>
      <c r="G42" s="47"/>
      <c r="H42" s="47"/>
      <c r="I42" s="47"/>
      <c r="J42" s="47"/>
      <c r="K42" s="47"/>
      <c r="L42" s="47"/>
      <c r="M42" s="47"/>
      <c r="N42" s="50"/>
    </row>
    <row r="43" ht="18.75" customHeight="1"/>
    <row r="44" ht="18.75" customHeight="1"/>
    <row r="45" ht="18.75" customHeight="1"/>
    <row r="46" spans="2:13" ht="18.75" customHeight="1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2:13" ht="18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</sheetData>
  <sheetProtection/>
  <mergeCells count="6">
    <mergeCell ref="E39:H39"/>
    <mergeCell ref="J39:K39"/>
    <mergeCell ref="F40:G40"/>
    <mergeCell ref="J40:K40"/>
    <mergeCell ref="A1:N1"/>
    <mergeCell ref="L3:N3"/>
  </mergeCells>
  <printOptions/>
  <pageMargins left="0.984251968503937" right="0" top="0.5905511811023623" bottom="0.1968503937007874" header="0.5118110236220472" footer="0.03937007874015748"/>
  <pageSetup horizontalDpi="300" verticalDpi="300" orientation="portrait" paperSize="9" scale="90" r:id="rId2"/>
  <headerFooter alignWithMargins="0">
    <oddHeader>&amp;R&amp;"Angsana New,ตัวหนา"&amp;16 69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20" sqref="D20"/>
    </sheetView>
  </sheetViews>
  <sheetFormatPr defaultColWidth="9.00390625" defaultRowHeight="20.25"/>
  <cols>
    <col min="1" max="5" width="8.625" style="1" customWidth="1"/>
    <col min="6" max="6" width="9.75390625" style="1" customWidth="1"/>
    <col min="7" max="13" width="8.625" style="1" customWidth="1"/>
    <col min="14" max="14" width="12.375" style="1" bestFit="1" customWidth="1"/>
    <col min="15" max="16384" width="9.00390625" style="1" customWidth="1"/>
  </cols>
  <sheetData>
    <row r="1" spans="1:14" ht="27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6.25" customHeight="1">
      <c r="A2" s="4" t="s">
        <v>27</v>
      </c>
      <c r="C2" s="4"/>
      <c r="D2" s="4"/>
      <c r="E2" s="4"/>
      <c r="F2" s="4"/>
      <c r="G2" s="4"/>
      <c r="H2" s="4"/>
      <c r="I2" s="4"/>
      <c r="J2" s="2"/>
      <c r="L2" s="22" t="s">
        <v>28</v>
      </c>
      <c r="M2" s="22"/>
      <c r="N2" s="5"/>
    </row>
    <row r="3" spans="1:14" ht="26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23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18</v>
      </c>
    </row>
    <row r="5" spans="1:14" ht="23.2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2" t="s">
        <v>14</v>
      </c>
    </row>
    <row r="6" spans="1:14" ht="23.25" customHeight="1">
      <c r="A6" s="13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25</v>
      </c>
    </row>
    <row r="7" spans="1:14" ht="21.75">
      <c r="A7" s="16">
        <v>2555</v>
      </c>
      <c r="B7" s="17">
        <v>3199.36</v>
      </c>
      <c r="C7" s="17">
        <v>55197.04</v>
      </c>
      <c r="D7" s="17">
        <v>39004.6</v>
      </c>
      <c r="E7" s="17">
        <v>79124.84</v>
      </c>
      <c r="F7" s="17">
        <v>143664.87</v>
      </c>
      <c r="G7" s="17">
        <v>275186.58</v>
      </c>
      <c r="H7" s="17">
        <v>75384.9</v>
      </c>
      <c r="I7" s="17">
        <v>23047.15</v>
      </c>
      <c r="J7" s="17">
        <v>10104.34</v>
      </c>
      <c r="K7" s="17">
        <v>1567.88</v>
      </c>
      <c r="L7" s="17">
        <v>2454.9</v>
      </c>
      <c r="M7" s="17">
        <v>1505.4</v>
      </c>
      <c r="N7" s="18">
        <v>709441.87</v>
      </c>
    </row>
    <row r="8" spans="1:14" ht="21.75">
      <c r="A8" s="16">
        <v>2556</v>
      </c>
      <c r="B8" s="17">
        <v>649.6935053872286</v>
      </c>
      <c r="C8" s="17">
        <v>836.1000065877699</v>
      </c>
      <c r="D8" s="17">
        <v>858.7896965266577</v>
      </c>
      <c r="E8" s="17">
        <v>1629.425863436414</v>
      </c>
      <c r="F8" s="17">
        <v>59030.189080825614</v>
      </c>
      <c r="G8" s="17">
        <v>67551.8788595557</v>
      </c>
      <c r="H8" s="17">
        <v>27964.17904903648</v>
      </c>
      <c r="I8" s="17">
        <v>6829.679039608212</v>
      </c>
      <c r="J8" s="17">
        <v>2015.2746056730211</v>
      </c>
      <c r="K8" s="17">
        <v>503.9728894769821</v>
      </c>
      <c r="L8" s="17">
        <v>144.76983391427905</v>
      </c>
      <c r="M8" s="17">
        <v>71.66745633573129</v>
      </c>
      <c r="N8" s="18">
        <v>168085.6198863641</v>
      </c>
    </row>
    <row r="9" spans="1:14" ht="21.75">
      <c r="A9" s="16">
        <v>2557</v>
      </c>
      <c r="B9" s="17">
        <v>213.91</v>
      </c>
      <c r="C9" s="17">
        <v>9814.46</v>
      </c>
      <c r="D9" s="17">
        <v>2500.91</v>
      </c>
      <c r="E9" s="17">
        <v>45980.7</v>
      </c>
      <c r="F9" s="17">
        <v>77395.65</v>
      </c>
      <c r="G9" s="17">
        <v>243698.6</v>
      </c>
      <c r="H9" s="17">
        <v>26875.25</v>
      </c>
      <c r="I9" s="17">
        <v>11028.9</v>
      </c>
      <c r="J9" s="17">
        <v>1822.1</v>
      </c>
      <c r="K9" s="17">
        <v>1590.3</v>
      </c>
      <c r="L9" s="17">
        <v>496.61</v>
      </c>
      <c r="M9" s="17">
        <v>140.02</v>
      </c>
      <c r="N9" s="18">
        <v>421557.39</v>
      </c>
    </row>
    <row r="10" spans="1:14" ht="21.75">
      <c r="A10" s="16">
        <v>2558</v>
      </c>
      <c r="B10" s="17">
        <v>371.41506569522136</v>
      </c>
      <c r="C10" s="17">
        <v>250.1073376732414</v>
      </c>
      <c r="D10" s="17">
        <v>165.53359909182183</v>
      </c>
      <c r="E10" s="17">
        <v>1914.4301821895451</v>
      </c>
      <c r="F10" s="17">
        <v>20383.76434220637</v>
      </c>
      <c r="G10" s="17">
        <v>36514.637518787764</v>
      </c>
      <c r="H10" s="17">
        <v>21203.420534662127</v>
      </c>
      <c r="I10" s="17">
        <v>3566.226307166725</v>
      </c>
      <c r="J10" s="17">
        <v>1878.889681010713</v>
      </c>
      <c r="K10" s="17">
        <v>277.77807877929587</v>
      </c>
      <c r="L10" s="17">
        <v>146.56406884510568</v>
      </c>
      <c r="M10" s="17">
        <v>7.131076793097414</v>
      </c>
      <c r="N10" s="18">
        <v>86679.89779290104</v>
      </c>
    </row>
    <row r="11" spans="1:14" ht="21.75">
      <c r="A11" s="16">
        <v>2559</v>
      </c>
      <c r="B11" s="17">
        <v>7.578696385356812</v>
      </c>
      <c r="C11" s="17">
        <v>465.19673108120315</v>
      </c>
      <c r="D11" s="17">
        <v>3202.154968488687</v>
      </c>
      <c r="E11" s="17">
        <v>17064.472642343495</v>
      </c>
      <c r="F11" s="17">
        <v>104989.21511256217</v>
      </c>
      <c r="G11" s="17">
        <v>123682.83968767946</v>
      </c>
      <c r="H11" s="17">
        <v>41104.507323517566</v>
      </c>
      <c r="I11" s="17">
        <v>10582.490853254654</v>
      </c>
      <c r="J11" s="17">
        <v>1751.4526618480236</v>
      </c>
      <c r="K11" s="17">
        <v>1027.1397441326958</v>
      </c>
      <c r="L11" s="17">
        <v>148.63990104677077</v>
      </c>
      <c r="M11" s="17">
        <v>74.24413341536827</v>
      </c>
      <c r="N11" s="18">
        <v>304099.9324557554</v>
      </c>
    </row>
    <row r="12" spans="1:14" ht="21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21.75">
      <c r="A13" s="19" t="s">
        <v>16</v>
      </c>
      <c r="B13" s="20">
        <f>AVERAGE(B7:B11)</f>
        <v>888.3914534935614</v>
      </c>
      <c r="C13" s="20">
        <f aca="true" t="shared" si="0" ref="C13:M13">AVERAGE(C7:C11)</f>
        <v>13312.580815068442</v>
      </c>
      <c r="D13" s="20">
        <f t="shared" si="0"/>
        <v>9146.397652821432</v>
      </c>
      <c r="E13" s="20">
        <f t="shared" si="0"/>
        <v>29142.773737593892</v>
      </c>
      <c r="F13" s="20">
        <f t="shared" si="0"/>
        <v>81092.73770711882</v>
      </c>
      <c r="G13" s="20">
        <f t="shared" si="0"/>
        <v>149326.9072132046</v>
      </c>
      <c r="H13" s="20">
        <f t="shared" si="0"/>
        <v>38506.45138144323</v>
      </c>
      <c r="I13" s="20">
        <f t="shared" si="0"/>
        <v>11010.88924000592</v>
      </c>
      <c r="J13" s="20">
        <f t="shared" si="0"/>
        <v>3514.4113897063517</v>
      </c>
      <c r="K13" s="20">
        <f t="shared" si="0"/>
        <v>993.4141424777948</v>
      </c>
      <c r="L13" s="20">
        <f t="shared" si="0"/>
        <v>678.2967607612311</v>
      </c>
      <c r="M13" s="20">
        <f t="shared" si="0"/>
        <v>359.6925333088394</v>
      </c>
      <c r="N13" s="21">
        <f>SUM(B13:M13)</f>
        <v>337972.9440270041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2022-06-02T08:49:53Z</cp:lastPrinted>
  <dcterms:created xsi:type="dcterms:W3CDTF">1999-04-02T07:28:09Z</dcterms:created>
  <dcterms:modified xsi:type="dcterms:W3CDTF">2023-06-22T03:30:24Z</dcterms:modified>
  <cp:category/>
  <cp:version/>
  <cp:contentType/>
  <cp:contentStatus/>
</cp:coreProperties>
</file>