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1C" sheetId="1" r:id="rId1"/>
    <sheet name="Sheet2" sheetId="2" r:id="rId2"/>
    <sheet name="Sheet3" sheetId="3" r:id="rId3"/>
  </sheets>
  <definedNames>
    <definedName name="_xlnm.Print_Area" localSheetId="0">'Return Y.1C'!$A$1:$Q$34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<sst xmlns="http://schemas.openxmlformats.org/spreadsheetml/2006/main" count="50" uniqueCount="25">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</sst>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2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Fill="1" applyBorder="1" applyAlignment="1">
      <alignment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/>
    </xf>
    <xf numFmtId="202" fontId="4" fillId="0" borderId="27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3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9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Y.1C'!$D$33:$O$33</c:f>
              <c:numCache/>
            </c:numRef>
          </c:xVal>
          <c:yVal>
            <c:numRef>
              <c:f>'Return Y.1C'!$D$34:$O$34</c:f>
              <c:numCache/>
            </c:numRef>
          </c:yVal>
          <c:smooth val="0"/>
        </c:ser>
        <c:axId val="39472072"/>
        <c:axId val="51180521"/>
      </c:scatterChart>
      <c:valAx>
        <c:axId val="394720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180521"/>
        <c:crossesAt val="10"/>
        <c:crossBetween val="midCat"/>
        <c:dispUnits/>
        <c:majorUnit val="10"/>
      </c:valAx>
      <c:valAx>
        <c:axId val="5118052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472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62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8515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COUNT(J41:J83)</f>
        <v>43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842.6127906976744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322925.6880301217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2522</v>
      </c>
      <c r="B6" s="79">
        <v>350</v>
      </c>
      <c r="C6" s="80">
        <v>2549</v>
      </c>
      <c r="D6" s="81">
        <v>1208.95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568.2655083938507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12">
        <v>787</v>
      </c>
      <c r="C7" s="72">
        <v>2550</v>
      </c>
      <c r="D7" s="13">
        <v>390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12">
        <v>1372</v>
      </c>
      <c r="C8" s="72">
        <v>2551</v>
      </c>
      <c r="D8" s="13">
        <v>750.2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12">
        <v>334</v>
      </c>
      <c r="C9" s="72">
        <v>2552</v>
      </c>
      <c r="D9" s="13">
        <v>299.6</v>
      </c>
      <c r="E9" s="15"/>
      <c r="F9" s="15"/>
      <c r="U9" s="2" t="s">
        <v>16</v>
      </c>
      <c r="V9" s="16">
        <f>+B80</f>
        <v>0.545289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12">
        <v>621</v>
      </c>
      <c r="C10" s="72">
        <v>2553</v>
      </c>
      <c r="D10" s="13">
        <v>995</v>
      </c>
      <c r="E10" s="17"/>
      <c r="F10" s="18"/>
      <c r="U10" s="2" t="s">
        <v>17</v>
      </c>
      <c r="V10" s="16">
        <f>+B81</f>
        <v>1.147865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12">
        <v>836</v>
      </c>
      <c r="C11" s="72">
        <v>2554</v>
      </c>
      <c r="D11" s="13">
        <v>1729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12">
        <v>396</v>
      </c>
      <c r="C12" s="72">
        <v>2555</v>
      </c>
      <c r="D12" s="13">
        <v>658.93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12">
        <v>625</v>
      </c>
      <c r="C13" s="72">
        <v>2556</v>
      </c>
      <c r="D13" s="13">
        <v>622.25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12">
        <v>1341</v>
      </c>
      <c r="C14" s="72">
        <v>2557</v>
      </c>
      <c r="D14" s="13">
        <v>962.05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12">
        <v>530</v>
      </c>
      <c r="C15" s="72">
        <v>2558</v>
      </c>
      <c r="D15" s="13">
        <v>364.2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2532</v>
      </c>
      <c r="B16" s="12">
        <v>477.1</v>
      </c>
      <c r="C16" s="72">
        <v>2559</v>
      </c>
      <c r="D16" s="13">
        <v>1062.5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2533</v>
      </c>
      <c r="B17" s="12">
        <v>278.7</v>
      </c>
      <c r="C17" s="72">
        <v>2560</v>
      </c>
      <c r="D17" s="13">
        <v>720.2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2534</v>
      </c>
      <c r="B18" s="12">
        <v>367.6</v>
      </c>
      <c r="C18" s="72">
        <v>2561</v>
      </c>
      <c r="D18" s="13">
        <v>847</v>
      </c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2535</v>
      </c>
      <c r="B19" s="12">
        <v>323.9</v>
      </c>
      <c r="C19" s="72">
        <v>2562</v>
      </c>
      <c r="D19" s="23">
        <v>876.2</v>
      </c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2536</v>
      </c>
      <c r="B20" s="24">
        <v>161.8</v>
      </c>
      <c r="C20" s="72">
        <v>2563</v>
      </c>
      <c r="D20" s="23">
        <v>1088.85</v>
      </c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2537</v>
      </c>
      <c r="B21" s="24">
        <v>1817.6</v>
      </c>
      <c r="C21" s="72">
        <v>2564</v>
      </c>
      <c r="D21" s="13">
        <v>565</v>
      </c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2538</v>
      </c>
      <c r="B22" s="12">
        <v>3525</v>
      </c>
      <c r="C22" s="7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2539</v>
      </c>
      <c r="B23" s="12">
        <v>455.2</v>
      </c>
      <c r="C23" s="7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2540</v>
      </c>
      <c r="B24" s="12">
        <v>643.12</v>
      </c>
      <c r="C24" s="7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2541</v>
      </c>
      <c r="B25" s="12">
        <v>617.85</v>
      </c>
      <c r="C25" s="72"/>
      <c r="D25" s="23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2542</v>
      </c>
      <c r="B26" s="12">
        <v>869.25</v>
      </c>
      <c r="C26" s="72"/>
      <c r="D26" s="23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2543</v>
      </c>
      <c r="B27" s="24">
        <v>909</v>
      </c>
      <c r="C27" s="73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2544</v>
      </c>
      <c r="B28" s="24">
        <v>1228</v>
      </c>
      <c r="C28" s="74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2545</v>
      </c>
      <c r="B29" s="27">
        <v>1153.4</v>
      </c>
      <c r="C29" s="73"/>
      <c r="D29" s="26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8">
        <v>2546</v>
      </c>
      <c r="B30" s="29">
        <v>1088.3</v>
      </c>
      <c r="C30" s="75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1">
        <v>2547</v>
      </c>
      <c r="B31" s="24">
        <v>939</v>
      </c>
      <c r="C31" s="76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5">
        <v>2548</v>
      </c>
      <c r="B32" s="36">
        <v>1045.6</v>
      </c>
      <c r="C32" s="7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0"/>
      <c r="C33" s="41" t="s">
        <v>9</v>
      </c>
      <c r="D33" s="42">
        <v>2</v>
      </c>
      <c r="E33" s="43">
        <v>3</v>
      </c>
      <c r="F33" s="43">
        <v>4</v>
      </c>
      <c r="G33" s="43">
        <v>5</v>
      </c>
      <c r="H33" s="43">
        <v>6</v>
      </c>
      <c r="I33" s="43">
        <v>10</v>
      </c>
      <c r="J33" s="43">
        <v>20</v>
      </c>
      <c r="K33" s="43">
        <v>25</v>
      </c>
      <c r="L33" s="43">
        <v>50</v>
      </c>
      <c r="M33" s="43">
        <v>100</v>
      </c>
      <c r="N33" s="43">
        <v>200</v>
      </c>
      <c r="O33" s="43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0"/>
      <c r="C34" s="44" t="s">
        <v>2</v>
      </c>
      <c r="D34" s="45">
        <f>ROUND((((-LN(-LN(1-1/D33)))+$B$83*$B$84)/$B$83),2)</f>
        <v>754.11</v>
      </c>
      <c r="E34" s="44">
        <f aca="true" t="shared" si="1" ref="E34:O34">ROUND((((-LN(-LN(1-1/E33)))+$B$83*$B$84)/$B$83),2)</f>
        <v>1019.56</v>
      </c>
      <c r="F34" s="46">
        <f t="shared" si="1"/>
        <v>1189.46</v>
      </c>
      <c r="G34" s="46">
        <f t="shared" si="1"/>
        <v>1315.23</v>
      </c>
      <c r="H34" s="46">
        <f t="shared" si="1"/>
        <v>1415.25</v>
      </c>
      <c r="I34" s="46">
        <f t="shared" si="1"/>
        <v>1686.73</v>
      </c>
      <c r="J34" s="46">
        <f t="shared" si="1"/>
        <v>2043.09</v>
      </c>
      <c r="K34" s="46">
        <f t="shared" si="1"/>
        <v>2156.14</v>
      </c>
      <c r="L34" s="46">
        <f t="shared" si="1"/>
        <v>2504.37</v>
      </c>
      <c r="M34" s="46">
        <f t="shared" si="1"/>
        <v>2850.02</v>
      </c>
      <c r="N34" s="46">
        <f t="shared" si="1"/>
        <v>3194.42</v>
      </c>
      <c r="O34" s="46">
        <f t="shared" si="1"/>
        <v>3648.79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7"/>
      <c r="C35" s="47"/>
      <c r="D35" s="47"/>
      <c r="E35" s="1"/>
      <c r="F35" s="2"/>
      <c r="S35" s="21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0"/>
      <c r="C36" s="49"/>
      <c r="D36" s="50" t="s">
        <v>10</v>
      </c>
      <c r="E36" s="51"/>
      <c r="F36" s="51" t="s">
        <v>18</v>
      </c>
      <c r="G36" s="51"/>
      <c r="H36" s="51"/>
      <c r="I36" s="51"/>
      <c r="J36" s="51"/>
      <c r="K36" s="51"/>
      <c r="L36" s="51"/>
      <c r="M36" s="52"/>
      <c r="N36" s="52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0"/>
      <c r="C37" s="40"/>
      <c r="D37" s="40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0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18.75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0"/>
      <c r="C41" s="40"/>
      <c r="D41" s="40"/>
      <c r="E41" s="18"/>
      <c r="G41" s="54" t="s">
        <v>20</v>
      </c>
      <c r="I41" s="21">
        <v>2522</v>
      </c>
      <c r="J41" s="20">
        <v>350</v>
      </c>
      <c r="K41" s="21"/>
      <c r="S41" s="21"/>
      <c r="Y41" s="6"/>
      <c r="Z41" s="6"/>
      <c r="AA41" s="6"/>
      <c r="AB41" s="6"/>
    </row>
    <row r="42" spans="1:28" ht="18.75">
      <c r="A42" s="19"/>
      <c r="B42" s="47"/>
      <c r="C42" s="47"/>
      <c r="D42" s="47"/>
      <c r="E42" s="1"/>
      <c r="I42" s="21">
        <v>2523</v>
      </c>
      <c r="J42" s="20">
        <v>787</v>
      </c>
      <c r="K42" s="21"/>
      <c r="S42" s="21"/>
      <c r="Y42" s="6"/>
      <c r="Z42" s="6"/>
      <c r="AA42" s="6"/>
      <c r="AB42" s="6"/>
    </row>
    <row r="43" spans="1:28" ht="18.75">
      <c r="A43" s="19"/>
      <c r="B43" s="55"/>
      <c r="C43" s="55"/>
      <c r="D43" s="55"/>
      <c r="E43" s="1"/>
      <c r="I43" s="21">
        <v>2524</v>
      </c>
      <c r="J43" s="20">
        <v>1372</v>
      </c>
      <c r="K43" s="21"/>
      <c r="S43" s="21"/>
      <c r="Y43" s="6"/>
      <c r="Z43" s="6"/>
      <c r="AA43" s="6"/>
      <c r="AB43" s="6"/>
    </row>
    <row r="44" spans="1:28" ht="18.75">
      <c r="A44" s="19"/>
      <c r="B44" s="47"/>
      <c r="C44" s="47"/>
      <c r="D44" s="47"/>
      <c r="E44" s="1"/>
      <c r="I44" s="21">
        <v>2525</v>
      </c>
      <c r="J44" s="20">
        <v>334</v>
      </c>
      <c r="K44" s="21"/>
      <c r="S44" s="21"/>
      <c r="Y44" s="6"/>
      <c r="Z44" s="6"/>
      <c r="AA44" s="6"/>
      <c r="AB44" s="6"/>
    </row>
    <row r="45" spans="1:28" ht="18.75">
      <c r="A45" s="19"/>
      <c r="B45" s="47"/>
      <c r="C45" s="47"/>
      <c r="D45" s="47"/>
      <c r="E45" s="56"/>
      <c r="I45" s="21">
        <v>2526</v>
      </c>
      <c r="J45" s="20">
        <v>621</v>
      </c>
      <c r="K45" s="21"/>
      <c r="S45" s="21"/>
      <c r="Y45" s="6"/>
      <c r="Z45" s="6"/>
      <c r="AA45" s="6"/>
      <c r="AB45" s="6"/>
    </row>
    <row r="46" spans="1:28" ht="18.75">
      <c r="A46" s="57"/>
      <c r="B46" s="58"/>
      <c r="C46" s="58"/>
      <c r="D46" s="58"/>
      <c r="E46" s="56"/>
      <c r="I46" s="21">
        <v>2527</v>
      </c>
      <c r="J46" s="20">
        <v>836</v>
      </c>
      <c r="K46" s="21"/>
      <c r="S46" s="21"/>
      <c r="Y46" s="6"/>
      <c r="Z46" s="6"/>
      <c r="AA46" s="6"/>
      <c r="AB46" s="6"/>
    </row>
    <row r="47" spans="1:28" ht="18.75">
      <c r="A47" s="57"/>
      <c r="B47" s="58"/>
      <c r="C47" s="58"/>
      <c r="D47" s="58"/>
      <c r="E47" s="56"/>
      <c r="I47" s="21">
        <v>2528</v>
      </c>
      <c r="J47" s="20">
        <v>396</v>
      </c>
      <c r="K47" s="21"/>
      <c r="S47" s="21"/>
      <c r="Y47" s="6"/>
      <c r="Z47" s="6"/>
      <c r="AA47" s="6"/>
      <c r="AB47" s="6"/>
    </row>
    <row r="48" spans="1:28" ht="18.75">
      <c r="A48" s="57"/>
      <c r="B48" s="58"/>
      <c r="C48" s="58"/>
      <c r="D48" s="58"/>
      <c r="E48" s="56"/>
      <c r="I48" s="21">
        <v>2529</v>
      </c>
      <c r="J48" s="20">
        <v>625</v>
      </c>
      <c r="K48" s="21"/>
      <c r="S48" s="21"/>
      <c r="Y48" s="6"/>
      <c r="Z48" s="6"/>
      <c r="AA48" s="6"/>
      <c r="AB48" s="6"/>
    </row>
    <row r="49" spans="1:28" ht="18.75">
      <c r="A49" s="57"/>
      <c r="B49" s="58"/>
      <c r="C49" s="58"/>
      <c r="D49" s="58"/>
      <c r="E49" s="56"/>
      <c r="I49" s="21">
        <v>2530</v>
      </c>
      <c r="J49" s="20">
        <v>1341</v>
      </c>
      <c r="K49" s="21"/>
      <c r="S49" s="21"/>
      <c r="Y49" s="6"/>
      <c r="Z49" s="6"/>
      <c r="AA49" s="6"/>
      <c r="AB49" s="6"/>
    </row>
    <row r="50" spans="1:28" ht="18.75">
      <c r="A50" s="57"/>
      <c r="B50" s="58"/>
      <c r="C50" s="58"/>
      <c r="D50" s="58"/>
      <c r="E50" s="56"/>
      <c r="I50" s="21">
        <v>2531</v>
      </c>
      <c r="J50" s="20">
        <v>530</v>
      </c>
      <c r="K50" s="21"/>
      <c r="S50" s="21"/>
      <c r="Y50" s="6"/>
      <c r="Z50" s="6"/>
      <c r="AA50" s="6"/>
      <c r="AB50" s="6"/>
    </row>
    <row r="51" spans="1:28" ht="18.75">
      <c r="A51" s="57"/>
      <c r="B51" s="58"/>
      <c r="C51" s="58"/>
      <c r="D51" s="58"/>
      <c r="E51" s="56"/>
      <c r="I51" s="21">
        <v>2532</v>
      </c>
      <c r="J51" s="20">
        <v>477.1</v>
      </c>
      <c r="K51" s="21"/>
      <c r="S51" s="21"/>
      <c r="Y51" s="6"/>
      <c r="Z51" s="6"/>
      <c r="AA51" s="6"/>
      <c r="AB51" s="6"/>
    </row>
    <row r="52" spans="1:28" ht="18.75">
      <c r="A52" s="57"/>
      <c r="B52" s="58"/>
      <c r="C52" s="58"/>
      <c r="D52" s="58"/>
      <c r="E52" s="56"/>
      <c r="I52" s="21">
        <v>2533</v>
      </c>
      <c r="J52" s="20">
        <v>278.7</v>
      </c>
      <c r="K52" s="21"/>
      <c r="S52" s="21"/>
      <c r="Y52" s="6"/>
      <c r="Z52" s="6"/>
      <c r="AA52" s="6"/>
      <c r="AB52" s="6"/>
    </row>
    <row r="53" spans="1:28" ht="18.75">
      <c r="A53" s="57"/>
      <c r="B53" s="58"/>
      <c r="C53" s="58"/>
      <c r="D53" s="58"/>
      <c r="E53" s="56"/>
      <c r="I53" s="21">
        <v>2534</v>
      </c>
      <c r="J53" s="20">
        <v>367.6</v>
      </c>
      <c r="K53" s="21"/>
      <c r="S53" s="21"/>
      <c r="Y53" s="6"/>
      <c r="Z53" s="6"/>
      <c r="AA53" s="6"/>
      <c r="AB53" s="6"/>
    </row>
    <row r="54" spans="1:28" ht="18.75">
      <c r="A54" s="57"/>
      <c r="B54" s="56"/>
      <c r="C54" s="56"/>
      <c r="D54" s="56"/>
      <c r="E54" s="56"/>
      <c r="I54" s="21">
        <v>2535</v>
      </c>
      <c r="J54" s="20">
        <v>323.9</v>
      </c>
      <c r="K54" s="21"/>
      <c r="S54" s="21"/>
      <c r="Y54" s="6"/>
      <c r="Z54" s="6"/>
      <c r="AA54" s="6"/>
      <c r="AB54" s="6"/>
    </row>
    <row r="55" spans="1:28" ht="18.75">
      <c r="A55" s="57"/>
      <c r="B55" s="56"/>
      <c r="C55" s="56"/>
      <c r="D55" s="56"/>
      <c r="E55" s="56"/>
      <c r="I55" s="21">
        <v>2536</v>
      </c>
      <c r="J55" s="20">
        <v>161.8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21">
        <v>2537</v>
      </c>
      <c r="J56" s="20">
        <v>1817.6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2538</v>
      </c>
      <c r="J57" s="20">
        <v>3525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2539</v>
      </c>
      <c r="J58" s="20">
        <v>455.2</v>
      </c>
      <c r="K58" s="21"/>
      <c r="S58" s="21"/>
      <c r="Y58" s="6">
        <v>1</v>
      </c>
      <c r="Z58" s="5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>
        <v>2540</v>
      </c>
      <c r="J59" s="20">
        <v>643.12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>
        <v>2541</v>
      </c>
      <c r="J60" s="20">
        <v>617.85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>
        <v>2542</v>
      </c>
      <c r="J61" s="20">
        <v>869.25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>
        <v>2543</v>
      </c>
      <c r="J62" s="20">
        <v>909</v>
      </c>
      <c r="K62" s="21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1"/>
      <c r="C63" s="61"/>
      <c r="D63" s="61"/>
      <c r="E63" s="61"/>
      <c r="F63" s="61"/>
      <c r="G63" s="7"/>
      <c r="H63" s="7"/>
      <c r="I63" s="62">
        <v>2544</v>
      </c>
      <c r="J63" s="70">
        <v>1228</v>
      </c>
      <c r="K63" s="6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63"/>
      <c r="C64" s="63"/>
      <c r="D64" s="63"/>
      <c r="E64" s="63"/>
      <c r="F64" s="63"/>
      <c r="G64" s="48"/>
      <c r="H64" s="48"/>
      <c r="I64" s="64">
        <v>2545</v>
      </c>
      <c r="J64" s="71">
        <v>1153.4</v>
      </c>
      <c r="K64" s="65"/>
      <c r="L64" s="48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>
        <v>2546</v>
      </c>
      <c r="J65" s="20">
        <v>1088.3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>
        <v>2547</v>
      </c>
      <c r="J66" s="20">
        <v>939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>
        <v>2548</v>
      </c>
      <c r="J67" s="20">
        <v>1045.6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>
        <v>2549</v>
      </c>
      <c r="J68" s="20">
        <v>1208.95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>
        <v>2550</v>
      </c>
      <c r="J69" s="20">
        <v>390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>
        <v>2551</v>
      </c>
      <c r="J70" s="20">
        <v>750.2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>
        <v>2552</v>
      </c>
      <c r="J71" s="66">
        <v>299.6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>
        <v>2553</v>
      </c>
      <c r="J72" s="66">
        <v>995</v>
      </c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>
        <v>2554</v>
      </c>
      <c r="J73" s="20">
        <v>1729</v>
      </c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60">
        <v>2555</v>
      </c>
      <c r="J74" s="20">
        <v>658.93</v>
      </c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>
        <v>2556</v>
      </c>
      <c r="J75" s="20">
        <v>622.25</v>
      </c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>
        <v>2557</v>
      </c>
      <c r="J76" s="20">
        <v>962.05</v>
      </c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60">
        <v>2558</v>
      </c>
      <c r="J77" s="20">
        <v>364.2</v>
      </c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1">
        <v>2559</v>
      </c>
      <c r="J78" s="20">
        <v>1062.5</v>
      </c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1">
        <v>2560</v>
      </c>
      <c r="J79" s="20">
        <v>720.2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7">
        <f>IF($A$79&gt;=6,VLOOKUP($F$78,$X$3:$AC$38,$A$79-4),VLOOKUP($A$78,$X$3:$AC$38,$A$79+1))</f>
        <v>0.545289</v>
      </c>
      <c r="C80" s="67"/>
      <c r="D80" s="67"/>
      <c r="E80" s="67"/>
      <c r="I80" s="60">
        <v>2561</v>
      </c>
      <c r="J80" s="20">
        <v>847</v>
      </c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7">
        <f>IF($A$79&gt;=6,VLOOKUP($F$78,$Y$58:$AD$97,$A$79-4),VLOOKUP($A$78,$Y$58:$AD$97,$A$79+1))</f>
        <v>1.147865</v>
      </c>
      <c r="C81" s="67"/>
      <c r="D81" s="67"/>
      <c r="E81" s="67"/>
      <c r="I81" s="21">
        <v>2562</v>
      </c>
      <c r="J81" s="20">
        <v>876.2</v>
      </c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>
        <v>2563</v>
      </c>
      <c r="J82" s="20">
        <v>1088.85</v>
      </c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68">
        <f>B81/V6</f>
        <v>0.002019944872678148</v>
      </c>
      <c r="C83" s="68"/>
      <c r="D83" s="68"/>
      <c r="E83" s="68"/>
      <c r="I83" s="21">
        <v>2564</v>
      </c>
      <c r="J83" s="20">
        <v>565</v>
      </c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69">
        <f>V4-(B80/B83)</f>
        <v>572.660373987892</v>
      </c>
      <c r="C84" s="68"/>
      <c r="D84" s="68"/>
      <c r="E84" s="68"/>
      <c r="I84" s="21"/>
      <c r="J84" s="20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0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0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0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0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0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0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6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6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0"/>
      <c r="J93" s="66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0"/>
      <c r="J94" s="66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0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0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2022-06-07T02:44:54Z</dcterms:modified>
  <cp:category/>
  <cp:version/>
  <cp:contentType/>
  <cp:contentStatus/>
</cp:coreProperties>
</file>