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13A" sheetId="1" r:id="rId1"/>
    <sheet name="Sheet2" sheetId="2" r:id="rId2"/>
    <sheet name="Sheet3" sheetId="3" r:id="rId3"/>
  </sheets>
  <definedNames>
    <definedName name="_xlnm.Print_Area" localSheetId="0">'Return Y.13A'!$A$1:$Q$34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<sst xmlns="http://schemas.openxmlformats.org/spreadsheetml/2006/main" count="50" uniqueCount="25">
  <si>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</si>
  <si>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</si>
  <si>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</si>
  <si>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</si>
  <si>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</si>
  <si>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</si>
  <si>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</si>
  <si>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</si>
  <si>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</si>
  <si>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</si>
  <si>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</si>
  <si>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</si>
  <si>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</si>
  <si>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</si>
  <si>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</si>
  <si>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</si>
  <si>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</si>
  <si>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</si>
  <si>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</si>
  <si>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</si>
  <si>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</si>
  <si>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</si>
  <si>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</si>
  <si>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Y.13A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</si>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</sst>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0"/>
      <name val="AngsanaUPC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229" fontId="17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right"/>
    </xf>
    <xf numFmtId="1" fontId="11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25" fontId="0" fillId="0" borderId="0" xfId="0" applyNumberFormat="1" applyFont="1" applyBorder="1" applyAlignment="1">
      <alignment/>
    </xf>
    <xf numFmtId="225" fontId="0" fillId="0" borderId="0" xfId="0" applyNumberFormat="1" applyFont="1" applyBorder="1" applyAlignment="1" applyProtection="1">
      <alignment/>
      <protection/>
    </xf>
    <xf numFmtId="225" fontId="0" fillId="0" borderId="0" xfId="0" applyNumberFormat="1" applyFont="1" applyBorder="1" applyAlignment="1" applyProtection="1">
      <alignment horizontal="right" vertical="justify"/>
      <protection/>
    </xf>
    <xf numFmtId="0" fontId="19" fillId="0" borderId="11" xfId="0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/>
    </xf>
    <xf numFmtId="225" fontId="20" fillId="0" borderId="13" xfId="0" applyNumberFormat="1" applyFont="1" applyFill="1" applyBorder="1" applyAlignment="1">
      <alignment/>
    </xf>
    <xf numFmtId="225" fontId="20" fillId="0" borderId="14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/>
    </xf>
    <xf numFmtId="225" fontId="20" fillId="0" borderId="13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18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19" xfId="0" applyFont="1" applyFill="1" applyBorder="1" applyAlignment="1">
      <alignment horizontal="center"/>
    </xf>
    <xf numFmtId="225" fontId="20" fillId="0" borderId="20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3" xfId="0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/>
    </xf>
    <xf numFmtId="225" fontId="20" fillId="0" borderId="25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25" fontId="0" fillId="0" borderId="0" xfId="0" applyNumberFormat="1" applyAlignment="1">
      <alignment/>
    </xf>
    <xf numFmtId="2" fontId="20" fillId="0" borderId="26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 horizontal="right" vertical="center"/>
    </xf>
    <xf numFmtId="2" fontId="20" fillId="0" borderId="27" xfId="0" applyNumberFormat="1" applyFont="1" applyFill="1" applyBorder="1" applyAlignment="1">
      <alignment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2" fontId="19" fillId="33" borderId="31" xfId="0" applyNumberFormat="1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 horizontal="center"/>
    </xf>
    <xf numFmtId="2" fontId="19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Y.13A'!$D$33:$O$33</c:f>
              <c:numCache/>
            </c:numRef>
          </c:xVal>
          <c:yVal>
            <c:numRef>
              <c:f>'Return Y.13A'!$D$34:$O$34</c:f>
              <c:numCache/>
            </c:numRef>
          </c:yVal>
          <c:smooth val="0"/>
        </c:ser>
        <c:axId val="5043542"/>
        <c:axId val="45391879"/>
      </c:scatterChart>
      <c:valAx>
        <c:axId val="50435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391879"/>
        <c:crossesAt val="10"/>
        <c:crossBetween val="midCat"/>
        <c:dispUnits/>
        <c:majorUnit val="10"/>
      </c:valAx>
      <c:valAx>
        <c:axId val="4539187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43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1061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8515625" style="20" customWidth="1"/>
    <col min="2" max="2" width="7.8515625" style="0" customWidth="1"/>
    <col min="3" max="3" width="8.140625" style="0" customWidth="1"/>
    <col min="4" max="4" width="8.00390625" style="0" customWidth="1"/>
    <col min="5" max="5" width="6.140625" style="0" customWidth="1"/>
    <col min="6" max="6" width="6.140625" style="20" customWidth="1"/>
    <col min="7" max="15" width="6.140625" style="0" customWidth="1"/>
    <col min="16" max="19" width="5.8515625" style="0" customWidth="1"/>
    <col min="20" max="20" width="10.00390625" style="0" customWidth="1"/>
    <col min="22" max="22" width="11.00390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3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4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22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58.07159999999999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19</v>
      </c>
      <c r="C5" s="96" t="s">
        <v>1</v>
      </c>
      <c r="D5" s="97" t="s">
        <v>19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1245.1240640000021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2531</v>
      </c>
      <c r="B6" s="99">
        <v>27.7</v>
      </c>
      <c r="C6" s="94"/>
      <c r="D6" s="9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35.286315534495834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73">
        <v>2532</v>
      </c>
      <c r="B7" s="100">
        <v>35.95</v>
      </c>
      <c r="C7" s="74"/>
      <c r="D7" s="7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73">
        <v>2533</v>
      </c>
      <c r="B8" s="100">
        <v>18.89</v>
      </c>
      <c r="C8" s="74"/>
      <c r="D8" s="7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73">
        <v>2534</v>
      </c>
      <c r="B9" s="100">
        <v>24.96</v>
      </c>
      <c r="C9" s="74"/>
      <c r="D9" s="75"/>
      <c r="E9" s="36"/>
      <c r="F9" s="36"/>
      <c r="U9" t="s">
        <v>16</v>
      </c>
      <c r="V9" s="14">
        <f>+B80</f>
        <v>0.530864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73">
        <v>2545</v>
      </c>
      <c r="B10" s="101">
        <v>125.5</v>
      </c>
      <c r="C10" s="74"/>
      <c r="D10" s="75"/>
      <c r="E10" s="35"/>
      <c r="F10" s="7"/>
      <c r="U10" t="s">
        <v>17</v>
      </c>
      <c r="V10" s="14">
        <f>+B81</f>
        <v>1.091446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73">
        <v>2546</v>
      </c>
      <c r="B11" s="101">
        <v>94.14</v>
      </c>
      <c r="C11" s="74"/>
      <c r="D11" s="7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73">
        <v>2547</v>
      </c>
      <c r="B12" s="100">
        <v>34.02</v>
      </c>
      <c r="C12" s="74"/>
      <c r="D12" s="7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73">
        <v>2548</v>
      </c>
      <c r="B13" s="100">
        <v>118.2</v>
      </c>
      <c r="C13" s="74"/>
      <c r="D13" s="7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73">
        <v>2549</v>
      </c>
      <c r="B14" s="100">
        <v>67.2</v>
      </c>
      <c r="C14" s="74"/>
      <c r="D14" s="7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73">
        <v>2550</v>
      </c>
      <c r="B15" s="100">
        <v>26</v>
      </c>
      <c r="C15" s="74"/>
      <c r="D15" s="7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73">
        <v>2551</v>
      </c>
      <c r="B16" s="100">
        <v>45.48</v>
      </c>
      <c r="C16" s="74"/>
      <c r="D16" s="7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73">
        <v>2552</v>
      </c>
      <c r="B17" s="101">
        <v>63</v>
      </c>
      <c r="C17" s="74"/>
      <c r="D17" s="7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73">
        <v>2553</v>
      </c>
      <c r="B18" s="101">
        <v>61.9</v>
      </c>
      <c r="C18" s="74"/>
      <c r="D18" s="7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73">
        <v>2554</v>
      </c>
      <c r="B19" s="102">
        <v>100.25</v>
      </c>
      <c r="C19" s="77"/>
      <c r="D19" s="7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79">
        <v>2555</v>
      </c>
      <c r="B20" s="103">
        <v>59</v>
      </c>
      <c r="C20" s="77"/>
      <c r="D20" s="7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0">
        <v>2556</v>
      </c>
      <c r="B21" s="101">
        <v>46.7</v>
      </c>
      <c r="C21" s="74"/>
      <c r="D21" s="7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79">
        <v>2557</v>
      </c>
      <c r="B22" s="103">
        <v>99.25</v>
      </c>
      <c r="C22" s="74"/>
      <c r="D22" s="7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73">
        <v>2558</v>
      </c>
      <c r="B23" s="100">
        <v>27.1</v>
      </c>
      <c r="C23" s="74"/>
      <c r="D23" s="7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73">
        <v>2559</v>
      </c>
      <c r="B24" s="100">
        <v>52.63</v>
      </c>
      <c r="C24" s="74"/>
      <c r="D24" s="7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79">
        <v>2560</v>
      </c>
      <c r="B25" s="100">
        <v>29.04</v>
      </c>
      <c r="C25" s="77"/>
      <c r="D25" s="7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73">
        <v>2561</v>
      </c>
      <c r="B26" s="100">
        <v>91.8</v>
      </c>
      <c r="C26" s="77"/>
      <c r="D26" s="7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73">
        <v>2562</v>
      </c>
      <c r="B27" s="101">
        <v>34.04</v>
      </c>
      <c r="C27" s="81"/>
      <c r="D27" s="82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73">
        <v>2563</v>
      </c>
      <c r="B28" s="101">
        <v>26.56</v>
      </c>
      <c r="C28" s="83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73">
        <v>2564</v>
      </c>
      <c r="B29" s="102">
        <v>16.48</v>
      </c>
      <c r="C29" s="81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73">
        <v>2565</v>
      </c>
      <c r="B30" s="103">
        <v>126</v>
      </c>
      <c r="C30" s="85"/>
      <c r="D30" s="86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0"/>
      <c r="B31" s="7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8"/>
      <c r="B33" s="39"/>
      <c r="C33" s="61" t="s">
        <v>9</v>
      </c>
      <c r="D33" s="62">
        <v>2</v>
      </c>
      <c r="E33" s="63">
        <v>3</v>
      </c>
      <c r="F33" s="63">
        <v>4</v>
      </c>
      <c r="G33" s="63">
        <v>5</v>
      </c>
      <c r="H33" s="63">
        <v>6</v>
      </c>
      <c r="I33" s="63">
        <v>10</v>
      </c>
      <c r="J33" s="63">
        <v>20</v>
      </c>
      <c r="K33" s="63">
        <v>25</v>
      </c>
      <c r="L33" s="63">
        <v>50</v>
      </c>
      <c r="M33" s="64">
        <v>100</v>
      </c>
      <c r="N33" s="64">
        <v>200</v>
      </c>
      <c r="O33" s="64">
        <v>500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8"/>
      <c r="B34" s="39"/>
      <c r="C34" s="65" t="s">
        <v>2</v>
      </c>
      <c r="D34" s="66">
        <f>ROUND((((-LN(-LN(1-1/D33)))+$B$83*$B$84)/$B$83),2)</f>
        <v>52.76</v>
      </c>
      <c r="E34" s="65">
        <f aca="true" t="shared" si="1" ref="E34:O34">ROUND((((-LN(-LN(1-1/E33)))+$B$83*$B$84)/$B$83),2)</f>
        <v>70.09</v>
      </c>
      <c r="F34" s="67">
        <f t="shared" si="1"/>
        <v>81.19</v>
      </c>
      <c r="G34" s="67">
        <f t="shared" si="1"/>
        <v>89.4</v>
      </c>
      <c r="H34" s="67">
        <f t="shared" si="1"/>
        <v>95.93</v>
      </c>
      <c r="I34" s="67">
        <f t="shared" si="1"/>
        <v>113.66</v>
      </c>
      <c r="J34" s="67">
        <f t="shared" si="1"/>
        <v>136.93</v>
      </c>
      <c r="K34" s="67">
        <f t="shared" si="1"/>
        <v>144.32</v>
      </c>
      <c r="L34" s="67">
        <f t="shared" si="1"/>
        <v>167.06</v>
      </c>
      <c r="M34" s="68">
        <f t="shared" si="1"/>
        <v>189.63</v>
      </c>
      <c r="N34" s="68">
        <f t="shared" si="1"/>
        <v>212.12</v>
      </c>
      <c r="O34" s="68">
        <f t="shared" si="1"/>
        <v>241.79</v>
      </c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3.25">
      <c r="A36" s="18"/>
      <c r="B36" s="39"/>
      <c r="C36" s="51"/>
      <c r="D36" s="52" t="s">
        <v>10</v>
      </c>
      <c r="E36" s="53"/>
      <c r="F36" s="54" t="s">
        <v>18</v>
      </c>
      <c r="G36" s="53"/>
      <c r="H36" s="54"/>
      <c r="I36" s="53"/>
      <c r="J36" s="54"/>
      <c r="K36" s="54"/>
      <c r="L36" s="54"/>
      <c r="M36" s="55"/>
      <c r="N36" s="50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39"/>
      <c r="D37" s="39"/>
      <c r="E37" s="32"/>
      <c r="F37" s="18"/>
      <c r="G37" s="18"/>
      <c r="H37" s="18"/>
      <c r="I37" s="18"/>
      <c r="J37" s="18"/>
      <c r="K37" s="18"/>
      <c r="L37" s="18"/>
      <c r="M37" s="18"/>
      <c r="N37" s="18"/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1"/>
      <c r="D38" s="52"/>
      <c r="E38" s="53"/>
      <c r="F38" s="54"/>
      <c r="G38" s="53"/>
      <c r="H38" s="54"/>
      <c r="I38" s="53"/>
      <c r="J38" s="54"/>
      <c r="K38" s="54"/>
      <c r="L38" s="54"/>
      <c r="M38" s="55"/>
      <c r="N38" s="5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9" t="s">
        <v>20</v>
      </c>
      <c r="I41" s="69">
        <v>2531</v>
      </c>
      <c r="J41" s="70">
        <v>27.7</v>
      </c>
      <c r="K41" s="18"/>
      <c r="L41" s="9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2532</v>
      </c>
      <c r="J42" s="70">
        <v>35.95</v>
      </c>
      <c r="K42" s="18"/>
      <c r="L42" s="9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2533</v>
      </c>
      <c r="J43" s="70">
        <v>18.89</v>
      </c>
      <c r="K43" s="18"/>
      <c r="L43" s="9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2534</v>
      </c>
      <c r="J44" s="70">
        <v>24.96</v>
      </c>
      <c r="K44" s="18"/>
      <c r="L44" s="9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2545</v>
      </c>
      <c r="J45" s="70">
        <v>125.5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2546</v>
      </c>
      <c r="J46" s="70">
        <v>94.14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2547</v>
      </c>
      <c r="J47" s="70">
        <v>34.02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2548</v>
      </c>
      <c r="J48" s="70">
        <v>118.2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2549</v>
      </c>
      <c r="J49" s="70">
        <v>67.2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2550</v>
      </c>
      <c r="J50" s="70">
        <v>26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2551</v>
      </c>
      <c r="J51" s="70">
        <v>45.48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2552</v>
      </c>
      <c r="J52" s="70">
        <v>63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2553</v>
      </c>
      <c r="J53" s="71">
        <v>61.9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2554</v>
      </c>
      <c r="J54" s="72">
        <v>100.25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2555</v>
      </c>
      <c r="J55" s="70">
        <v>59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2556</v>
      </c>
      <c r="J56" s="70">
        <v>46.7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2557</v>
      </c>
      <c r="J57" s="70">
        <v>99.25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69">
        <v>2558</v>
      </c>
      <c r="J58" s="33">
        <v>27.1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2559</v>
      </c>
      <c r="J59" s="33">
        <v>52.63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2560</v>
      </c>
      <c r="J60" s="70">
        <v>29.04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2561</v>
      </c>
      <c r="J61" s="70">
        <v>91.8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2562</v>
      </c>
      <c r="J62" s="70">
        <v>34.04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2563</v>
      </c>
      <c r="J63" s="71">
        <v>26.56</v>
      </c>
      <c r="K63" s="56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2564</v>
      </c>
      <c r="J64" s="72">
        <v>16.48</v>
      </c>
      <c r="K64" s="57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>
        <v>2565</v>
      </c>
      <c r="J65" s="70">
        <v>126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3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3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8"/>
      <c r="J70" s="3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18"/>
      <c r="J71" s="3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8"/>
      <c r="J72" s="3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18"/>
      <c r="J73" s="1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18"/>
      <c r="J74" s="1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18"/>
      <c r="J75" s="1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18"/>
      <c r="J76" s="1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18"/>
      <c r="J77" s="1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18"/>
      <c r="J78" s="1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18"/>
      <c r="J79" s="1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18"/>
      <c r="J80" s="1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18"/>
      <c r="J81" s="1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18"/>
      <c r="J82" s="1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0.030931140966899886</v>
      </c>
      <c r="C83" s="28"/>
      <c r="D83" s="28"/>
      <c r="E83" s="28"/>
      <c r="I83" s="18"/>
      <c r="J83" s="1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60">
        <f>V4-(B80/B83)</f>
        <v>40.90883188329555</v>
      </c>
      <c r="C84" s="28"/>
      <c r="D84" s="28"/>
      <c r="E84" s="28"/>
      <c r="I84" s="18"/>
      <c r="J84" s="1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18"/>
      <c r="J85" s="1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18"/>
      <c r="J86" s="1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18"/>
      <c r="J87" s="1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18"/>
      <c r="J88" s="1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18"/>
      <c r="J89" s="1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18"/>
      <c r="J90" s="1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18"/>
      <c r="J91" s="5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18"/>
      <c r="J92" s="5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58"/>
      <c r="J93" s="5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58"/>
      <c r="J94" s="5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18"/>
      <c r="J95" s="1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2023-06-08T03:59:05Z</dcterms:modified>
  <cp:category/>
  <cp:version/>
  <cp:contentType/>
  <cp:contentStatus/>
</cp:coreProperties>
</file>