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5a" sheetId="1" r:id="rId1"/>
    <sheet name="W.5a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<sst xmlns="http://schemas.openxmlformats.org/spreadsheetml/2006/main" count="105" uniqueCount="32">
  <si>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</si>
  <si>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</si>
  <si>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</si>
  <si>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</si>
  <si>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</si>
  <si>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</si>
  <si>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</si>
  <si>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</si>
  <si>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</si>
  <si>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</si>
  <si>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</si>
  <si>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</si>
  <si>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</si>
  <si>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</si>
  <si>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</si>
  <si>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</si>
  <si>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</si>
  <si>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</si>
  <si>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</si>
  <si>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</si>
  <si>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</si>
  <si>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</si>
  <si>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</si>
  <si>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2. เริ่มสำรวจปริมาณน้ำ เดือน พฤษภาคม 2554</t>
  </si>
  <si>
    <t>พื้นที่รับน้ำ  5,278     ตร.กม.</t>
  </si>
  <si>
    <t>ม.(ร.ท.ก.)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</si>
  <si>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</si>
  <si>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</si>
  <si>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3. หยุดสำรวจปริมาณน้ำปี 2559</t>
  </si>
  <si>
    <t>สถานี :  W.5A  แม่น้ำวัง  บ้านเกาะคา  อ.เกาะคา  จ.ลำปาง</t>
  </si>
  <si>
    <t>หยุดสำรวจปริมาณน้ำปี 2559</t>
  </si>
  <si>
    <t>ตลิ่งฝั่งซ้าย 221.250 ม.     ตลิ่งฝั่งขวา 221.140 ม.   ท้องน้ำ  ม.    ศูนย์เสาระดับน้ำ 216.860 ม. ร.ท.ก.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</si>
</sst>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_)"/>
    <numFmt numFmtId="195" formatCode="0_);\(0\)"/>
    <numFmt numFmtId="196" formatCode="0.00_);\(0.00\)"/>
    <numFmt numFmtId="197" formatCode="[$-41E]d\ mmmm\ yyyy"/>
    <numFmt numFmtId="198" formatCode="[$-107041E]d\ mmmm\ yyyy;@"/>
    <numFmt numFmtId="199" formatCode="0.0"/>
  </numFmts>
  <fonts count="6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8"/>
      <name val="AngsanaUPC"/>
      <family val="1"/>
    </font>
    <font>
      <b/>
      <sz val="8"/>
      <name val="Arial"/>
      <family val="2"/>
    </font>
    <font>
      <sz val="8"/>
      <name val="AngsanaUPC"/>
      <family val="1"/>
    </font>
    <font>
      <sz val="8"/>
      <name val="Arial"/>
      <family val="2"/>
    </font>
    <font>
      <sz val="14"/>
      <color indexed="10"/>
      <name val="CordiaUPC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ngsanaUPC"/>
      <family val="1"/>
    </font>
    <font>
      <sz val="10"/>
      <name val="Arial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194" fontId="8" fillId="34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7" fillId="35" borderId="13" xfId="0" applyNumberFormat="1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94" fontId="8" fillId="34" borderId="14" xfId="0" applyNumberFormat="1" applyFont="1" applyFill="1" applyBorder="1" applyAlignment="1">
      <alignment horizontal="center"/>
    </xf>
    <xf numFmtId="194" fontId="8" fillId="34" borderId="13" xfId="0" applyNumberFormat="1" applyFont="1" applyFill="1" applyBorder="1" applyAlignment="1">
      <alignment horizontal="center"/>
    </xf>
    <xf numFmtId="2" fontId="8" fillId="34" borderId="13" xfId="0" applyNumberFormat="1" applyFont="1" applyFill="1" applyBorder="1" applyAlignment="1">
      <alignment horizontal="center"/>
    </xf>
    <xf numFmtId="196" fontId="8" fillId="34" borderId="13" xfId="0" applyNumberFormat="1" applyFon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center"/>
    </xf>
    <xf numFmtId="1" fontId="7" fillId="35" borderId="15" xfId="0" applyNumberFormat="1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>
      <alignment horizontal="center"/>
    </xf>
    <xf numFmtId="194" fontId="8" fillId="34" borderId="15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>
      <alignment horizontal="center"/>
    </xf>
    <xf numFmtId="194" fontId="8" fillId="34" borderId="11" xfId="0" applyNumberFormat="1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right"/>
    </xf>
    <xf numFmtId="2" fontId="8" fillId="34" borderId="13" xfId="0" applyNumberFormat="1" applyFon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34" borderId="13" xfId="0" applyNumberFormat="1" applyFill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2" fontId="0" fillId="34" borderId="15" xfId="0" applyNumberFormat="1" applyFill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2" fontId="10" fillId="0" borderId="16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6" fontId="10" fillId="0" borderId="18" xfId="0" applyNumberFormat="1" applyFont="1" applyFill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16" fontId="10" fillId="0" borderId="21" xfId="0" applyNumberFormat="1" applyFont="1" applyFill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16" fontId="10" fillId="0" borderId="18" xfId="0" applyNumberFormat="1" applyFont="1" applyBorder="1" applyAlignment="1">
      <alignment/>
    </xf>
    <xf numFmtId="16" fontId="10" fillId="0" borderId="21" xfId="0" applyNumberFormat="1" applyFont="1" applyBorder="1" applyAlignment="1">
      <alignment/>
    </xf>
    <xf numFmtId="2" fontId="10" fillId="0" borderId="22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23" xfId="0" applyFont="1" applyBorder="1" applyAlignment="1">
      <alignment/>
    </xf>
    <xf numFmtId="2" fontId="10" fillId="0" borderId="24" xfId="0" applyNumberFormat="1" applyFont="1" applyBorder="1" applyAlignment="1">
      <alignment horizontal="right"/>
    </xf>
    <xf numFmtId="16" fontId="10" fillId="0" borderId="22" xfId="0" applyNumberFormat="1" applyFont="1" applyFill="1" applyBorder="1" applyAlignment="1">
      <alignment horizontal="right"/>
    </xf>
    <xf numFmtId="16" fontId="10" fillId="0" borderId="22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25" xfId="0" applyNumberFormat="1" applyFont="1" applyBorder="1" applyAlignment="1">
      <alignment horizontal="right"/>
    </xf>
    <xf numFmtId="2" fontId="13" fillId="0" borderId="17" xfId="0" applyNumberFormat="1" applyFont="1" applyBorder="1" applyAlignment="1">
      <alignment horizontal="right"/>
    </xf>
    <xf numFmtId="2" fontId="13" fillId="0" borderId="25" xfId="0" applyNumberFormat="1" applyFont="1" applyBorder="1" applyAlignment="1">
      <alignment horizontal="right"/>
    </xf>
    <xf numFmtId="16" fontId="10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16" fontId="10" fillId="0" borderId="18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/>
    </xf>
    <xf numFmtId="16" fontId="10" fillId="0" borderId="18" xfId="0" applyNumberFormat="1" applyFont="1" applyBorder="1" applyAlignment="1">
      <alignment horizontal="center"/>
    </xf>
    <xf numFmtId="16" fontId="10" fillId="0" borderId="22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/>
    </xf>
    <xf numFmtId="2" fontId="10" fillId="0" borderId="0" xfId="0" applyNumberFormat="1" applyFont="1" applyAlignment="1">
      <alignment horizontal="centerContinuous"/>
    </xf>
    <xf numFmtId="180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180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180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0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18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180" fontId="11" fillId="0" borderId="26" xfId="0" applyNumberFormat="1" applyFont="1" applyBorder="1" applyAlignment="1">
      <alignment horizontal="centerContinuous"/>
    </xf>
    <xf numFmtId="180" fontId="11" fillId="0" borderId="27" xfId="0" applyNumberFormat="1" applyFont="1" applyBorder="1" applyAlignment="1">
      <alignment horizontal="centerContinuous"/>
    </xf>
    <xf numFmtId="180" fontId="11" fillId="0" borderId="28" xfId="0" applyNumberFormat="1" applyFont="1" applyBorder="1" applyAlignment="1">
      <alignment horizontal="centerContinuous"/>
    </xf>
    <xf numFmtId="2" fontId="11" fillId="0" borderId="29" xfId="0" applyNumberFormat="1" applyFont="1" applyBorder="1" applyAlignment="1">
      <alignment horizontal="centerContinuous"/>
    </xf>
    <xf numFmtId="2" fontId="11" fillId="0" borderId="30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2" fontId="11" fillId="0" borderId="31" xfId="0" applyNumberFormat="1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180" fontId="11" fillId="0" borderId="31" xfId="0" applyNumberFormat="1" applyFont="1" applyBorder="1" applyAlignment="1">
      <alignment horizontal="centerContinuous"/>
    </xf>
    <xf numFmtId="0" fontId="11" fillId="0" borderId="31" xfId="0" applyFont="1" applyBorder="1" applyAlignment="1">
      <alignment horizontal="centerContinuous"/>
    </xf>
    <xf numFmtId="180" fontId="11" fillId="0" borderId="11" xfId="0" applyNumberFormat="1" applyFont="1" applyBorder="1" applyAlignment="1">
      <alignment horizontal="centerContinuous"/>
    </xf>
    <xf numFmtId="2" fontId="11" fillId="0" borderId="32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Continuous"/>
    </xf>
    <xf numFmtId="2" fontId="11" fillId="0" borderId="23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180" fontId="11" fillId="0" borderId="25" xfId="0" applyNumberFormat="1" applyFont="1" applyBorder="1" applyAlignment="1">
      <alignment horizontal="center"/>
    </xf>
    <xf numFmtId="180" fontId="11" fillId="0" borderId="23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80" fontId="11" fillId="0" borderId="31" xfId="0" applyNumberFormat="1" applyFont="1" applyBorder="1" applyAlignment="1">
      <alignment horizontal="center"/>
    </xf>
    <xf numFmtId="180" fontId="11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 horizontal="centerContinuous"/>
    </xf>
    <xf numFmtId="0" fontId="10" fillId="0" borderId="23" xfId="0" applyFont="1" applyBorder="1" applyAlignment="1">
      <alignment horizontal="right"/>
    </xf>
    <xf numFmtId="0" fontId="10" fillId="0" borderId="29" xfId="0" applyFont="1" applyBorder="1" applyAlignment="1">
      <alignment/>
    </xf>
    <xf numFmtId="2" fontId="10" fillId="0" borderId="29" xfId="0" applyNumberFormat="1" applyFont="1" applyBorder="1" applyAlignment="1">
      <alignment/>
    </xf>
    <xf numFmtId="180" fontId="14" fillId="0" borderId="29" xfId="0" applyNumberFormat="1" applyFont="1" applyBorder="1" applyAlignment="1">
      <alignment/>
    </xf>
    <xf numFmtId="180" fontId="10" fillId="0" borderId="29" xfId="0" applyNumberFormat="1" applyFont="1" applyBorder="1" applyAlignment="1">
      <alignment/>
    </xf>
    <xf numFmtId="16" fontId="10" fillId="0" borderId="29" xfId="0" applyNumberFormat="1" applyFont="1" applyBorder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6" fontId="10" fillId="0" borderId="33" xfId="0" applyNumberFormat="1" applyFont="1" applyFill="1" applyBorder="1" applyAlignment="1">
      <alignment horizontal="right"/>
    </xf>
    <xf numFmtId="0" fontId="62" fillId="0" borderId="0" xfId="0" applyFont="1" applyAlignment="1">
      <alignment/>
    </xf>
    <xf numFmtId="1" fontId="17" fillId="35" borderId="13" xfId="0" applyNumberFormat="1" applyFont="1" applyFill="1" applyBorder="1" applyAlignment="1" applyProtection="1">
      <alignment horizontal="center"/>
      <protection/>
    </xf>
    <xf numFmtId="1" fontId="18" fillId="35" borderId="12" xfId="0" applyNumberFormat="1" applyFont="1" applyFill="1" applyBorder="1" applyAlignment="1" applyProtection="1">
      <alignment horizontal="center"/>
      <protection/>
    </xf>
    <xf numFmtId="1" fontId="18" fillId="35" borderId="13" xfId="0" applyNumberFormat="1" applyFont="1" applyFill="1" applyBorder="1" applyAlignment="1" applyProtection="1">
      <alignment horizontal="center"/>
      <protection/>
    </xf>
    <xf numFmtId="0" fontId="18" fillId="33" borderId="13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right"/>
    </xf>
    <xf numFmtId="2" fontId="18" fillId="34" borderId="12" xfId="0" applyNumberFormat="1" applyFont="1" applyFill="1" applyBorder="1" applyAlignment="1">
      <alignment horizontal="right"/>
    </xf>
    <xf numFmtId="0" fontId="18" fillId="33" borderId="13" xfId="0" applyFont="1" applyFill="1" applyBorder="1" applyAlignment="1">
      <alignment horizontal="right"/>
    </xf>
    <xf numFmtId="2" fontId="18" fillId="34" borderId="13" xfId="0" applyNumberFormat="1" applyFont="1" applyFill="1" applyBorder="1" applyAlignment="1">
      <alignment horizontal="right"/>
    </xf>
    <xf numFmtId="2" fontId="18" fillId="33" borderId="13" xfId="0" applyNumberFormat="1" applyFont="1" applyFill="1" applyBorder="1" applyAlignment="1">
      <alignment horizontal="right"/>
    </xf>
    <xf numFmtId="0" fontId="18" fillId="34" borderId="13" xfId="0" applyFont="1" applyFill="1" applyBorder="1" applyAlignment="1">
      <alignment horizontal="right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3308494"/>
        <c:axId val="844985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8939832"/>
        <c:axId val="13349625"/>
      </c:lineChart>
      <c:catAx>
        <c:axId val="2330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449855"/>
        <c:crossesAt val="-0.8"/>
        <c:auto val="0"/>
        <c:lblOffset val="100"/>
        <c:tickLblSkip val="4"/>
        <c:noMultiLvlLbl val="0"/>
      </c:catAx>
      <c:valAx>
        <c:axId val="844985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308494"/>
        <c:crossesAt val="1"/>
        <c:crossBetween val="midCat"/>
        <c:dispUnits/>
        <c:majorUnit val="0.1"/>
        <c:minorUnit val="0.02"/>
      </c:valAx>
      <c:catAx>
        <c:axId val="8939832"/>
        <c:scaling>
          <c:orientation val="minMax"/>
        </c:scaling>
        <c:axPos val="b"/>
        <c:delete val="1"/>
        <c:majorTickMark val="out"/>
        <c:minorTickMark val="none"/>
        <c:tickLblPos val="nextTo"/>
        <c:crossAx val="13349625"/>
        <c:crosses val="autoZero"/>
        <c:auto val="0"/>
        <c:lblOffset val="100"/>
        <c:tickLblSkip val="1"/>
        <c:noMultiLvlLbl val="0"/>
      </c:catAx>
      <c:valAx>
        <c:axId val="13349625"/>
        <c:scaling>
          <c:orientation val="minMax"/>
        </c:scaling>
        <c:axPos val="l"/>
        <c:delete val="1"/>
        <c:majorTickMark val="out"/>
        <c:minorTickMark val="none"/>
        <c:tickLblPos val="nextTo"/>
        <c:crossAx val="893983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บ้านเกาะคา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9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"/>
          <c:w val="0.839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'W.5a'!$X$5:$X$18</c:f>
              <c:numCache/>
            </c:numRef>
          </c:cat>
          <c:val>
            <c:numRef>
              <c:f>'W.5a'!$Y$5:$Y$18</c:f>
              <c:numCache/>
            </c:numRef>
          </c:val>
        </c:ser>
        <c:axId val="53037762"/>
        <c:axId val="7577811"/>
      </c:barChart>
      <c:catAx>
        <c:axId val="5303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3037762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บ้านเกาะคา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225"/>
          <c:w val="0.79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'W.5a'!$X$5:$X$18</c:f>
              <c:numCache/>
            </c:numRef>
          </c:cat>
          <c:val>
            <c:numRef>
              <c:f>'W.5a'!$Z$5:$Z$18</c:f>
              <c:numCache/>
            </c:numRef>
          </c:val>
        </c:ser>
        <c:axId val="1091436"/>
        <c:axId val="9822925"/>
      </c:barChart>
      <c:catAx>
        <c:axId val="109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09143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791950" y="18764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734300"/>
        <a:ext cx="492442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4">
      <selection activeCell="U24" sqref="U24"/>
    </sheetView>
  </sheetViews>
  <sheetFormatPr defaultColWidth="9.140625" defaultRowHeight="21.75"/>
  <cols>
    <col min="1" max="1" width="7.28125" style="49" customWidth="1"/>
    <col min="2" max="3" width="8.00390625" style="47" customWidth="1"/>
    <col min="4" max="4" width="6.57421875" style="75" customWidth="1"/>
    <col min="5" max="5" width="7.7109375" style="49" customWidth="1"/>
    <col min="6" max="6" width="7.57421875" style="47" customWidth="1"/>
    <col min="7" max="7" width="6.57421875" style="75" customWidth="1"/>
    <col min="8" max="8" width="7.8515625" style="47" customWidth="1"/>
    <col min="9" max="9" width="8.00390625" style="47" customWidth="1"/>
    <col min="10" max="10" width="6.57421875" style="75" customWidth="1"/>
    <col min="11" max="11" width="8.140625" style="47" customWidth="1"/>
    <col min="12" max="12" width="6.7109375" style="47" customWidth="1"/>
    <col min="13" max="13" width="6.57421875" style="75" customWidth="1"/>
    <col min="14" max="14" width="8.421875" style="49" customWidth="1"/>
    <col min="15" max="15" width="6.28125" style="47" customWidth="1"/>
    <col min="16" max="16" width="5.8515625" style="47" customWidth="1"/>
    <col min="17" max="17" width="14.421875" style="49" bestFit="1" customWidth="1"/>
    <col min="18" max="18" width="8.8515625" style="49" customWidth="1"/>
    <col min="19" max="23" width="6.7109375" style="49" customWidth="1"/>
    <col min="24" max="33" width="7.57421875" style="49" customWidth="1"/>
    <col min="34" max="34" width="6.7109375" style="49" customWidth="1"/>
    <col min="35" max="16384" width="9.140625" style="49" customWidth="1"/>
  </cols>
  <sheetData>
    <row r="1" spans="1:16" ht="21">
      <c r="A1" s="115"/>
      <c r="B1" s="116" t="s">
        <v>0</v>
      </c>
      <c r="C1" s="69"/>
      <c r="D1" s="70"/>
      <c r="E1" s="69"/>
      <c r="F1" s="69"/>
      <c r="G1" s="70"/>
      <c r="H1" s="69"/>
      <c r="I1" s="69"/>
      <c r="J1" s="70"/>
      <c r="K1" s="69"/>
      <c r="L1" s="69"/>
      <c r="M1" s="70"/>
      <c r="N1" s="69" t="s">
        <v>1</v>
      </c>
      <c r="O1" s="69"/>
      <c r="P1" s="69"/>
    </row>
    <row r="2" spans="1:14" ht="6" customHeight="1">
      <c r="A2" s="71"/>
      <c r="D2" s="72"/>
      <c r="E2" s="47"/>
      <c r="G2" s="72"/>
      <c r="I2" s="73"/>
      <c r="J2" s="74"/>
      <c r="K2" s="48"/>
      <c r="L2" s="48"/>
      <c r="N2" s="47"/>
    </row>
    <row r="3" spans="1:16" ht="23.25" customHeight="1">
      <c r="A3" s="76" t="s">
        <v>29</v>
      </c>
      <c r="B3" s="77"/>
      <c r="C3" s="77"/>
      <c r="D3" s="78"/>
      <c r="E3" s="77"/>
      <c r="F3" s="77"/>
      <c r="G3" s="78"/>
      <c r="H3" s="77"/>
      <c r="I3" s="79"/>
      <c r="J3" s="80"/>
      <c r="K3" s="81"/>
      <c r="L3" s="82" t="s">
        <v>24</v>
      </c>
      <c r="M3" s="80"/>
      <c r="N3" s="77"/>
      <c r="O3" s="77"/>
      <c r="P3" s="77"/>
    </row>
    <row r="4" spans="1:17" ht="22.5" customHeight="1">
      <c r="A4" s="76" t="s">
        <v>31</v>
      </c>
      <c r="B4" s="83"/>
      <c r="C4" s="83"/>
      <c r="D4" s="78"/>
      <c r="E4" s="77"/>
      <c r="F4" s="77"/>
      <c r="G4" s="78"/>
      <c r="H4" s="77"/>
      <c r="I4" s="84"/>
      <c r="J4" s="82"/>
      <c r="K4" s="81"/>
      <c r="L4" s="81"/>
      <c r="M4" s="80"/>
      <c r="N4" s="77"/>
      <c r="O4" s="77"/>
      <c r="P4" s="77"/>
      <c r="Q4" s="49">
        <v>216.86</v>
      </c>
    </row>
    <row r="5" spans="1:16" ht="18.75">
      <c r="A5" s="85"/>
      <c r="B5" s="86" t="s">
        <v>2</v>
      </c>
      <c r="C5" s="87"/>
      <c r="D5" s="88"/>
      <c r="E5" s="86"/>
      <c r="F5" s="86"/>
      <c r="G5" s="89"/>
      <c r="H5" s="89" t="s">
        <v>3</v>
      </c>
      <c r="I5" s="86"/>
      <c r="J5" s="88"/>
      <c r="K5" s="86"/>
      <c r="L5" s="86"/>
      <c r="M5" s="90"/>
      <c r="N5" s="91" t="s">
        <v>4</v>
      </c>
      <c r="O5" s="92"/>
      <c r="P5" s="93"/>
    </row>
    <row r="6" spans="1:16" ht="18.75">
      <c r="A6" s="94" t="s">
        <v>5</v>
      </c>
      <c r="B6" s="95" t="s">
        <v>6</v>
      </c>
      <c r="C6" s="96"/>
      <c r="D6" s="97"/>
      <c r="E6" s="95" t="s">
        <v>7</v>
      </c>
      <c r="F6" s="98"/>
      <c r="G6" s="97"/>
      <c r="H6" s="95" t="s">
        <v>6</v>
      </c>
      <c r="I6" s="98"/>
      <c r="J6" s="97"/>
      <c r="K6" s="95" t="s">
        <v>7</v>
      </c>
      <c r="L6" s="98"/>
      <c r="M6" s="99"/>
      <c r="N6" s="100" t="s">
        <v>1</v>
      </c>
      <c r="O6" s="101"/>
      <c r="P6" s="102"/>
    </row>
    <row r="7" spans="1:16" s="47" customFormat="1" ht="18.75">
      <c r="A7" s="103" t="s">
        <v>8</v>
      </c>
      <c r="B7" s="104" t="s">
        <v>9</v>
      </c>
      <c r="C7" s="104" t="s">
        <v>10</v>
      </c>
      <c r="D7" s="105" t="s">
        <v>11</v>
      </c>
      <c r="E7" s="104" t="s">
        <v>9</v>
      </c>
      <c r="F7" s="104" t="s">
        <v>10</v>
      </c>
      <c r="G7" s="105" t="s">
        <v>11</v>
      </c>
      <c r="H7" s="104" t="s">
        <v>9</v>
      </c>
      <c r="I7" s="104" t="s">
        <v>10</v>
      </c>
      <c r="J7" s="105" t="s">
        <v>11</v>
      </c>
      <c r="K7" s="104" t="s">
        <v>9</v>
      </c>
      <c r="L7" s="104" t="s">
        <v>10</v>
      </c>
      <c r="M7" s="106" t="s">
        <v>11</v>
      </c>
      <c r="N7" s="104" t="s">
        <v>10</v>
      </c>
      <c r="O7" s="104" t="s">
        <v>12</v>
      </c>
      <c r="P7" s="107"/>
    </row>
    <row r="8" spans="1:16" ht="18.75">
      <c r="A8" s="108"/>
      <c r="B8" s="101" t="s">
        <v>25</v>
      </c>
      <c r="C8" s="101" t="s">
        <v>13</v>
      </c>
      <c r="D8" s="109"/>
      <c r="E8" s="101" t="s">
        <v>25</v>
      </c>
      <c r="F8" s="101" t="s">
        <v>13</v>
      </c>
      <c r="G8" s="109"/>
      <c r="H8" s="101" t="s">
        <v>25</v>
      </c>
      <c r="I8" s="101" t="s">
        <v>13</v>
      </c>
      <c r="J8" s="109"/>
      <c r="K8" s="101" t="s">
        <v>25</v>
      </c>
      <c r="L8" s="101" t="s">
        <v>13</v>
      </c>
      <c r="M8" s="110"/>
      <c r="N8" s="101" t="s">
        <v>14</v>
      </c>
      <c r="O8" s="101" t="s">
        <v>13</v>
      </c>
      <c r="P8" s="46"/>
    </row>
    <row r="9" spans="1:21" ht="18.75">
      <c r="A9" s="34">
        <v>2554</v>
      </c>
      <c r="B9" s="35">
        <v>219.38</v>
      </c>
      <c r="C9" s="36">
        <v>901.2</v>
      </c>
      <c r="D9" s="37">
        <v>40819</v>
      </c>
      <c r="E9" s="38">
        <v>219.105</v>
      </c>
      <c r="F9" s="39">
        <v>735.8</v>
      </c>
      <c r="G9" s="40">
        <v>40819</v>
      </c>
      <c r="H9" s="41">
        <v>216.939</v>
      </c>
      <c r="I9" s="42">
        <v>3.6</v>
      </c>
      <c r="J9" s="43">
        <v>40898</v>
      </c>
      <c r="K9" s="38">
        <v>216.94</v>
      </c>
      <c r="L9" s="39">
        <v>3.6</v>
      </c>
      <c r="M9" s="44">
        <v>40899</v>
      </c>
      <c r="N9" s="112">
        <v>2641.9</v>
      </c>
      <c r="O9" s="45">
        <f>+N9*0.0317097</f>
        <v>83.77385643000001</v>
      </c>
      <c r="P9" s="46"/>
      <c r="Q9" s="47">
        <f aca="true" t="shared" si="0" ref="Q9:Q20">B9-$Q$4</f>
        <v>2.519999999999982</v>
      </c>
      <c r="R9" s="48">
        <f aca="true" t="shared" si="1" ref="R9:R16">H9-$Q$4</f>
        <v>0.07899999999997931</v>
      </c>
      <c r="T9" s="47"/>
      <c r="U9" s="50"/>
    </row>
    <row r="10" spans="1:21" ht="18.75">
      <c r="A10" s="51">
        <v>2555</v>
      </c>
      <c r="B10" s="35">
        <v>218.71</v>
      </c>
      <c r="C10" s="42">
        <v>489</v>
      </c>
      <c r="D10" s="37">
        <v>41168</v>
      </c>
      <c r="E10" s="52">
        <v>218.52</v>
      </c>
      <c r="F10" s="42">
        <v>489</v>
      </c>
      <c r="G10" s="53">
        <v>41168</v>
      </c>
      <c r="H10" s="41">
        <v>216.89</v>
      </c>
      <c r="I10" s="42">
        <v>1.08</v>
      </c>
      <c r="J10" s="43">
        <v>41008</v>
      </c>
      <c r="K10" s="52">
        <v>216.9</v>
      </c>
      <c r="L10" s="42">
        <v>1.2</v>
      </c>
      <c r="M10" s="54">
        <v>41008</v>
      </c>
      <c r="N10" s="113">
        <v>1135.16</v>
      </c>
      <c r="O10" s="45">
        <f>+N10*0.0317097</f>
        <v>35.995583052</v>
      </c>
      <c r="P10" s="46"/>
      <c r="Q10" s="47">
        <f t="shared" si="0"/>
        <v>1.8499999999999943</v>
      </c>
      <c r="R10" s="48">
        <f t="shared" si="1"/>
        <v>0.029999999999972715</v>
      </c>
      <c r="U10" s="50"/>
    </row>
    <row r="11" spans="1:18" ht="18.75">
      <c r="A11" s="51">
        <v>2556</v>
      </c>
      <c r="B11" s="35">
        <v>218.55</v>
      </c>
      <c r="C11" s="42">
        <v>435.75</v>
      </c>
      <c r="D11" s="37">
        <v>41566</v>
      </c>
      <c r="E11" s="52">
        <v>218.46</v>
      </c>
      <c r="F11" s="42">
        <v>399.3</v>
      </c>
      <c r="G11" s="53">
        <v>41566</v>
      </c>
      <c r="H11" s="52">
        <v>216.78</v>
      </c>
      <c r="I11" s="42">
        <v>0</v>
      </c>
      <c r="J11" s="43">
        <v>41334</v>
      </c>
      <c r="K11" s="52">
        <v>216.78</v>
      </c>
      <c r="L11" s="42">
        <v>0</v>
      </c>
      <c r="M11" s="54">
        <v>41334</v>
      </c>
      <c r="N11" s="113">
        <v>743.3</v>
      </c>
      <c r="O11" s="45">
        <f>+N11*0.0317097</f>
        <v>23.569820009999997</v>
      </c>
      <c r="P11" s="46"/>
      <c r="Q11" s="47">
        <f t="shared" si="0"/>
        <v>1.6899999999999977</v>
      </c>
      <c r="R11" s="48">
        <f t="shared" si="1"/>
        <v>-0.0800000000000125</v>
      </c>
    </row>
    <row r="12" spans="1:18" ht="18.75">
      <c r="A12" s="51">
        <v>2557</v>
      </c>
      <c r="B12" s="41">
        <v>218.23</v>
      </c>
      <c r="C12" s="42">
        <v>263.3</v>
      </c>
      <c r="D12" s="37">
        <v>41886</v>
      </c>
      <c r="E12" s="52">
        <v>218.129</v>
      </c>
      <c r="F12" s="42">
        <v>233.7</v>
      </c>
      <c r="G12" s="37">
        <v>41886</v>
      </c>
      <c r="H12" s="52">
        <v>216.91</v>
      </c>
      <c r="I12" s="42">
        <v>0</v>
      </c>
      <c r="J12" s="43">
        <v>41814</v>
      </c>
      <c r="K12" s="52">
        <v>216.91</v>
      </c>
      <c r="L12" s="42">
        <v>0</v>
      </c>
      <c r="M12" s="54">
        <v>41814</v>
      </c>
      <c r="N12" s="113">
        <v>422.54</v>
      </c>
      <c r="O12" s="45">
        <f>+N12*0.0317097</f>
        <v>13.398616638</v>
      </c>
      <c r="P12" s="55"/>
      <c r="Q12" s="47">
        <f t="shared" si="0"/>
        <v>1.3699999999999761</v>
      </c>
      <c r="R12" s="48">
        <f t="shared" si="1"/>
        <v>0.04999999999998295</v>
      </c>
    </row>
    <row r="13" spans="1:18" ht="18.75">
      <c r="A13" s="51">
        <v>2558</v>
      </c>
      <c r="B13" s="41">
        <v>217.43</v>
      </c>
      <c r="C13" s="42">
        <v>71.5</v>
      </c>
      <c r="D13" s="37">
        <v>42267</v>
      </c>
      <c r="E13" s="52">
        <v>217.387</v>
      </c>
      <c r="F13" s="42">
        <v>63.8</v>
      </c>
      <c r="G13" s="37">
        <v>42267</v>
      </c>
      <c r="H13" s="52">
        <v>216.87</v>
      </c>
      <c r="I13" s="42">
        <v>0.91</v>
      </c>
      <c r="J13" s="43">
        <v>42092</v>
      </c>
      <c r="K13" s="52">
        <v>316.885</v>
      </c>
      <c r="L13" s="42">
        <v>1.17</v>
      </c>
      <c r="M13" s="54">
        <v>42092</v>
      </c>
      <c r="N13" s="112">
        <v>138.34</v>
      </c>
      <c r="O13" s="45">
        <f>+N13*0.0317097</f>
        <v>4.386719898</v>
      </c>
      <c r="P13" s="46"/>
      <c r="Q13" s="49">
        <f t="shared" si="0"/>
        <v>0.5699999999999932</v>
      </c>
      <c r="R13" s="49">
        <f t="shared" si="1"/>
        <v>0.009999999999990905</v>
      </c>
    </row>
    <row r="14" spans="1:18" ht="18.75">
      <c r="A14" s="51">
        <v>2559</v>
      </c>
      <c r="B14" s="52">
        <v>217.96</v>
      </c>
      <c r="C14" s="42" t="s">
        <v>26</v>
      </c>
      <c r="D14" s="37">
        <v>42635</v>
      </c>
      <c r="E14" s="52">
        <v>217.95</v>
      </c>
      <c r="F14" s="50" t="s">
        <v>26</v>
      </c>
      <c r="G14" s="37">
        <v>42635</v>
      </c>
      <c r="H14" s="52">
        <v>216.87</v>
      </c>
      <c r="I14" s="42" t="s">
        <v>26</v>
      </c>
      <c r="J14" s="43">
        <v>42466</v>
      </c>
      <c r="K14" s="52">
        <v>216.875</v>
      </c>
      <c r="L14" s="42" t="s">
        <v>26</v>
      </c>
      <c r="M14" s="54">
        <v>42466</v>
      </c>
      <c r="N14" s="112" t="s">
        <v>26</v>
      </c>
      <c r="O14" s="56" t="s">
        <v>26</v>
      </c>
      <c r="P14" s="46"/>
      <c r="Q14" s="47">
        <f t="shared" si="0"/>
        <v>1.0999999999999943</v>
      </c>
      <c r="R14" s="49">
        <f t="shared" si="1"/>
        <v>0.009999999999990905</v>
      </c>
    </row>
    <row r="15" spans="1:18" ht="18.75">
      <c r="A15" s="51">
        <v>2560</v>
      </c>
      <c r="B15" s="41">
        <v>218.16</v>
      </c>
      <c r="C15" s="42" t="s">
        <v>26</v>
      </c>
      <c r="D15" s="37">
        <v>42977</v>
      </c>
      <c r="E15" s="52">
        <v>218.1</v>
      </c>
      <c r="F15" s="42" t="s">
        <v>26</v>
      </c>
      <c r="G15" s="53">
        <v>42977</v>
      </c>
      <c r="H15" s="41">
        <v>216.89</v>
      </c>
      <c r="I15" s="57" t="s">
        <v>26</v>
      </c>
      <c r="J15" s="54">
        <v>43071</v>
      </c>
      <c r="K15" s="41">
        <v>216.903</v>
      </c>
      <c r="L15" s="57" t="s">
        <v>26</v>
      </c>
      <c r="M15" s="54">
        <v>43070</v>
      </c>
      <c r="N15" s="114" t="s">
        <v>26</v>
      </c>
      <c r="O15" s="58" t="s">
        <v>26</v>
      </c>
      <c r="P15" s="46"/>
      <c r="Q15" s="47">
        <f t="shared" si="0"/>
        <v>1.299999999999983</v>
      </c>
      <c r="R15" s="47">
        <f t="shared" si="1"/>
        <v>0.029999999999972715</v>
      </c>
    </row>
    <row r="16" spans="1:18" ht="18.75">
      <c r="A16" s="51">
        <v>2561</v>
      </c>
      <c r="B16" s="41">
        <v>217.97</v>
      </c>
      <c r="C16" s="42" t="s">
        <v>26</v>
      </c>
      <c r="D16" s="37">
        <v>43376</v>
      </c>
      <c r="E16" s="52">
        <v>217.86</v>
      </c>
      <c r="F16" s="42" t="s">
        <v>26</v>
      </c>
      <c r="G16" s="53">
        <v>43376</v>
      </c>
      <c r="H16" s="41">
        <v>216.89</v>
      </c>
      <c r="I16" s="42" t="s">
        <v>26</v>
      </c>
      <c r="J16" s="54">
        <v>241518</v>
      </c>
      <c r="K16" s="52">
        <v>261.89</v>
      </c>
      <c r="L16" s="57" t="s">
        <v>26</v>
      </c>
      <c r="M16" s="54">
        <v>241518</v>
      </c>
      <c r="N16" s="41" t="s">
        <v>26</v>
      </c>
      <c r="O16" s="56" t="s">
        <v>26</v>
      </c>
      <c r="P16" s="46"/>
      <c r="Q16" s="49">
        <f t="shared" si="0"/>
        <v>1.1099999999999852</v>
      </c>
      <c r="R16" s="47">
        <f t="shared" si="1"/>
        <v>0.029999999999972715</v>
      </c>
    </row>
    <row r="17" spans="1:18" ht="18.75" customHeight="1">
      <c r="A17" s="51">
        <v>2562</v>
      </c>
      <c r="B17" s="61">
        <v>218.42</v>
      </c>
      <c r="C17" s="42" t="s">
        <v>26</v>
      </c>
      <c r="D17" s="37">
        <v>43710</v>
      </c>
      <c r="E17" s="64">
        <v>218.307</v>
      </c>
      <c r="F17" s="42" t="s">
        <v>26</v>
      </c>
      <c r="G17" s="53">
        <v>43710</v>
      </c>
      <c r="H17" s="61">
        <v>216.86</v>
      </c>
      <c r="I17" s="42" t="s">
        <v>26</v>
      </c>
      <c r="J17" s="54">
        <v>241971</v>
      </c>
      <c r="K17" s="64">
        <v>216.88</v>
      </c>
      <c r="L17" s="57" t="s">
        <v>26</v>
      </c>
      <c r="M17" s="54">
        <v>241971</v>
      </c>
      <c r="N17" s="41" t="s">
        <v>26</v>
      </c>
      <c r="O17" s="56" t="s">
        <v>26</v>
      </c>
      <c r="P17" s="46"/>
      <c r="Q17" s="49">
        <f t="shared" si="0"/>
        <v>1.5599999999999739</v>
      </c>
      <c r="R17" s="47">
        <f>H17-$Q$4</f>
        <v>0</v>
      </c>
    </row>
    <row r="18" spans="1:18" ht="18.75" customHeight="1">
      <c r="A18" s="51">
        <v>2563</v>
      </c>
      <c r="B18" s="61">
        <v>217.82</v>
      </c>
      <c r="C18" s="42" t="s">
        <v>26</v>
      </c>
      <c r="D18" s="37">
        <v>44065</v>
      </c>
      <c r="E18" s="64">
        <v>217.81</v>
      </c>
      <c r="F18" s="42" t="s">
        <v>26</v>
      </c>
      <c r="G18" s="53">
        <v>44065</v>
      </c>
      <c r="H18" s="61">
        <v>216.43</v>
      </c>
      <c r="I18" s="42" t="s">
        <v>26</v>
      </c>
      <c r="J18" s="54">
        <v>242586</v>
      </c>
      <c r="K18" s="64">
        <v>216.44</v>
      </c>
      <c r="L18" s="57" t="s">
        <v>26</v>
      </c>
      <c r="M18" s="54">
        <v>242586</v>
      </c>
      <c r="N18" s="41" t="s">
        <v>26</v>
      </c>
      <c r="O18" s="56" t="s">
        <v>26</v>
      </c>
      <c r="P18" s="46"/>
      <c r="Q18" s="49">
        <f t="shared" si="0"/>
        <v>0.9599999999999795</v>
      </c>
      <c r="R18" s="47">
        <f>H18-$Q$4</f>
        <v>-0.4300000000000068</v>
      </c>
    </row>
    <row r="19" spans="1:18" ht="18.75" customHeight="1">
      <c r="A19" s="51">
        <v>2564</v>
      </c>
      <c r="B19" s="61">
        <v>217.25</v>
      </c>
      <c r="C19" s="42" t="s">
        <v>26</v>
      </c>
      <c r="D19" s="37">
        <v>44465</v>
      </c>
      <c r="E19" s="64">
        <v>217.247</v>
      </c>
      <c r="F19" s="42" t="s">
        <v>26</v>
      </c>
      <c r="G19" s="53">
        <v>44465</v>
      </c>
      <c r="H19" s="61">
        <v>216.38</v>
      </c>
      <c r="I19" s="42" t="s">
        <v>26</v>
      </c>
      <c r="J19" s="54">
        <v>242694</v>
      </c>
      <c r="K19" s="64">
        <v>216.417</v>
      </c>
      <c r="L19" s="57" t="s">
        <v>26</v>
      </c>
      <c r="M19" s="54">
        <v>242694</v>
      </c>
      <c r="N19" s="41" t="s">
        <v>26</v>
      </c>
      <c r="O19" s="56" t="s">
        <v>26</v>
      </c>
      <c r="P19" s="46"/>
      <c r="Q19" s="49">
        <f t="shared" si="0"/>
        <v>0.38999999999998636</v>
      </c>
      <c r="R19" s="47">
        <f>H19-$Q$4</f>
        <v>-0.4800000000000182</v>
      </c>
    </row>
    <row r="20" spans="1:18" ht="18.75" customHeight="1">
      <c r="A20" s="51">
        <v>2565</v>
      </c>
      <c r="B20" s="61">
        <v>218.66</v>
      </c>
      <c r="C20" s="42" t="s">
        <v>26</v>
      </c>
      <c r="D20" s="37">
        <v>44816</v>
      </c>
      <c r="E20" s="64">
        <v>218.54</v>
      </c>
      <c r="F20" s="42" t="s">
        <v>26</v>
      </c>
      <c r="G20" s="53">
        <v>44799</v>
      </c>
      <c r="H20" s="61">
        <v>216.48</v>
      </c>
      <c r="I20" s="42" t="s">
        <v>26</v>
      </c>
      <c r="J20" s="54">
        <v>242990</v>
      </c>
      <c r="K20" s="64">
        <v>216.487</v>
      </c>
      <c r="L20" s="57" t="s">
        <v>26</v>
      </c>
      <c r="M20" s="54">
        <v>242990</v>
      </c>
      <c r="N20" s="41" t="s">
        <v>26</v>
      </c>
      <c r="O20" s="56" t="s">
        <v>26</v>
      </c>
      <c r="P20" s="46"/>
      <c r="Q20" s="47">
        <f t="shared" si="0"/>
        <v>1.799999999999983</v>
      </c>
      <c r="R20" s="47">
        <f>H20-$Q$4</f>
        <v>-0.3800000000000239</v>
      </c>
    </row>
    <row r="21" spans="1:18" ht="18.75" customHeight="1">
      <c r="A21" s="51"/>
      <c r="B21" s="61"/>
      <c r="C21" s="42"/>
      <c r="D21" s="37"/>
      <c r="E21" s="64"/>
      <c r="F21" s="42"/>
      <c r="G21" s="53"/>
      <c r="H21" s="61"/>
      <c r="I21" s="42"/>
      <c r="J21" s="43"/>
      <c r="K21" s="64"/>
      <c r="L21" s="57"/>
      <c r="M21" s="54"/>
      <c r="N21" s="41"/>
      <c r="O21" s="56"/>
      <c r="P21" s="46"/>
      <c r="R21" s="47"/>
    </row>
    <row r="22" spans="1:16" ht="18.75" customHeight="1">
      <c r="A22" s="60"/>
      <c r="B22" s="61"/>
      <c r="C22" s="62"/>
      <c r="D22" s="63"/>
      <c r="E22" s="64"/>
      <c r="F22" s="62"/>
      <c r="G22" s="59"/>
      <c r="H22" s="61"/>
      <c r="I22" s="62"/>
      <c r="J22" s="65"/>
      <c r="K22" s="64"/>
      <c r="L22" s="62"/>
      <c r="M22" s="66"/>
      <c r="N22" s="67"/>
      <c r="O22" s="68"/>
      <c r="P22" s="46"/>
    </row>
    <row r="23" spans="1:16" ht="18.75" customHeight="1">
      <c r="A23" s="117" t="s">
        <v>2</v>
      </c>
      <c r="B23" s="41">
        <f>MAX(B9:B22)</f>
        <v>219.38</v>
      </c>
      <c r="C23" s="42">
        <f>MAX(C9:C13)</f>
        <v>901.2</v>
      </c>
      <c r="D23" s="37">
        <v>239146</v>
      </c>
      <c r="E23" s="52">
        <f>MAX(E9:E22)</f>
        <v>219.105</v>
      </c>
      <c r="F23" s="42">
        <f>MAX(F9:F13)</f>
        <v>735.8</v>
      </c>
      <c r="G23" s="53">
        <v>239146</v>
      </c>
      <c r="H23" s="41">
        <f>MAX(H9:H22)</f>
        <v>216.939</v>
      </c>
      <c r="I23" s="42">
        <f>MAX(I9:I13)</f>
        <v>3.6</v>
      </c>
      <c r="J23" s="43">
        <v>239225</v>
      </c>
      <c r="K23" s="52">
        <f>MAX(K9:K22)</f>
        <v>316.885</v>
      </c>
      <c r="L23" s="42">
        <f>MAX(L9:L13)</f>
        <v>3.6</v>
      </c>
      <c r="M23" s="54">
        <v>239226</v>
      </c>
      <c r="N23" s="112">
        <f>MAX(N9:N13)</f>
        <v>2641.9</v>
      </c>
      <c r="O23" s="45">
        <f>MAX(O9:O13)</f>
        <v>83.77385643000001</v>
      </c>
      <c r="P23" s="46"/>
    </row>
    <row r="24" spans="1:16" ht="18.75" customHeight="1">
      <c r="A24" s="117" t="s">
        <v>12</v>
      </c>
      <c r="B24" s="41">
        <f>AVERAGE(B9:B22)</f>
        <v>218.2116666666667</v>
      </c>
      <c r="C24" s="42">
        <f>AVERAGE(C9:C13)</f>
        <v>432.15</v>
      </c>
      <c r="D24" s="63"/>
      <c r="E24" s="52">
        <f>AVERAGE(E9:E22)</f>
        <v>218.11791666666667</v>
      </c>
      <c r="F24" s="42">
        <f>AVERAGE(F9:F13)</f>
        <v>384.32</v>
      </c>
      <c r="G24" s="59"/>
      <c r="H24" s="41">
        <f>AVERAGE(H9:H22)</f>
        <v>216.76575</v>
      </c>
      <c r="I24" s="42">
        <f>AVERAGE(I9:I13)</f>
        <v>1.1179999999999999</v>
      </c>
      <c r="J24" s="63"/>
      <c r="K24" s="52">
        <f>AVERAGE(K9:K22)</f>
        <v>228.8589166666667</v>
      </c>
      <c r="L24" s="42">
        <f>AVERAGE(L9:L13)</f>
        <v>1.194</v>
      </c>
      <c r="M24" s="59"/>
      <c r="N24" s="112">
        <f>AVERAGE(N9:N13)</f>
        <v>1016.2480000000002</v>
      </c>
      <c r="O24" s="45">
        <f>AVERAGE(O9:O13)</f>
        <v>32.224919205599996</v>
      </c>
      <c r="P24" s="46"/>
    </row>
    <row r="25" spans="1:16" ht="18.75" customHeight="1">
      <c r="A25" s="117" t="s">
        <v>3</v>
      </c>
      <c r="B25" s="41">
        <f>MIN(B9:B22)</f>
        <v>217.25</v>
      </c>
      <c r="C25" s="42">
        <f>MIN(C9:C13)</f>
        <v>71.5</v>
      </c>
      <c r="D25" s="127">
        <v>240594</v>
      </c>
      <c r="E25" s="52">
        <f>MIN(E9:E22)</f>
        <v>217.247</v>
      </c>
      <c r="F25" s="42">
        <f>MIN(F9:F13)</f>
        <v>63.8</v>
      </c>
      <c r="G25" s="127">
        <v>240594</v>
      </c>
      <c r="H25" s="41">
        <f>MIN(H9:H22)</f>
        <v>216.38</v>
      </c>
      <c r="I25" s="42">
        <f>MIN(I9:I13)</f>
        <v>0</v>
      </c>
      <c r="J25" s="43">
        <v>239661</v>
      </c>
      <c r="K25" s="52">
        <f>MIN(K9:K22)</f>
        <v>216.417</v>
      </c>
      <c r="L25" s="42">
        <f>MIN(L9:L13)</f>
        <v>0</v>
      </c>
      <c r="M25" s="54">
        <v>239661</v>
      </c>
      <c r="N25" s="41">
        <f>MIN(N9:N13)</f>
        <v>138.34</v>
      </c>
      <c r="O25" s="45">
        <f>MIN(O9:O13)</f>
        <v>4.386719898</v>
      </c>
      <c r="P25" s="111"/>
    </row>
    <row r="26" spans="1:16" ht="22.5" customHeight="1">
      <c r="A26" s="120" t="s">
        <v>27</v>
      </c>
      <c r="B26" s="119"/>
      <c r="C26" s="119"/>
      <c r="E26" s="119"/>
      <c r="F26" s="119"/>
      <c r="G26" s="121"/>
      <c r="H26" s="118"/>
      <c r="I26" s="119"/>
      <c r="J26" s="122"/>
      <c r="K26" s="119"/>
      <c r="L26" s="119"/>
      <c r="M26" s="122"/>
      <c r="N26" s="119"/>
      <c r="O26" s="119"/>
      <c r="P26" s="111"/>
    </row>
    <row r="27" spans="1:16" ht="22.5" customHeight="1">
      <c r="A27" s="123"/>
      <c r="B27" s="111" t="s">
        <v>23</v>
      </c>
      <c r="C27" s="111"/>
      <c r="D27" s="124"/>
      <c r="F27" s="111"/>
      <c r="G27" s="124"/>
      <c r="H27" s="123"/>
      <c r="I27" s="111"/>
      <c r="J27" s="125"/>
      <c r="K27" s="111"/>
      <c r="L27" s="111"/>
      <c r="M27" s="125"/>
      <c r="N27" s="111"/>
      <c r="O27" s="111"/>
      <c r="P27" s="111"/>
    </row>
    <row r="28" spans="1:16" ht="22.5" customHeight="1">
      <c r="A28" s="123"/>
      <c r="B28" s="126" t="s">
        <v>28</v>
      </c>
      <c r="C28" s="111"/>
      <c r="D28" s="124"/>
      <c r="F28" s="111"/>
      <c r="G28" s="124"/>
      <c r="H28" s="123"/>
      <c r="I28" s="111"/>
      <c r="J28" s="125"/>
      <c r="K28" s="111"/>
      <c r="L28" s="111"/>
      <c r="M28" s="125"/>
      <c r="N28" s="111"/>
      <c r="O28" s="111"/>
      <c r="P28" s="111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4"/>
  <sheetViews>
    <sheetView zoomScalePageLayoutView="0" workbookViewId="0" topLeftCell="A10">
      <selection activeCell="AG20" sqref="AG20"/>
    </sheetView>
  </sheetViews>
  <sheetFormatPr defaultColWidth="9.140625" defaultRowHeight="21.75"/>
  <cols>
    <col min="1" max="21" width="3.140625" style="0" customWidth="1"/>
    <col min="24" max="24" width="5.8515625" style="0" customWidth="1"/>
    <col min="25" max="27" width="6.57421875" style="0" customWidth="1"/>
    <col min="28" max="28" width="11.28125" style="0" customWidth="1"/>
    <col min="29" max="29" width="6.57421875" style="0" customWidth="1"/>
  </cols>
  <sheetData>
    <row r="2" spans="28:29" ht="21.75">
      <c r="AB2" s="1">
        <v>216.86</v>
      </c>
      <c r="AC2" s="2" t="s">
        <v>19</v>
      </c>
    </row>
    <row r="3" spans="24:28" ht="21.75">
      <c r="X3" s="140" t="s">
        <v>15</v>
      </c>
      <c r="Y3" s="3" t="s">
        <v>16</v>
      </c>
      <c r="Z3" s="4" t="s">
        <v>20</v>
      </c>
      <c r="AA3" s="3" t="s">
        <v>18</v>
      </c>
      <c r="AB3" s="4" t="s">
        <v>22</v>
      </c>
    </row>
    <row r="4" spans="24:28" ht="21.75">
      <c r="X4" s="141"/>
      <c r="Y4" s="5" t="s">
        <v>17</v>
      </c>
      <c r="Z4" s="6" t="s">
        <v>21</v>
      </c>
      <c r="AA4" s="5" t="s">
        <v>17</v>
      </c>
      <c r="AB4" s="6" t="s">
        <v>21</v>
      </c>
    </row>
    <row r="5" spans="24:29" ht="21.75">
      <c r="X5" s="130">
        <v>2554</v>
      </c>
      <c r="Y5" s="134">
        <v>2.52</v>
      </c>
      <c r="Z5" s="135">
        <v>901.2</v>
      </c>
      <c r="AA5" s="7"/>
      <c r="AB5" s="8"/>
      <c r="AC5" s="9"/>
    </row>
    <row r="6" spans="24:29" ht="21.75">
      <c r="X6" s="131">
        <v>2555</v>
      </c>
      <c r="Y6" s="136">
        <v>1.85</v>
      </c>
      <c r="Z6" s="137">
        <v>489</v>
      </c>
      <c r="AA6" s="11"/>
      <c r="AB6" s="13"/>
      <c r="AC6" s="9"/>
    </row>
    <row r="7" spans="24:29" ht="21.75">
      <c r="X7" s="131">
        <v>2556</v>
      </c>
      <c r="Y7" s="136">
        <v>1.69</v>
      </c>
      <c r="Z7" s="137">
        <v>435.75</v>
      </c>
      <c r="AA7" s="11"/>
      <c r="AB7" s="14"/>
      <c r="AC7" s="9"/>
    </row>
    <row r="8" spans="24:29" ht="21.75">
      <c r="X8" s="131">
        <v>2557</v>
      </c>
      <c r="Y8" s="136">
        <v>1.37</v>
      </c>
      <c r="Z8" s="137">
        <v>263.3</v>
      </c>
      <c r="AA8" s="11"/>
      <c r="AB8" s="14"/>
      <c r="AC8" s="9"/>
    </row>
    <row r="9" spans="24:29" ht="21.75">
      <c r="X9" s="131">
        <v>2558</v>
      </c>
      <c r="Y9" s="138">
        <v>0.57</v>
      </c>
      <c r="Z9" s="137">
        <v>71.5</v>
      </c>
      <c r="AA9" s="11"/>
      <c r="AB9" s="14"/>
      <c r="AC9" s="9"/>
    </row>
    <row r="10" spans="24:29" ht="21.75">
      <c r="X10" s="131">
        <v>2559</v>
      </c>
      <c r="Y10" s="138">
        <v>1.1</v>
      </c>
      <c r="Z10" s="139" t="s">
        <v>26</v>
      </c>
      <c r="AA10" s="11"/>
      <c r="AB10" s="14"/>
      <c r="AC10" s="9"/>
    </row>
    <row r="11" spans="24:29" ht="21.75">
      <c r="X11" s="131">
        <v>2560</v>
      </c>
      <c r="Y11" s="138">
        <v>1.3</v>
      </c>
      <c r="Z11" s="139" t="s">
        <v>26</v>
      </c>
      <c r="AA11" s="11"/>
      <c r="AB11" s="14"/>
      <c r="AC11" s="9"/>
    </row>
    <row r="12" spans="24:29" ht="21.75">
      <c r="X12" s="131">
        <v>2561</v>
      </c>
      <c r="Y12" s="136">
        <v>1.11</v>
      </c>
      <c r="Z12" s="139" t="s">
        <v>26</v>
      </c>
      <c r="AA12" s="11"/>
      <c r="AB12" s="14"/>
      <c r="AC12" s="9"/>
    </row>
    <row r="13" spans="24:29" ht="21.75">
      <c r="X13" s="131">
        <v>2562</v>
      </c>
      <c r="Y13" s="136">
        <v>1.56</v>
      </c>
      <c r="Z13" s="139" t="s">
        <v>26</v>
      </c>
      <c r="AA13" s="11"/>
      <c r="AB13" s="14"/>
      <c r="AC13" s="9"/>
    </row>
    <row r="14" spans="24:29" ht="21.75">
      <c r="X14" s="131">
        <v>2563</v>
      </c>
      <c r="Y14" s="136">
        <v>0.96</v>
      </c>
      <c r="Z14" s="139" t="s">
        <v>26</v>
      </c>
      <c r="AA14" s="11"/>
      <c r="AB14" s="14"/>
      <c r="AC14" s="9"/>
    </row>
    <row r="15" spans="24:29" ht="21.75">
      <c r="X15" s="131">
        <v>2564</v>
      </c>
      <c r="Y15" s="136">
        <v>0.39</v>
      </c>
      <c r="Z15" s="139" t="s">
        <v>26</v>
      </c>
      <c r="AA15" s="11"/>
      <c r="AB15" s="14"/>
      <c r="AC15" s="9"/>
    </row>
    <row r="16" spans="24:29" ht="21.75">
      <c r="X16" s="131">
        <v>2565</v>
      </c>
      <c r="Y16" s="138">
        <v>1.8</v>
      </c>
      <c r="Z16" s="139" t="s">
        <v>26</v>
      </c>
      <c r="AA16" s="11"/>
      <c r="AB16" s="14"/>
      <c r="AC16" s="9"/>
    </row>
    <row r="17" spans="24:29" ht="21.75">
      <c r="X17" s="131">
        <v>2566</v>
      </c>
      <c r="Y17" s="132"/>
      <c r="Z17" s="133"/>
      <c r="AA17" s="11"/>
      <c r="AB17" s="14"/>
      <c r="AC17" s="9"/>
    </row>
    <row r="18" spans="24:29" ht="21.75">
      <c r="X18" s="131">
        <v>2567</v>
      </c>
      <c r="Y18" s="132"/>
      <c r="Z18" s="133"/>
      <c r="AA18" s="11"/>
      <c r="AB18" s="14"/>
      <c r="AC18" s="9"/>
    </row>
    <row r="19" spans="24:29" ht="21.75">
      <c r="X19" s="131"/>
      <c r="Y19" s="132"/>
      <c r="Z19" s="133"/>
      <c r="AA19" s="11"/>
      <c r="AB19" s="14"/>
      <c r="AC19" s="9"/>
    </row>
    <row r="20" spans="24:29" ht="21.75">
      <c r="X20" s="129"/>
      <c r="Y20" s="132"/>
      <c r="Z20" s="133"/>
      <c r="AA20" s="11"/>
      <c r="AB20" s="14"/>
      <c r="AC20" s="9"/>
    </row>
    <row r="21" spans="24:29" ht="21.75">
      <c r="X21" s="129"/>
      <c r="Y21" s="132"/>
      <c r="Z21" s="133"/>
      <c r="AA21" s="11"/>
      <c r="AB21" s="14"/>
      <c r="AC21" s="9"/>
    </row>
    <row r="22" spans="24:29" ht="21.75">
      <c r="X22" s="129"/>
      <c r="Y22" s="132"/>
      <c r="Z22" s="133"/>
      <c r="AA22" s="11"/>
      <c r="AB22" s="14"/>
      <c r="AC22" s="9"/>
    </row>
    <row r="23" spans="24:29" ht="21.75">
      <c r="X23" s="129"/>
      <c r="Y23" s="132"/>
      <c r="Z23" s="133"/>
      <c r="AA23" s="11"/>
      <c r="AB23" s="14"/>
      <c r="AC23" s="9"/>
    </row>
    <row r="24" spans="24:29" ht="21.75">
      <c r="X24" s="129"/>
      <c r="Y24" s="132"/>
      <c r="Z24" s="133"/>
      <c r="AA24" s="11"/>
      <c r="AB24" s="14"/>
      <c r="AC24" s="9"/>
    </row>
    <row r="25" spans="24:29" ht="21.75">
      <c r="X25" s="129"/>
      <c r="Y25" s="132"/>
      <c r="Z25" s="133"/>
      <c r="AA25" s="11"/>
      <c r="AB25" s="14"/>
      <c r="AC25" s="9"/>
    </row>
    <row r="26" spans="24:29" ht="21.75">
      <c r="X26" s="129"/>
      <c r="Y26" s="132"/>
      <c r="Z26" s="133"/>
      <c r="AA26" s="11"/>
      <c r="AB26" s="14"/>
      <c r="AC26" s="9"/>
    </row>
    <row r="27" spans="24:29" ht="21.75">
      <c r="X27" s="129"/>
      <c r="Y27" s="132"/>
      <c r="Z27" s="133"/>
      <c r="AA27" s="11"/>
      <c r="AB27" s="14"/>
      <c r="AC27" s="9"/>
    </row>
    <row r="28" spans="24:29" ht="21.75">
      <c r="X28" s="129"/>
      <c r="Y28" s="132"/>
      <c r="Z28" s="133"/>
      <c r="AA28" s="11"/>
      <c r="AB28" s="14"/>
      <c r="AC28" s="9"/>
    </row>
    <row r="29" spans="24:29" ht="21.75">
      <c r="X29" s="129"/>
      <c r="Y29" s="132"/>
      <c r="Z29" s="133"/>
      <c r="AA29" s="11"/>
      <c r="AB29" s="14"/>
      <c r="AC29" s="9"/>
    </row>
    <row r="30" spans="24:29" ht="21.75">
      <c r="X30" s="129"/>
      <c r="Y30" s="132"/>
      <c r="Z30" s="133"/>
      <c r="AA30" s="11"/>
      <c r="AB30" s="14"/>
      <c r="AC30" s="9"/>
    </row>
    <row r="31" spans="24:29" ht="21.75">
      <c r="X31" s="129"/>
      <c r="Y31" s="132"/>
      <c r="Z31" s="133"/>
      <c r="AA31" s="11"/>
      <c r="AB31" s="14"/>
      <c r="AC31" s="9"/>
    </row>
    <row r="32" spans="24:29" ht="21.75">
      <c r="X32" s="129"/>
      <c r="Y32" s="132"/>
      <c r="Z32" s="133"/>
      <c r="AA32" s="11"/>
      <c r="AB32" s="14"/>
      <c r="AC32" s="9"/>
    </row>
    <row r="33" spans="24:29" ht="21.75">
      <c r="X33" s="129"/>
      <c r="Y33" s="132"/>
      <c r="Z33" s="133"/>
      <c r="AA33" s="11"/>
      <c r="AB33" s="14"/>
      <c r="AC33" s="9"/>
    </row>
    <row r="34" spans="24:29" ht="21.75">
      <c r="X34" s="10"/>
      <c r="Y34" s="11"/>
      <c r="Z34" s="12"/>
      <c r="AA34" s="11"/>
      <c r="AB34" s="14"/>
      <c r="AC34" s="9"/>
    </row>
    <row r="35" spans="24:29" ht="21.75">
      <c r="X35" s="10"/>
      <c r="Y35" s="11"/>
      <c r="Z35" s="12"/>
      <c r="AA35" s="11"/>
      <c r="AB35" s="14"/>
      <c r="AC35" s="9"/>
    </row>
    <row r="36" spans="24:29" ht="21.75">
      <c r="X36" s="10"/>
      <c r="Y36" s="11"/>
      <c r="Z36" s="12"/>
      <c r="AA36" s="11"/>
      <c r="AB36" s="14"/>
      <c r="AC36" s="9"/>
    </row>
    <row r="37" spans="24:29" ht="21.75">
      <c r="X37" s="10"/>
      <c r="Y37" s="11"/>
      <c r="Z37" s="12"/>
      <c r="AA37" s="11"/>
      <c r="AB37" s="14"/>
      <c r="AC37" s="9"/>
    </row>
    <row r="38" spans="24:29" ht="21.75">
      <c r="X38" s="10"/>
      <c r="Y38" s="11"/>
      <c r="Z38" s="15"/>
      <c r="AA38" s="11"/>
      <c r="AB38" s="14"/>
      <c r="AC38" s="9"/>
    </row>
    <row r="39" spans="24:29" ht="21.75">
      <c r="X39" s="10"/>
      <c r="Y39" s="11"/>
      <c r="Z39" s="15"/>
      <c r="AA39" s="11"/>
      <c r="AB39" s="14"/>
      <c r="AC39" s="9"/>
    </row>
    <row r="40" spans="24:29" ht="21.75">
      <c r="X40" s="10"/>
      <c r="Y40" s="11"/>
      <c r="Z40" s="15"/>
      <c r="AA40" s="11"/>
      <c r="AB40" s="14"/>
      <c r="AC40" s="9"/>
    </row>
    <row r="41" spans="24:29" ht="21.75">
      <c r="X41" s="10"/>
      <c r="Y41" s="11"/>
      <c r="Z41" s="15"/>
      <c r="AA41" s="11"/>
      <c r="AB41" s="14"/>
      <c r="AC41" s="9"/>
    </row>
    <row r="42" spans="24:29" ht="21.75">
      <c r="X42" s="10"/>
      <c r="Y42" s="11"/>
      <c r="Z42" s="15"/>
      <c r="AA42" s="11"/>
      <c r="AB42" s="14"/>
      <c r="AC42" s="9"/>
    </row>
    <row r="43" spans="24:29" ht="21.75">
      <c r="X43" s="10"/>
      <c r="Y43" s="11"/>
      <c r="Z43" s="15"/>
      <c r="AA43" s="11"/>
      <c r="AB43" s="14"/>
      <c r="AC43" s="9"/>
    </row>
    <row r="44" spans="24:29" ht="21.75">
      <c r="X44" s="10"/>
      <c r="Y44" s="11"/>
      <c r="Z44" s="16"/>
      <c r="AA44" s="11"/>
      <c r="AB44" s="14"/>
      <c r="AC44" s="9"/>
    </row>
    <row r="45" spans="24:29" ht="21.75">
      <c r="X45" s="10"/>
      <c r="Y45" s="11"/>
      <c r="Z45" s="12"/>
      <c r="AA45" s="11"/>
      <c r="AB45" s="14"/>
      <c r="AC45" s="9"/>
    </row>
    <row r="46" spans="24:29" ht="21.75">
      <c r="X46" s="10"/>
      <c r="Y46" s="11"/>
      <c r="Z46" s="12"/>
      <c r="AA46" s="11"/>
      <c r="AB46" s="14"/>
      <c r="AC46" s="9"/>
    </row>
    <row r="47" spans="24:29" ht="21.75">
      <c r="X47" s="10"/>
      <c r="Y47" s="11"/>
      <c r="Z47" s="12"/>
      <c r="AA47" s="11"/>
      <c r="AB47" s="14"/>
      <c r="AC47" s="9"/>
    </row>
    <row r="48" spans="24:29" ht="21.75">
      <c r="X48" s="10"/>
      <c r="Y48" s="11"/>
      <c r="Z48" s="12"/>
      <c r="AA48" s="11"/>
      <c r="AB48" s="14"/>
      <c r="AC48" s="9"/>
    </row>
    <row r="49" spans="24:29" ht="21.75">
      <c r="X49" s="10"/>
      <c r="Y49" s="11"/>
      <c r="Z49" s="12"/>
      <c r="AA49" s="11"/>
      <c r="AB49" s="14"/>
      <c r="AC49" s="9"/>
    </row>
    <row r="50" spans="24:29" ht="21.75">
      <c r="X50" s="10"/>
      <c r="Y50" s="11"/>
      <c r="Z50" s="12"/>
      <c r="AA50" s="11"/>
      <c r="AB50" s="14"/>
      <c r="AC50" s="9"/>
    </row>
    <row r="51" spans="24:29" ht="21.75">
      <c r="X51" s="10"/>
      <c r="Y51" s="11"/>
      <c r="Z51" s="12"/>
      <c r="AA51" s="11"/>
      <c r="AB51" s="14"/>
      <c r="AC51" s="9"/>
    </row>
    <row r="52" spans="24:29" ht="21.75">
      <c r="X52" s="10"/>
      <c r="Y52" s="11"/>
      <c r="Z52" s="12"/>
      <c r="AA52" s="11"/>
      <c r="AB52" s="14"/>
      <c r="AC52" s="9"/>
    </row>
    <row r="53" spans="24:29" ht="21.75">
      <c r="X53" s="10"/>
      <c r="Y53" s="11"/>
      <c r="Z53" s="12"/>
      <c r="AA53" s="11"/>
      <c r="AB53" s="14"/>
      <c r="AC53" s="9"/>
    </row>
    <row r="54" spans="2:29" ht="21.75">
      <c r="B54" s="128" t="s">
        <v>30</v>
      </c>
      <c r="X54" s="10"/>
      <c r="Y54" s="11"/>
      <c r="Z54" s="12"/>
      <c r="AA54" s="11"/>
      <c r="AB54" s="14"/>
      <c r="AC54" s="9"/>
    </row>
    <row r="55" spans="1:29" ht="21.75">
      <c r="A55" s="33"/>
      <c r="X55" s="10"/>
      <c r="Y55" s="11"/>
      <c r="Z55" s="12"/>
      <c r="AA55" s="11"/>
      <c r="AB55" s="14"/>
      <c r="AC55" s="9"/>
    </row>
    <row r="56" spans="24:29" ht="21.75">
      <c r="X56" s="10"/>
      <c r="Y56" s="11"/>
      <c r="Z56" s="12"/>
      <c r="AA56" s="11"/>
      <c r="AB56" s="14"/>
      <c r="AC56" s="9"/>
    </row>
    <row r="57" spans="24:29" ht="21.75">
      <c r="X57" s="10"/>
      <c r="Y57" s="11"/>
      <c r="Z57" s="12"/>
      <c r="AA57" s="11"/>
      <c r="AB57" s="14"/>
      <c r="AC57" s="9"/>
    </row>
    <row r="58" spans="24:29" ht="21.75">
      <c r="X58" s="10"/>
      <c r="Y58" s="11"/>
      <c r="Z58" s="12"/>
      <c r="AA58" s="11"/>
      <c r="AB58" s="14"/>
      <c r="AC58" s="9"/>
    </row>
    <row r="59" spans="24:29" ht="21.75">
      <c r="X59" s="10"/>
      <c r="Y59" s="11"/>
      <c r="Z59" s="12"/>
      <c r="AA59" s="11"/>
      <c r="AB59" s="14"/>
      <c r="AC59" s="9"/>
    </row>
    <row r="60" spans="24:29" ht="21.75">
      <c r="X60" s="10"/>
      <c r="Y60" s="11"/>
      <c r="Z60" s="12"/>
      <c r="AA60" s="11"/>
      <c r="AB60" s="14"/>
      <c r="AC60" s="9"/>
    </row>
    <row r="61" spans="24:29" ht="21.75">
      <c r="X61" s="10"/>
      <c r="Y61" s="11"/>
      <c r="Z61" s="12"/>
      <c r="AA61" s="11"/>
      <c r="AB61" s="14"/>
      <c r="AC61" s="9"/>
    </row>
    <row r="62" spans="24:29" ht="21.75">
      <c r="X62" s="10"/>
      <c r="Y62" s="11"/>
      <c r="Z62" s="12"/>
      <c r="AA62" s="11"/>
      <c r="AB62" s="14"/>
      <c r="AC62" s="9"/>
    </row>
    <row r="63" spans="24:29" ht="21.75">
      <c r="X63" s="10"/>
      <c r="Y63" s="11"/>
      <c r="Z63" s="12"/>
      <c r="AA63" s="11"/>
      <c r="AB63" s="14"/>
      <c r="AC63" s="9"/>
    </row>
    <row r="64" spans="24:29" ht="21.75">
      <c r="X64" s="10"/>
      <c r="Y64" s="11"/>
      <c r="Z64" s="12"/>
      <c r="AA64" s="11"/>
      <c r="AB64" s="14"/>
      <c r="AC64" s="9"/>
    </row>
    <row r="65" spans="24:29" ht="21.75">
      <c r="X65" s="10"/>
      <c r="Y65" s="11"/>
      <c r="Z65" s="12"/>
      <c r="AA65" s="11"/>
      <c r="AB65" s="14"/>
      <c r="AC65" s="9"/>
    </row>
    <row r="66" spans="24:29" ht="21.75">
      <c r="X66" s="10"/>
      <c r="Y66" s="11"/>
      <c r="Z66" s="12"/>
      <c r="AA66" s="11"/>
      <c r="AB66" s="14"/>
      <c r="AC66" s="9"/>
    </row>
    <row r="67" spans="24:29" ht="21.75">
      <c r="X67" s="10"/>
      <c r="Y67" s="11"/>
      <c r="Z67" s="12"/>
      <c r="AA67" s="11"/>
      <c r="AB67" s="14"/>
      <c r="AC67" s="9"/>
    </row>
    <row r="68" spans="24:29" ht="21.75">
      <c r="X68" s="10"/>
      <c r="Y68" s="11"/>
      <c r="Z68" s="12"/>
      <c r="AA68" s="11"/>
      <c r="AB68" s="14"/>
      <c r="AC68" s="9"/>
    </row>
    <row r="69" spans="24:29" ht="21.75">
      <c r="X69" s="10"/>
      <c r="Y69" s="11"/>
      <c r="Z69" s="12"/>
      <c r="AA69" s="11"/>
      <c r="AB69" s="14"/>
      <c r="AC69" s="9"/>
    </row>
    <row r="70" spans="24:29" ht="21.75">
      <c r="X70" s="10"/>
      <c r="Y70" s="11"/>
      <c r="Z70" s="12"/>
      <c r="AA70" s="11"/>
      <c r="AB70" s="14"/>
      <c r="AC70" s="9"/>
    </row>
    <row r="71" spans="24:29" ht="21.75">
      <c r="X71" s="10"/>
      <c r="Y71" s="11"/>
      <c r="Z71" s="12"/>
      <c r="AA71" s="11"/>
      <c r="AB71" s="14"/>
      <c r="AC71" s="9"/>
    </row>
    <row r="72" spans="24:29" ht="21.75">
      <c r="X72" s="10"/>
      <c r="Y72" s="11"/>
      <c r="Z72" s="12"/>
      <c r="AA72" s="11"/>
      <c r="AB72" s="14"/>
      <c r="AC72" s="9"/>
    </row>
    <row r="73" spans="24:29" ht="21.75">
      <c r="X73" s="10"/>
      <c r="Y73" s="11"/>
      <c r="Z73" s="12"/>
      <c r="AA73" s="11"/>
      <c r="AB73" s="14"/>
      <c r="AC73" s="9"/>
    </row>
    <row r="74" spans="24:29" ht="21.75">
      <c r="X74" s="10"/>
      <c r="Y74" s="11"/>
      <c r="Z74" s="12"/>
      <c r="AA74" s="11"/>
      <c r="AB74" s="14"/>
      <c r="AC74" s="9"/>
    </row>
    <row r="75" spans="24:29" ht="21.75">
      <c r="X75" s="10"/>
      <c r="Y75" s="11"/>
      <c r="Z75" s="12"/>
      <c r="AA75" s="11"/>
      <c r="AB75" s="14"/>
      <c r="AC75" s="9"/>
    </row>
    <row r="76" spans="24:29" ht="21.75">
      <c r="X76" s="17"/>
      <c r="Y76" s="11"/>
      <c r="Z76" s="12"/>
      <c r="AA76" s="11"/>
      <c r="AB76" s="14"/>
      <c r="AC76" s="9"/>
    </row>
    <row r="77" spans="24:29" ht="21.75">
      <c r="X77" s="17"/>
      <c r="Y77" s="11"/>
      <c r="Z77" s="12"/>
      <c r="AA77" s="11"/>
      <c r="AB77" s="14"/>
      <c r="AC77" s="9"/>
    </row>
    <row r="78" spans="24:29" ht="21.75">
      <c r="X78" s="10"/>
      <c r="Y78" s="11"/>
      <c r="Z78" s="12"/>
      <c r="AA78" s="11"/>
      <c r="AB78" s="14"/>
      <c r="AC78" s="9"/>
    </row>
    <row r="79" spans="24:29" ht="21.75">
      <c r="X79" s="10"/>
      <c r="Y79" s="11"/>
      <c r="Z79" s="12"/>
      <c r="AA79" s="11"/>
      <c r="AB79" s="14"/>
      <c r="AC79" s="9"/>
    </row>
    <row r="80" spans="24:29" ht="21.75">
      <c r="X80" s="10"/>
      <c r="Y80" s="11"/>
      <c r="Z80" s="12"/>
      <c r="AA80" s="11"/>
      <c r="AB80" s="14"/>
      <c r="AC80" s="9"/>
    </row>
    <row r="81" spans="24:29" ht="21.75">
      <c r="X81" s="10"/>
      <c r="Y81" s="11"/>
      <c r="Z81" s="12"/>
      <c r="AA81" s="11"/>
      <c r="AB81" s="14"/>
      <c r="AC81" s="9"/>
    </row>
    <row r="82" spans="24:29" ht="21.75">
      <c r="X82" s="10"/>
      <c r="Y82" s="11"/>
      <c r="Z82" s="12"/>
      <c r="AA82" s="11"/>
      <c r="AB82" s="14"/>
      <c r="AC82" s="9"/>
    </row>
    <row r="83" spans="24:29" ht="21.75">
      <c r="X83" s="10"/>
      <c r="Y83" s="11"/>
      <c r="Z83" s="12"/>
      <c r="AA83" s="11"/>
      <c r="AB83" s="14"/>
      <c r="AC83" s="9"/>
    </row>
    <row r="84" spans="24:29" ht="21.75">
      <c r="X84" s="10"/>
      <c r="Y84" s="11"/>
      <c r="Z84" s="12"/>
      <c r="AA84" s="11"/>
      <c r="AB84" s="14"/>
      <c r="AC84" s="9"/>
    </row>
    <row r="85" spans="24:29" ht="21.75">
      <c r="X85" s="10"/>
      <c r="Y85" s="18"/>
      <c r="Z85" s="15"/>
      <c r="AA85" s="11"/>
      <c r="AB85" s="14"/>
      <c r="AC85" s="9"/>
    </row>
    <row r="86" spans="24:29" ht="21.75">
      <c r="X86" s="10"/>
      <c r="Y86" s="18"/>
      <c r="Z86" s="15"/>
      <c r="AA86" s="11"/>
      <c r="AB86" s="14"/>
      <c r="AC86" s="9"/>
    </row>
    <row r="87" spans="24:29" ht="21.75">
      <c r="X87" s="10"/>
      <c r="Y87" s="18"/>
      <c r="Z87" s="15"/>
      <c r="AA87" s="11"/>
      <c r="AB87" s="14"/>
      <c r="AC87" s="9"/>
    </row>
    <row r="88" spans="24:29" ht="21.75">
      <c r="X88" s="10"/>
      <c r="Y88" s="18"/>
      <c r="Z88" s="15"/>
      <c r="AA88" s="11"/>
      <c r="AB88" s="14"/>
      <c r="AC88" s="9"/>
    </row>
    <row r="89" spans="24:29" ht="21.75">
      <c r="X89" s="10"/>
      <c r="Y89" s="18"/>
      <c r="Z89" s="15"/>
      <c r="AA89" s="11"/>
      <c r="AB89" s="14"/>
      <c r="AC89" s="9"/>
    </row>
    <row r="90" spans="24:29" ht="21.75">
      <c r="X90" s="10"/>
      <c r="Y90" s="25"/>
      <c r="Z90" s="26"/>
      <c r="AA90" s="11"/>
      <c r="AB90" s="14"/>
      <c r="AC90" s="9"/>
    </row>
    <row r="91" spans="24:29" ht="21.75">
      <c r="X91" s="10"/>
      <c r="Y91" s="25"/>
      <c r="Z91" s="26"/>
      <c r="AA91" s="11"/>
      <c r="AB91" s="14"/>
      <c r="AC91" s="9"/>
    </row>
    <row r="92" spans="24:29" ht="21.75">
      <c r="X92" s="10"/>
      <c r="Y92" s="25"/>
      <c r="Z92" s="26"/>
      <c r="AA92" s="11"/>
      <c r="AB92" s="14"/>
      <c r="AC92" s="9"/>
    </row>
    <row r="93" spans="24:29" ht="21.75">
      <c r="X93" s="10"/>
      <c r="Y93" s="27"/>
      <c r="Z93" s="28"/>
      <c r="AA93" s="11"/>
      <c r="AB93" s="14"/>
      <c r="AC93" s="9"/>
    </row>
    <row r="94" spans="24:29" ht="21.75">
      <c r="X94" s="19"/>
      <c r="Y94" s="29"/>
      <c r="Z94" s="30"/>
      <c r="AA94" s="20"/>
      <c r="AB94" s="21"/>
      <c r="AC94" s="9"/>
    </row>
    <row r="95" spans="24:29" ht="21.75">
      <c r="X95" s="10"/>
      <c r="Y95" s="27"/>
      <c r="Z95" s="28"/>
      <c r="AA95" s="11"/>
      <c r="AB95" s="14"/>
      <c r="AC95" s="9"/>
    </row>
    <row r="96" spans="24:28" ht="21.75">
      <c r="X96" s="10"/>
      <c r="Y96" s="27"/>
      <c r="Z96" s="28"/>
      <c r="AA96" s="11"/>
      <c r="AB96" s="14"/>
    </row>
    <row r="97" spans="24:28" ht="21.75">
      <c r="X97" s="10"/>
      <c r="Y97" s="27"/>
      <c r="Z97" s="28"/>
      <c r="AA97" s="11"/>
      <c r="AB97" s="14"/>
    </row>
    <row r="98" spans="24:28" ht="21.75">
      <c r="X98" s="10"/>
      <c r="Y98" s="27"/>
      <c r="Z98" s="28"/>
      <c r="AA98" s="11"/>
      <c r="AB98" s="14"/>
    </row>
    <row r="99" spans="24:28" ht="21.75">
      <c r="X99" s="10"/>
      <c r="Y99" s="27"/>
      <c r="Z99" s="28"/>
      <c r="AA99" s="11"/>
      <c r="AB99" s="14"/>
    </row>
    <row r="100" spans="24:28" ht="21.75">
      <c r="X100" s="10"/>
      <c r="Y100" s="27"/>
      <c r="Z100" s="28"/>
      <c r="AA100" s="11"/>
      <c r="AB100" s="14"/>
    </row>
    <row r="101" spans="24:28" ht="21.75">
      <c r="X101" s="10"/>
      <c r="Y101" s="27"/>
      <c r="Z101" s="28"/>
      <c r="AA101" s="11"/>
      <c r="AB101" s="14"/>
    </row>
    <row r="102" spans="24:28" ht="21.75">
      <c r="X102" s="10"/>
      <c r="Y102" s="27"/>
      <c r="Z102" s="28"/>
      <c r="AA102" s="11"/>
      <c r="AB102" s="14"/>
    </row>
    <row r="103" spans="24:28" ht="21.75">
      <c r="X103" s="10"/>
      <c r="Y103" s="27"/>
      <c r="Z103" s="28"/>
      <c r="AA103" s="11"/>
      <c r="AB103" s="14"/>
    </row>
    <row r="104" spans="24:28" ht="21.75">
      <c r="X104" s="22"/>
      <c r="Y104" s="31"/>
      <c r="Z104" s="32"/>
      <c r="AA104" s="23"/>
      <c r="AB104" s="24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2010-06-10T04:03:45Z</cp:lastPrinted>
  <dcterms:created xsi:type="dcterms:W3CDTF">2000-08-23T07:12:28Z</dcterms:created>
  <dcterms:modified xsi:type="dcterms:W3CDTF">2023-05-29T02:57:10Z</dcterms:modified>
  <cp:category/>
  <cp:version/>
  <cp:contentType/>
  <cp:contentStatus/>
</cp:coreProperties>
</file>