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<sst xmlns="http://schemas.openxmlformats.org/spreadsheetml/2006/main" count="50" uniqueCount="25">
  <si>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</si>
  <si>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</si>
  <si>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</si>
  <si>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</si>
  <si>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</si>
  <si>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</si>
  <si>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</si>
  <si>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</si>
  <si>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</si>
  <si>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</si>
  <si>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</si>
  <si>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</si>
  <si>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</si>
  <si>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</si>
  <si>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</si>
  <si>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</si>
  <si>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</si>
  <si>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</si>
  <si>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</si>
  <si>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</si>
  <si>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</si>
  <si>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</si>
  <si>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</si>
  <si>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</si>
  <si>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W.3A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</si>
</sst>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W.3A แม่น้ำวัง อ.เถิน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'W.3A'!$D$36:$O$36</c:f>
              <c:numCache/>
            </c:numRef>
          </c:xVal>
          <c:yVal>
            <c:numRef>
              <c:f>'W.3A'!$D$37:$O$37</c:f>
              <c:numCache/>
            </c:numRef>
          </c:yVal>
          <c:smooth val="0"/>
        </c:ser>
        <c:axId val="29246990"/>
        <c:axId val="61896319"/>
      </c:scatterChart>
      <c:valAx>
        <c:axId val="292469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896319"/>
        <c:crossesAt val="1"/>
        <c:crossBetween val="midCat"/>
        <c:dispUnits/>
        <c:majorUnit val="10"/>
      </c:valAx>
      <c:valAx>
        <c:axId val="6189631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246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COUNT(J41:J91)</f>
        <v>51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AVERAGE(J41:J91)</f>
        <v>4.303137254901961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(VAR(J41:J91))</f>
        <v>0.8557019607843063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2510</v>
      </c>
      <c r="B6" s="93">
        <f>J41</f>
        <v>5.69</v>
      </c>
      <c r="C6" s="65">
        <f>I70</f>
        <v>2539</v>
      </c>
      <c r="D6" s="84">
        <f>J70</f>
        <v>4.539999999999992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STDEV(J41:J91)</f>
        <v>0.9250415994885345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2511</v>
      </c>
      <c r="B7" s="93">
        <f aca="true" t="shared" si="1" ref="B7:B34">J42</f>
        <v>2.5200000000000102</v>
      </c>
      <c r="C7" s="65">
        <f aca="true" t="shared" si="2" ref="C7:C18">I71</f>
        <v>2540</v>
      </c>
      <c r="D7" s="84">
        <f aca="true" t="shared" si="3" ref="D7:D18">J71</f>
        <v>4.360000000000014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2512</v>
      </c>
      <c r="B8" s="93">
        <f t="shared" si="1"/>
        <v>4.87</v>
      </c>
      <c r="C8" s="65">
        <f t="shared" si="2"/>
        <v>2541</v>
      </c>
      <c r="D8" s="84">
        <f t="shared" si="3"/>
        <v>4.460000000000008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2513</v>
      </c>
      <c r="B9" s="93">
        <f t="shared" si="1"/>
        <v>4.8300000000000125</v>
      </c>
      <c r="C9" s="65">
        <f t="shared" si="2"/>
        <v>2542</v>
      </c>
      <c r="D9" s="84">
        <f t="shared" si="3"/>
        <v>5.16</v>
      </c>
      <c r="E9" s="36"/>
      <c r="F9" s="36"/>
      <c r="U9" t="s">
        <v>16</v>
      </c>
      <c r="V9" s="14">
        <f>+B80</f>
        <v>0.548947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2514</v>
      </c>
      <c r="B10" s="93">
        <f t="shared" si="1"/>
        <v>4.81</v>
      </c>
      <c r="C10" s="65">
        <f t="shared" si="2"/>
        <v>2543</v>
      </c>
      <c r="D10" s="84">
        <f t="shared" si="3"/>
        <v>4.9199999999999875</v>
      </c>
      <c r="E10" s="35"/>
      <c r="F10" s="7"/>
      <c r="U10" t="s">
        <v>17</v>
      </c>
      <c r="V10" s="14">
        <f>+B81</f>
        <v>1.162257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2515</v>
      </c>
      <c r="B11" s="93">
        <f t="shared" si="1"/>
        <v>3.319999999999993</v>
      </c>
      <c r="C11" s="65">
        <f t="shared" si="2"/>
        <v>2544</v>
      </c>
      <c r="D11" s="84">
        <f t="shared" si="3"/>
        <v>5.56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2516</v>
      </c>
      <c r="B12" s="93">
        <f t="shared" si="1"/>
        <v>5.599999999999994</v>
      </c>
      <c r="C12" s="65">
        <f t="shared" si="2"/>
        <v>2545</v>
      </c>
      <c r="D12" s="84">
        <f t="shared" si="3"/>
        <v>5.88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2517</v>
      </c>
      <c r="B13" s="93">
        <f t="shared" si="1"/>
        <v>4.300000000000011</v>
      </c>
      <c r="C13" s="65">
        <f t="shared" si="2"/>
        <v>2546</v>
      </c>
      <c r="D13" s="84">
        <f t="shared" si="3"/>
        <v>4.28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2518</v>
      </c>
      <c r="B14" s="93">
        <f t="shared" si="1"/>
        <v>4.8300000000000125</v>
      </c>
      <c r="C14" s="65">
        <f t="shared" si="2"/>
        <v>2547</v>
      </c>
      <c r="D14" s="84">
        <f t="shared" si="3"/>
        <v>3.4199999999999875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2519</v>
      </c>
      <c r="B15" s="93">
        <f t="shared" si="1"/>
        <v>4.960000000000008</v>
      </c>
      <c r="C15" s="65">
        <f t="shared" si="2"/>
        <v>2548</v>
      </c>
      <c r="D15" s="84">
        <f t="shared" si="3"/>
        <v>5.430000000000007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2520</v>
      </c>
      <c r="B16" s="93">
        <f t="shared" si="1"/>
        <v>4.849999999999994</v>
      </c>
      <c r="C16" s="65">
        <f t="shared" si="2"/>
        <v>2549</v>
      </c>
      <c r="D16" s="84">
        <f t="shared" si="3"/>
        <v>5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2521</v>
      </c>
      <c r="B17" s="93">
        <f t="shared" si="1"/>
        <v>4.599999999999994</v>
      </c>
      <c r="C17" s="65">
        <f t="shared" si="2"/>
        <v>2550</v>
      </c>
      <c r="D17" s="84">
        <f t="shared" si="3"/>
        <v>3.009999999999991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2522</v>
      </c>
      <c r="B18" s="93">
        <f t="shared" si="1"/>
        <v>3.180000000000007</v>
      </c>
      <c r="C18" s="65">
        <f t="shared" si="2"/>
        <v>2551</v>
      </c>
      <c r="D18" s="84">
        <f t="shared" si="3"/>
        <v>3.009999999999991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2523</v>
      </c>
      <c r="B19" s="93">
        <f t="shared" si="1"/>
        <v>4.849999999999994</v>
      </c>
      <c r="C19" s="65">
        <v>2552</v>
      </c>
      <c r="D19" s="84">
        <v>2.5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2524</v>
      </c>
      <c r="B20" s="93">
        <f t="shared" si="1"/>
        <v>4.28</v>
      </c>
      <c r="C20" s="65">
        <v>2553</v>
      </c>
      <c r="D20" s="84">
        <v>3.89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2525</v>
      </c>
      <c r="B21" s="93">
        <f t="shared" si="1"/>
        <v>2.97</v>
      </c>
      <c r="C21" s="65">
        <v>2554</v>
      </c>
      <c r="D21" s="84">
        <v>6.05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2526</v>
      </c>
      <c r="B22" s="93">
        <f t="shared" si="1"/>
        <v>4.22999999999999</v>
      </c>
      <c r="C22" s="65">
        <v>2555</v>
      </c>
      <c r="D22" s="84">
        <v>4.56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2527</v>
      </c>
      <c r="B23" s="93">
        <f t="shared" si="1"/>
        <v>4.610000000000014</v>
      </c>
      <c r="C23" s="65">
        <v>2556</v>
      </c>
      <c r="D23" s="84">
        <v>3.539999999999992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2528</v>
      </c>
      <c r="B24" s="93">
        <f t="shared" si="1"/>
        <v>4.34</v>
      </c>
      <c r="C24" s="65">
        <v>2557</v>
      </c>
      <c r="D24" s="84">
        <v>3.3600000000000136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2529</v>
      </c>
      <c r="B25" s="93">
        <f t="shared" si="1"/>
        <v>4.5800000000000125</v>
      </c>
      <c r="C25" s="65">
        <v>2558</v>
      </c>
      <c r="D25" s="84">
        <v>2.11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2530</v>
      </c>
      <c r="B26" s="93">
        <f t="shared" si="1"/>
        <v>4.740000000000009</v>
      </c>
      <c r="C26" s="65">
        <v>2559</v>
      </c>
      <c r="D26" s="84">
        <v>3.62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2531</v>
      </c>
      <c r="B27" s="93">
        <f t="shared" si="1"/>
        <v>4</v>
      </c>
      <c r="C27" s="65">
        <v>2560</v>
      </c>
      <c r="D27" s="84">
        <v>4.98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2532</v>
      </c>
      <c r="B28" s="93">
        <f t="shared" si="1"/>
        <v>3.9199999999999875</v>
      </c>
      <c r="C28" s="65"/>
      <c r="D28" s="84"/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2533</v>
      </c>
      <c r="B29" s="93">
        <f t="shared" si="1"/>
        <v>3.0200000000000102</v>
      </c>
      <c r="C29" s="65"/>
      <c r="D29" s="84"/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2534</v>
      </c>
      <c r="B30" s="93">
        <f t="shared" si="1"/>
        <v>4.16</v>
      </c>
      <c r="C30" s="65"/>
      <c r="D30" s="84"/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2535</v>
      </c>
      <c r="B31" s="93">
        <f t="shared" si="1"/>
        <v>3.9799999999999898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2536</v>
      </c>
      <c r="B32" s="93">
        <f t="shared" si="1"/>
        <v>3.38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2537</v>
      </c>
      <c r="B33" s="93">
        <f t="shared" si="1"/>
        <v>5.28</v>
      </c>
      <c r="C33" s="65"/>
      <c r="D33" s="84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2538</v>
      </c>
      <c r="B34" s="98">
        <f t="shared" si="1"/>
        <v>5.12</v>
      </c>
      <c r="C34" s="95"/>
      <c r="D34" s="96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5" ref="D37:O37">ROUND((((-LN(-LN(1-1/D36)))+$B$83*$B$84)/$B$83),2)</f>
        <v>4.16</v>
      </c>
      <c r="E37" s="82">
        <f t="shared" si="5"/>
        <v>4.58</v>
      </c>
      <c r="F37" s="82">
        <f t="shared" si="5"/>
        <v>4.86</v>
      </c>
      <c r="G37" s="82">
        <f t="shared" si="5"/>
        <v>5.06</v>
      </c>
      <c r="H37" s="82">
        <f t="shared" si="5"/>
        <v>5.22</v>
      </c>
      <c r="I37" s="82">
        <f t="shared" si="5"/>
        <v>5.66</v>
      </c>
      <c r="J37" s="82">
        <f t="shared" si="5"/>
        <v>6.23</v>
      </c>
      <c r="K37" s="82">
        <f t="shared" si="5"/>
        <v>6.41</v>
      </c>
      <c r="L37" s="82">
        <f t="shared" si="5"/>
        <v>6.97</v>
      </c>
      <c r="M37" s="83">
        <f t="shared" si="5"/>
        <v>7.53</v>
      </c>
      <c r="N37" s="83">
        <f t="shared" si="5"/>
        <v>8.08</v>
      </c>
      <c r="O37" s="83">
        <f t="shared" si="5"/>
        <v>8.81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2510</v>
      </c>
      <c r="J41" s="78">
        <v>5.69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2511</v>
      </c>
      <c r="J42" s="78">
        <v>2.5200000000000102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2512</v>
      </c>
      <c r="J43" s="78">
        <v>4.87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2513</v>
      </c>
      <c r="J44" s="78">
        <v>4.8300000000000125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2514</v>
      </c>
      <c r="J45" s="78">
        <v>4.81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2515</v>
      </c>
      <c r="J46" s="78">
        <v>3.319999999999993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2516</v>
      </c>
      <c r="J47" s="78">
        <v>5.599999999999994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2517</v>
      </c>
      <c r="J48" s="78">
        <v>4.300000000000011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2518</v>
      </c>
      <c r="J49" s="78">
        <v>4.8300000000000125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2519</v>
      </c>
      <c r="J50" s="78">
        <v>4.960000000000008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2520</v>
      </c>
      <c r="J51" s="78">
        <v>4.849999999999994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2521</v>
      </c>
      <c r="J52" s="78">
        <v>4.599999999999994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2522</v>
      </c>
      <c r="J53" s="78">
        <v>3.180000000000007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2523</v>
      </c>
      <c r="J54" s="78">
        <v>4.849999999999994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2524</v>
      </c>
      <c r="J55" s="78">
        <v>4.28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2525</v>
      </c>
      <c r="J56" s="78">
        <v>2.97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2526</v>
      </c>
      <c r="J57" s="78">
        <v>4.22999999999999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2527</v>
      </c>
      <c r="J58" s="78">
        <v>4.610000000000014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2528</v>
      </c>
      <c r="J59" s="78">
        <v>4.34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2529</v>
      </c>
      <c r="J60" s="78">
        <v>4.5800000000000125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2530</v>
      </c>
      <c r="J61" s="78">
        <v>4.740000000000009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2531</v>
      </c>
      <c r="J62" s="78">
        <v>4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2532</v>
      </c>
      <c r="J63" s="79">
        <v>3.9199999999999875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2533</v>
      </c>
      <c r="J64" s="80">
        <v>3.0200000000000102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2534</v>
      </c>
      <c r="J65" s="78">
        <v>4.16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2535</v>
      </c>
      <c r="J66" s="78">
        <v>3.9799999999999898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2536</v>
      </c>
      <c r="J67" s="78">
        <v>3.38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2537</v>
      </c>
      <c r="J68" s="78">
        <v>5.28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2538</v>
      </c>
      <c r="J69" s="78">
        <v>5.12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2539</v>
      </c>
      <c r="J70" s="78">
        <v>4.539999999999992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2540</v>
      </c>
      <c r="J71" s="78">
        <v>4.360000000000014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2541</v>
      </c>
      <c r="J72" s="78">
        <v>4.460000000000008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2542</v>
      </c>
      <c r="J73" s="78">
        <v>5.16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2543</v>
      </c>
      <c r="J74" s="78">
        <v>4.9199999999999875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2544</v>
      </c>
      <c r="J75" s="78">
        <v>5.56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2545</v>
      </c>
      <c r="J76" s="78">
        <v>5.88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2546</v>
      </c>
      <c r="J77" s="78">
        <v>4.28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10</v>
      </c>
      <c r="B78" s="20"/>
      <c r="C78" s="20"/>
      <c r="D78" s="20"/>
      <c r="E78" s="20"/>
      <c r="F78" s="20">
        <f>+A78+1</f>
        <v>11</v>
      </c>
      <c r="I78" s="76">
        <v>2547</v>
      </c>
      <c r="J78" s="78">
        <v>3.4199999999999875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>
        <v>2548</v>
      </c>
      <c r="J79" s="78">
        <v>5.430000000000007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0.548947</v>
      </c>
      <c r="C80" s="27"/>
      <c r="D80" s="27"/>
      <c r="E80" s="27"/>
      <c r="I80" s="76">
        <v>2549</v>
      </c>
      <c r="J80" s="78">
        <v>5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1.162257</v>
      </c>
      <c r="C81" s="27"/>
      <c r="D81" s="27"/>
      <c r="E81" s="27"/>
      <c r="I81" s="76">
        <v>2550</v>
      </c>
      <c r="J81" s="78">
        <v>3.009999999999991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>
        <v>2551</v>
      </c>
      <c r="J82" s="78">
        <v>3.009999999999991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1.2564375490168491</v>
      </c>
      <c r="C83" s="28"/>
      <c r="D83" s="28"/>
      <c r="E83" s="28"/>
      <c r="I83" s="76">
        <v>2552</v>
      </c>
      <c r="J83" s="78">
        <v>2.5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3.866229745706979</v>
      </c>
      <c r="C84" s="28"/>
      <c r="D84" s="28"/>
      <c r="E84" s="28"/>
      <c r="I84" s="76">
        <v>2553</v>
      </c>
      <c r="J84" s="78">
        <v>3.89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>
        <v>2554</v>
      </c>
      <c r="J85" s="78">
        <v>6.05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>
        <v>2555</v>
      </c>
      <c r="J86" s="78">
        <v>4.56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>
        <v>2556</v>
      </c>
      <c r="J87" s="78">
        <v>3.539999999999992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>
        <v>2557</v>
      </c>
      <c r="J88" s="78">
        <v>3.3600000000000136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>
        <v>2558</v>
      </c>
      <c r="J89" s="78">
        <v>2.11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>
        <v>2559</v>
      </c>
      <c r="J90" s="78">
        <v>3.62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>
        <v>2560</v>
      </c>
      <c r="J91" s="81">
        <v>4.98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F5" sqref="F5"/>
    </sheetView>
  </sheetViews>
  <sheetFormatPr defaultColWidth="9.140625" defaultRowHeight="21.75"/>
  <sheetData>
    <row r="1" ht="21.75">
      <c r="D1" s="75">
        <v>161</v>
      </c>
    </row>
    <row r="2" spans="2:4" ht="21.75">
      <c r="B2" s="88">
        <v>2510</v>
      </c>
      <c r="C2" s="86">
        <v>166.69</v>
      </c>
      <c r="D2" s="97">
        <f>C2-$D$1</f>
        <v>5.689999999999998</v>
      </c>
    </row>
    <row r="3" spans="2:4" ht="21.75">
      <c r="B3" s="89">
        <v>2511</v>
      </c>
      <c r="C3" s="87">
        <v>163.52</v>
      </c>
      <c r="D3" s="97">
        <f aca="true" t="shared" si="0" ref="D3:D35">C3-$D$1</f>
        <v>2.5200000000000102</v>
      </c>
    </row>
    <row r="4" spans="2:4" ht="21.75">
      <c r="B4" s="89">
        <v>2512</v>
      </c>
      <c r="C4" s="87">
        <v>165.87</v>
      </c>
      <c r="D4" s="97">
        <f t="shared" si="0"/>
        <v>4.8700000000000045</v>
      </c>
    </row>
    <row r="5" spans="2:4" ht="21.75">
      <c r="B5" s="89">
        <v>2513</v>
      </c>
      <c r="C5" s="87">
        <v>165.83</v>
      </c>
      <c r="D5" s="97">
        <f t="shared" si="0"/>
        <v>4.8300000000000125</v>
      </c>
    </row>
    <row r="6" spans="2:4" ht="21.75">
      <c r="B6" s="89">
        <v>2514</v>
      </c>
      <c r="C6" s="87">
        <v>165.81</v>
      </c>
      <c r="D6" s="97">
        <f t="shared" si="0"/>
        <v>4.810000000000002</v>
      </c>
    </row>
    <row r="7" spans="2:4" ht="21.75">
      <c r="B7" s="89">
        <v>2515</v>
      </c>
      <c r="C7" s="87">
        <v>164.32</v>
      </c>
      <c r="D7" s="97">
        <f t="shared" si="0"/>
        <v>3.319999999999993</v>
      </c>
    </row>
    <row r="8" spans="2:4" ht="21.75">
      <c r="B8" s="89">
        <v>2516</v>
      </c>
      <c r="C8" s="87">
        <v>166.6</v>
      </c>
      <c r="D8" s="97">
        <f t="shared" si="0"/>
        <v>5.599999999999994</v>
      </c>
    </row>
    <row r="9" spans="2:4" ht="21.75">
      <c r="B9" s="89">
        <v>2517</v>
      </c>
      <c r="C9" s="87">
        <v>165.3</v>
      </c>
      <c r="D9" s="97">
        <f t="shared" si="0"/>
        <v>4.300000000000011</v>
      </c>
    </row>
    <row r="10" spans="2:4" ht="21.75">
      <c r="B10" s="89">
        <v>2518</v>
      </c>
      <c r="C10" s="87">
        <v>165.83</v>
      </c>
      <c r="D10" s="97">
        <f t="shared" si="0"/>
        <v>4.8300000000000125</v>
      </c>
    </row>
    <row r="11" spans="2:4" ht="21.75">
      <c r="B11" s="89">
        <v>2519</v>
      </c>
      <c r="C11" s="87">
        <v>165.96</v>
      </c>
      <c r="D11" s="97">
        <f t="shared" si="0"/>
        <v>4.960000000000008</v>
      </c>
    </row>
    <row r="12" spans="2:4" ht="21.75">
      <c r="B12" s="89">
        <v>2520</v>
      </c>
      <c r="C12" s="87">
        <v>165.85</v>
      </c>
      <c r="D12" s="97">
        <f t="shared" si="0"/>
        <v>4.849999999999994</v>
      </c>
    </row>
    <row r="13" spans="2:4" ht="21.75">
      <c r="B13" s="89">
        <v>2521</v>
      </c>
      <c r="C13" s="87">
        <v>165.6</v>
      </c>
      <c r="D13" s="97">
        <f t="shared" si="0"/>
        <v>4.599999999999994</v>
      </c>
    </row>
    <row r="14" spans="2:4" ht="21.75">
      <c r="B14" s="89">
        <v>2522</v>
      </c>
      <c r="C14" s="87">
        <v>164.18</v>
      </c>
      <c r="D14" s="97">
        <f t="shared" si="0"/>
        <v>3.180000000000007</v>
      </c>
    </row>
    <row r="15" spans="2:4" ht="21.75">
      <c r="B15" s="89">
        <v>2523</v>
      </c>
      <c r="C15" s="87">
        <v>165.85</v>
      </c>
      <c r="D15" s="97">
        <f t="shared" si="0"/>
        <v>4.849999999999994</v>
      </c>
    </row>
    <row r="16" spans="2:4" ht="21.75">
      <c r="B16" s="89">
        <v>2524</v>
      </c>
      <c r="C16" s="87">
        <v>165.28</v>
      </c>
      <c r="D16" s="97">
        <f t="shared" si="0"/>
        <v>4.280000000000001</v>
      </c>
    </row>
    <row r="17" spans="2:4" ht="21.75">
      <c r="B17" s="89">
        <v>2525</v>
      </c>
      <c r="C17" s="87">
        <v>163.97</v>
      </c>
      <c r="D17" s="97">
        <f t="shared" si="0"/>
        <v>2.969999999999999</v>
      </c>
    </row>
    <row r="18" spans="2:4" ht="21.75">
      <c r="B18" s="89">
        <v>2526</v>
      </c>
      <c r="C18" s="87">
        <v>165.23</v>
      </c>
      <c r="D18" s="97">
        <f t="shared" si="0"/>
        <v>4.22999999999999</v>
      </c>
    </row>
    <row r="19" spans="2:4" ht="21.75">
      <c r="B19" s="89">
        <v>2527</v>
      </c>
      <c r="C19" s="87">
        <v>165.61</v>
      </c>
      <c r="D19" s="97">
        <f t="shared" si="0"/>
        <v>4.610000000000014</v>
      </c>
    </row>
    <row r="20" spans="2:4" ht="21.75">
      <c r="B20" s="89">
        <v>2528</v>
      </c>
      <c r="C20" s="87">
        <v>165.34</v>
      </c>
      <c r="D20" s="97">
        <f t="shared" si="0"/>
        <v>4.340000000000003</v>
      </c>
    </row>
    <row r="21" spans="2:4" ht="21.75">
      <c r="B21" s="89">
        <v>2529</v>
      </c>
      <c r="C21" s="87">
        <v>165.58</v>
      </c>
      <c r="D21" s="97">
        <f t="shared" si="0"/>
        <v>4.5800000000000125</v>
      </c>
    </row>
    <row r="22" spans="2:4" ht="21.75">
      <c r="B22" s="89">
        <v>2530</v>
      </c>
      <c r="C22" s="87">
        <v>165.74</v>
      </c>
      <c r="D22" s="97">
        <f t="shared" si="0"/>
        <v>4.740000000000009</v>
      </c>
    </row>
    <row r="23" spans="2:4" ht="21.75">
      <c r="B23" s="89">
        <v>2531</v>
      </c>
      <c r="C23" s="87">
        <v>165</v>
      </c>
      <c r="D23" s="97">
        <f t="shared" si="0"/>
        <v>4</v>
      </c>
    </row>
    <row r="24" spans="2:4" ht="21.75">
      <c r="B24" s="89">
        <v>2532</v>
      </c>
      <c r="C24" s="87">
        <v>164.92</v>
      </c>
      <c r="D24" s="97">
        <f t="shared" si="0"/>
        <v>3.9199999999999875</v>
      </c>
    </row>
    <row r="25" spans="2:4" ht="21.75">
      <c r="B25" s="89">
        <v>2533</v>
      </c>
      <c r="C25" s="87">
        <v>164.02</v>
      </c>
      <c r="D25" s="97">
        <f t="shared" si="0"/>
        <v>3.0200000000000102</v>
      </c>
    </row>
    <row r="26" spans="2:4" ht="21.75">
      <c r="B26" s="89">
        <v>2534</v>
      </c>
      <c r="C26" s="87">
        <v>165.16</v>
      </c>
      <c r="D26" s="97">
        <f t="shared" si="0"/>
        <v>4.159999999999997</v>
      </c>
    </row>
    <row r="27" spans="2:4" ht="21.75">
      <c r="B27" s="89">
        <v>2535</v>
      </c>
      <c r="C27" s="87">
        <v>164.98</v>
      </c>
      <c r="D27" s="97">
        <f t="shared" si="0"/>
        <v>3.9799999999999898</v>
      </c>
    </row>
    <row r="28" spans="2:4" ht="21.75">
      <c r="B28" s="89">
        <v>2536</v>
      </c>
      <c r="C28" s="87">
        <v>164.38</v>
      </c>
      <c r="D28" s="97">
        <f t="shared" si="0"/>
        <v>3.3799999999999955</v>
      </c>
    </row>
    <row r="29" spans="2:4" ht="21.75">
      <c r="B29" s="89">
        <v>2537</v>
      </c>
      <c r="C29" s="87">
        <v>166.28</v>
      </c>
      <c r="D29" s="97">
        <f t="shared" si="0"/>
        <v>5.280000000000001</v>
      </c>
    </row>
    <row r="30" spans="2:4" ht="21.75">
      <c r="B30" s="89">
        <v>2538</v>
      </c>
      <c r="C30" s="87">
        <v>166.12</v>
      </c>
      <c r="D30" s="97">
        <f t="shared" si="0"/>
        <v>5.1200000000000045</v>
      </c>
    </row>
    <row r="31" spans="2:4" ht="21.75">
      <c r="B31" s="89">
        <v>2539</v>
      </c>
      <c r="C31" s="87">
        <v>165.54</v>
      </c>
      <c r="D31" s="97">
        <f t="shared" si="0"/>
        <v>4.539999999999992</v>
      </c>
    </row>
    <row r="32" spans="2:4" ht="21.75">
      <c r="B32" s="89">
        <v>2540</v>
      </c>
      <c r="C32" s="87">
        <v>165.36</v>
      </c>
      <c r="D32" s="97">
        <f t="shared" si="0"/>
        <v>4.360000000000014</v>
      </c>
    </row>
    <row r="33" spans="2:4" ht="21.75">
      <c r="B33" s="89">
        <v>2541</v>
      </c>
      <c r="C33" s="87">
        <v>165.46</v>
      </c>
      <c r="D33" s="97">
        <f t="shared" si="0"/>
        <v>4.460000000000008</v>
      </c>
    </row>
    <row r="34" spans="2:4" ht="21.75">
      <c r="B34" s="89">
        <v>2542</v>
      </c>
      <c r="C34" s="87">
        <v>166.16</v>
      </c>
      <c r="D34" s="97">
        <f t="shared" si="0"/>
        <v>5.159999999999997</v>
      </c>
    </row>
    <row r="35" spans="2:4" ht="21.75">
      <c r="B35" s="89">
        <v>2543</v>
      </c>
      <c r="C35" s="87">
        <v>165.92</v>
      </c>
      <c r="D35" s="97">
        <f t="shared" si="0"/>
        <v>4.9199999999999875</v>
      </c>
    </row>
    <row r="36" spans="2:4" ht="21.75">
      <c r="B36" s="89">
        <v>2544</v>
      </c>
      <c r="C36" s="87"/>
      <c r="D36" s="74">
        <v>5.56</v>
      </c>
    </row>
    <row r="37" spans="2:4" ht="21.75">
      <c r="B37" s="89">
        <v>2545</v>
      </c>
      <c r="C37" s="87"/>
      <c r="D37" s="74">
        <v>5.88</v>
      </c>
    </row>
    <row r="38" spans="2:4" ht="21.75">
      <c r="B38" s="89">
        <v>2546</v>
      </c>
      <c r="C38" s="87"/>
      <c r="D38" s="74">
        <v>4.28</v>
      </c>
    </row>
    <row r="39" spans="2:4" ht="21.75">
      <c r="B39" s="89">
        <v>2547</v>
      </c>
      <c r="C39" s="87"/>
      <c r="D39" s="74">
        <v>3.4199999999999875</v>
      </c>
    </row>
    <row r="40" spans="2:4" ht="21.75">
      <c r="B40" s="89">
        <v>2548</v>
      </c>
      <c r="C40" s="87"/>
      <c r="D40" s="74">
        <v>5.430000000000007</v>
      </c>
    </row>
    <row r="41" spans="2:4" ht="21.75">
      <c r="B41" s="89">
        <v>2549</v>
      </c>
      <c r="C41" s="87"/>
      <c r="D41" s="74">
        <v>5</v>
      </c>
    </row>
    <row r="42" spans="2:4" ht="21.75">
      <c r="B42" s="89">
        <v>2550</v>
      </c>
      <c r="C42" s="87">
        <v>164.01</v>
      </c>
      <c r="D42" s="97">
        <f>C42-$D$1</f>
        <v>3.009999999999991</v>
      </c>
    </row>
    <row r="43" spans="2:4" ht="21.75">
      <c r="B43" s="89">
        <v>2551</v>
      </c>
      <c r="C43" s="87">
        <v>164.01</v>
      </c>
      <c r="D43" s="97">
        <f>C43-$D$1</f>
        <v>3.009999999999991</v>
      </c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2018-01-15T07:53:40Z</dcterms:modified>
  <cp:category/>
  <cp:version/>
  <cp:contentType/>
  <cp:contentStatus/>
</cp:coreProperties>
</file>