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75" activeTab="0"/>
  </bookViews>
  <sheets>
    <sheet name="H05w25" sheetId="1" r:id="rId1"/>
    <sheet name="กราฟปริมาณน้ำรายปี" sheetId="2" r:id="rId2"/>
    <sheet name="Sheet1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<sst xmlns="http://schemas.openxmlformats.org/spreadsheetml/2006/main" count="33" uniqueCount="29">
  <si>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</si>
  <si>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</si>
  <si>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</si>
  <si>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</si>
  <si>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</si>
  <si>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</si>
  <si>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</si>
  <si>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</si>
  <si>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</si>
  <si>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</si>
  <si>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</si>
  <si>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</si>
  <si>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</si>
  <si>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</si>
  <si>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</si>
  <si>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</si>
  <si>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</si>
  <si>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</si>
  <si>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</si>
  <si>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</si>
  <si>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</si>
  <si>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</si>
  <si>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</si>
  <si>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บ้านร่องเคาะ อ.วังเหนือ  จ.ลำปาง</t>
  </si>
  <si>
    <t>พื้นที่รับน้ำ    762  ตร.กม.</t>
  </si>
  <si>
    <t>2.เริ่มสำรวจปริมาณน้ำ ปี 2552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</si>
  <si>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</si>
  <si>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W.25</t>
  </si>
  <si>
    <t>ปริมาณน้ำเฉลี่ย 165.63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</si>
</sst>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 New"/>
      <family val="0"/>
    </font>
    <font>
      <sz val="8"/>
      <name val="Cordia New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7"/>
      <name val="TH SarabunPSK"/>
      <family val="0"/>
    </font>
    <font>
      <b/>
      <sz val="14"/>
      <color indexed="57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4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3" fillId="0" borderId="15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 horizontal="centerContinuous" vertical="center"/>
    </xf>
    <xf numFmtId="2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W.25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5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6875"/>
          <c:w val="0.940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853868"/>
        <c:axId val="768481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165.63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853868"/>
        <c:axId val="7684813"/>
      </c:lineChart>
      <c:dateAx>
        <c:axId val="853868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768481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768481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66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5386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"/>
          <c:y val="0.24375"/>
          <c:w val="0.295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47625</xdr:rowOff>
    </xdr:from>
    <xdr:to>
      <xdr:col>14</xdr:col>
      <xdr:colOff>571500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381375" y="523875"/>
        <a:ext cx="6010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PageLayoutView="0" workbookViewId="0" topLeftCell="A13">
      <selection activeCell="L30" sqref="L30"/>
    </sheetView>
  </sheetViews>
  <sheetFormatPr defaultColWidth="9.140625" defaultRowHeight="21.75"/>
  <cols>
    <col min="1" max="1" width="8.28125" style="4" customWidth="1"/>
    <col min="2" max="2" width="5.7109375" style="4" customWidth="1"/>
    <col min="3" max="3" width="7.140625" style="4" customWidth="1"/>
    <col min="4" max="6" width="5.7109375" style="4" customWidth="1"/>
    <col min="7" max="7" width="6.7109375" style="4" customWidth="1"/>
    <col min="8" max="8" width="5.57421875" style="4" customWidth="1"/>
    <col min="9" max="13" width="5.7109375" style="4" customWidth="1"/>
    <col min="14" max="14" width="9.7109375" style="4" customWidth="1"/>
    <col min="15" max="15" width="9.28125" style="4" bestFit="1" customWidth="1"/>
    <col min="16" max="16384" width="9.140625" style="4" customWidth="1"/>
  </cols>
  <sheetData>
    <row r="1" spans="1:15" ht="28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2:15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>
      <c r="A3" s="6" t="s">
        <v>23</v>
      </c>
      <c r="B3" s="7"/>
      <c r="C3" s="7"/>
      <c r="D3" s="7"/>
      <c r="E3" s="7"/>
      <c r="F3" s="7"/>
      <c r="G3" s="7"/>
      <c r="H3" s="7"/>
      <c r="I3" s="7"/>
      <c r="K3" s="7" t="s">
        <v>24</v>
      </c>
      <c r="L3" s="7"/>
      <c r="M3" s="8"/>
      <c r="N3" s="8"/>
      <c r="O3" s="8"/>
    </row>
    <row r="4" spans="1:15" ht="21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18.75">
      <c r="A5" s="9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39"/>
      <c r="N5" s="10" t="s">
        <v>1</v>
      </c>
      <c r="O5" s="10" t="s">
        <v>2</v>
      </c>
    </row>
    <row r="6" spans="1:15" ht="18.75">
      <c r="A6" s="11" t="s">
        <v>3</v>
      </c>
      <c r="B6" s="25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42" t="s">
        <v>14</v>
      </c>
      <c r="M6" s="25" t="s">
        <v>15</v>
      </c>
      <c r="N6" s="12" t="s">
        <v>16</v>
      </c>
      <c r="O6" s="12" t="s">
        <v>17</v>
      </c>
    </row>
    <row r="7" spans="1:15" ht="18.75">
      <c r="A7" s="13" t="s">
        <v>18</v>
      </c>
      <c r="B7" s="40"/>
      <c r="C7" s="43"/>
      <c r="D7" s="43"/>
      <c r="E7" s="43"/>
      <c r="F7" s="43"/>
      <c r="G7" s="43"/>
      <c r="H7" s="43"/>
      <c r="I7" s="43"/>
      <c r="J7" s="43"/>
      <c r="K7" s="43"/>
      <c r="L7" s="43"/>
      <c r="M7" s="40"/>
      <c r="N7" s="14" t="s">
        <v>19</v>
      </c>
      <c r="O7" s="15" t="s">
        <v>20</v>
      </c>
    </row>
    <row r="8" spans="1:16" s="18" customFormat="1" ht="18" customHeight="1">
      <c r="A8" s="37">
        <v>2552</v>
      </c>
      <c r="B8" s="19">
        <v>0.6350400000000003</v>
      </c>
      <c r="C8" s="16">
        <v>11.166336000000001</v>
      </c>
      <c r="D8" s="16">
        <v>22.98412800000001</v>
      </c>
      <c r="E8" s="16">
        <v>11.27779199999999</v>
      </c>
      <c r="F8" s="16">
        <v>15.145056000000004</v>
      </c>
      <c r="G8" s="16">
        <v>25.775711999999995</v>
      </c>
      <c r="H8" s="16">
        <v>23.410080000000008</v>
      </c>
      <c r="I8" s="16">
        <v>7.715519999999997</v>
      </c>
      <c r="J8" s="16">
        <v>2.0623680000000006</v>
      </c>
      <c r="K8" s="16">
        <v>1.2450240000000004</v>
      </c>
      <c r="L8" s="16">
        <v>0.7905599999999996</v>
      </c>
      <c r="M8" s="44">
        <v>0.6307200000000002</v>
      </c>
      <c r="N8" s="46">
        <v>122.83833600000001</v>
      </c>
      <c r="O8" s="47">
        <f aca="true" t="shared" si="0" ref="O8:O21">+N8*0.0317097</f>
        <v>3.8951667830592003</v>
      </c>
      <c r="P8" s="17"/>
    </row>
    <row r="9" spans="1:15" ht="18" customHeight="1">
      <c r="A9" s="37">
        <v>2553</v>
      </c>
      <c r="B9" s="19">
        <v>0.14342400000000008</v>
      </c>
      <c r="C9" s="16">
        <v>0.1693440000000001</v>
      </c>
      <c r="D9" s="16">
        <v>0.09331200000000005</v>
      </c>
      <c r="E9" s="16">
        <v>0.07516800000000001</v>
      </c>
      <c r="F9" s="16">
        <v>27.883871999999997</v>
      </c>
      <c r="G9" s="16">
        <v>59.157216000000005</v>
      </c>
      <c r="H9" s="16">
        <v>33.522336</v>
      </c>
      <c r="I9" s="16">
        <v>14.529888</v>
      </c>
      <c r="J9" s="16">
        <v>3.4413119999999995</v>
      </c>
      <c r="K9" s="16">
        <v>0.7266240000000004</v>
      </c>
      <c r="L9" s="16">
        <v>0.2531520000000001</v>
      </c>
      <c r="M9" s="44">
        <v>0.4993920000000001</v>
      </c>
      <c r="N9" s="46">
        <v>140.49504000000002</v>
      </c>
      <c r="O9" s="47">
        <f t="shared" si="0"/>
        <v>4.4550555698880006</v>
      </c>
    </row>
    <row r="10" spans="1:15" ht="18" customHeight="1">
      <c r="A10" s="37">
        <v>2554</v>
      </c>
      <c r="B10" s="19">
        <v>2.50128</v>
      </c>
      <c r="C10" s="16">
        <v>30.33244799999999</v>
      </c>
      <c r="D10" s="19">
        <v>17.356896</v>
      </c>
      <c r="E10" s="16">
        <v>21.981888</v>
      </c>
      <c r="F10" s="16">
        <v>94.804992</v>
      </c>
      <c r="G10" s="16">
        <v>72.76176</v>
      </c>
      <c r="H10" s="16">
        <v>31.663007999999998</v>
      </c>
      <c r="I10" s="16">
        <v>9.337247999999999</v>
      </c>
      <c r="J10" s="16">
        <v>1.7323200000000005</v>
      </c>
      <c r="K10" s="16">
        <v>0.4415040000000001</v>
      </c>
      <c r="L10" s="16">
        <v>0.06791040000000044</v>
      </c>
      <c r="M10" s="44">
        <v>0.03801600000000002</v>
      </c>
      <c r="N10" s="48">
        <v>283.01927040000004</v>
      </c>
      <c r="O10" s="47">
        <f t="shared" si="0"/>
        <v>8.974456158602882</v>
      </c>
    </row>
    <row r="11" spans="1:15" ht="18" customHeight="1">
      <c r="A11" s="37">
        <v>2555</v>
      </c>
      <c r="B11" s="19">
        <v>1.066176</v>
      </c>
      <c r="C11" s="20">
        <v>8.774783999999999</v>
      </c>
      <c r="D11" s="4">
        <v>3.7428479999999995</v>
      </c>
      <c r="E11" s="16">
        <v>1.2216960000000001</v>
      </c>
      <c r="F11" s="16">
        <v>8.535456</v>
      </c>
      <c r="G11" s="16">
        <v>51.804576</v>
      </c>
      <c r="H11" s="16">
        <v>22.794912</v>
      </c>
      <c r="I11" s="16">
        <v>13.220928</v>
      </c>
      <c r="J11" s="16">
        <v>5.190911999999999</v>
      </c>
      <c r="K11" s="16">
        <v>0.9763200000000002</v>
      </c>
      <c r="L11" s="16">
        <v>1.426464</v>
      </c>
      <c r="M11" s="44">
        <v>0.7672319999999998</v>
      </c>
      <c r="N11" s="48">
        <v>119.52230399999999</v>
      </c>
      <c r="O11" s="47">
        <f t="shared" si="0"/>
        <v>3.7900164031487997</v>
      </c>
    </row>
    <row r="12" spans="1:15" ht="18" customHeight="1">
      <c r="A12" s="37">
        <v>2556</v>
      </c>
      <c r="B12" s="19">
        <v>0.4078080000000001</v>
      </c>
      <c r="C12" s="16">
        <v>0.4216320000000002</v>
      </c>
      <c r="D12" s="19">
        <v>1.0523519999999995</v>
      </c>
      <c r="E12" s="16">
        <v>3.1216320000000004</v>
      </c>
      <c r="F12" s="16">
        <v>35.571744</v>
      </c>
      <c r="G12" s="16">
        <v>41.054688</v>
      </c>
      <c r="H12" s="16">
        <v>40.939776</v>
      </c>
      <c r="I12" s="16">
        <v>16.041024000000004</v>
      </c>
      <c r="J12" s="16">
        <v>7.581600000000001</v>
      </c>
      <c r="K12" s="16">
        <v>1.2320640000000005</v>
      </c>
      <c r="L12" s="16">
        <v>0.6134399999999999</v>
      </c>
      <c r="M12" s="44">
        <v>0.68256</v>
      </c>
      <c r="N12" s="48">
        <v>148.72032000000002</v>
      </c>
      <c r="O12" s="47">
        <f t="shared" si="0"/>
        <v>4.715876731104</v>
      </c>
    </row>
    <row r="13" spans="1:15" ht="18" customHeight="1">
      <c r="A13" s="37">
        <v>2557</v>
      </c>
      <c r="B13" s="19">
        <v>0.4026240000000001</v>
      </c>
      <c r="C13" s="16">
        <v>1.410912</v>
      </c>
      <c r="D13" s="19">
        <v>1.7098559999999996</v>
      </c>
      <c r="E13" s="16">
        <v>7.834752000000001</v>
      </c>
      <c r="F13" s="16">
        <v>24.449472</v>
      </c>
      <c r="G13" s="16">
        <v>42.323904000000006</v>
      </c>
      <c r="H13" s="16">
        <v>8.817984000000001</v>
      </c>
      <c r="I13" s="16">
        <v>14.169599999999996</v>
      </c>
      <c r="J13" s="16">
        <v>1.4463360000000003</v>
      </c>
      <c r="K13" s="16">
        <v>3.4335359999999975</v>
      </c>
      <c r="L13" s="16">
        <v>0.2678400000000001</v>
      </c>
      <c r="M13" s="44">
        <v>0.2704320000000001</v>
      </c>
      <c r="N13" s="48">
        <v>106.53724800000003</v>
      </c>
      <c r="O13" s="47">
        <f t="shared" si="0"/>
        <v>3.378264172905601</v>
      </c>
    </row>
    <row r="14" spans="1:15" ht="18" customHeight="1">
      <c r="A14" s="37">
        <v>2558</v>
      </c>
      <c r="B14" s="19">
        <v>3.4473599999999993</v>
      </c>
      <c r="C14" s="16">
        <v>0.4510080000000001</v>
      </c>
      <c r="D14" s="16">
        <v>0.3144959999999999</v>
      </c>
      <c r="E14" s="16">
        <v>0.520992</v>
      </c>
      <c r="F14" s="16">
        <v>1.0454400000000004</v>
      </c>
      <c r="G14" s="16">
        <v>4.034016</v>
      </c>
      <c r="H14" s="16">
        <v>1.1603520000000003</v>
      </c>
      <c r="I14" s="16">
        <v>3.415392</v>
      </c>
      <c r="J14" s="16">
        <v>0.7957440000000001</v>
      </c>
      <c r="K14" s="16">
        <v>0.3006720000000001</v>
      </c>
      <c r="L14" s="16">
        <v>0.29376000000000807</v>
      </c>
      <c r="M14" s="44">
        <v>0.18921600000000005</v>
      </c>
      <c r="N14" s="48">
        <v>15.96844800000001</v>
      </c>
      <c r="O14" s="47">
        <f t="shared" si="0"/>
        <v>0.5063546955456003</v>
      </c>
    </row>
    <row r="15" spans="1:15" ht="18" customHeight="1">
      <c r="A15" s="37">
        <v>2559</v>
      </c>
      <c r="B15" s="19">
        <v>0</v>
      </c>
      <c r="C15" s="16">
        <v>4.683744</v>
      </c>
      <c r="D15" s="16">
        <v>17.946144</v>
      </c>
      <c r="E15" s="16">
        <v>11.026367999999998</v>
      </c>
      <c r="F15" s="16">
        <v>38.779776</v>
      </c>
      <c r="G15" s="16">
        <v>52.74028800000002</v>
      </c>
      <c r="H15" s="16">
        <v>42.813792</v>
      </c>
      <c r="I15" s="16">
        <v>34.63084799999999</v>
      </c>
      <c r="J15" s="16">
        <v>8.002368000000002</v>
      </c>
      <c r="K15" s="16">
        <v>5.60304</v>
      </c>
      <c r="L15" s="16">
        <v>1.070496</v>
      </c>
      <c r="M15" s="44">
        <v>1.0713599999999996</v>
      </c>
      <c r="N15" s="48">
        <v>218.36822399999997</v>
      </c>
      <c r="O15" s="47">
        <f t="shared" si="0"/>
        <v>6.924390872572799</v>
      </c>
    </row>
    <row r="16" spans="1:15" ht="18" customHeight="1">
      <c r="A16" s="37">
        <v>2560</v>
      </c>
      <c r="B16" s="36">
        <v>0.38534400000000013</v>
      </c>
      <c r="C16" s="20">
        <v>16.034112000000004</v>
      </c>
      <c r="D16" s="20">
        <v>10.063007999999996</v>
      </c>
      <c r="E16" s="20">
        <v>53.081568000000004</v>
      </c>
      <c r="F16" s="20">
        <v>37.560672000000004</v>
      </c>
      <c r="G16" s="20">
        <v>51.94713599999999</v>
      </c>
      <c r="H16" s="20">
        <v>85.47638400000001</v>
      </c>
      <c r="I16" s="20">
        <v>16.719263999999995</v>
      </c>
      <c r="J16" s="20">
        <v>6.454944000000001</v>
      </c>
      <c r="K16" s="20">
        <v>3.604608</v>
      </c>
      <c r="L16" s="20">
        <v>0.4838400000000002</v>
      </c>
      <c r="M16" s="45">
        <v>0.5356800000000003</v>
      </c>
      <c r="N16" s="49">
        <v>282.3465599999999</v>
      </c>
      <c r="O16" s="47">
        <f t="shared" si="0"/>
        <v>8.953124713631997</v>
      </c>
    </row>
    <row r="17" spans="1:15" ht="18" customHeight="1">
      <c r="A17" s="37">
        <v>2561</v>
      </c>
      <c r="B17" s="19">
        <v>0.8709119999999999</v>
      </c>
      <c r="C17" s="16">
        <v>15.863040000000002</v>
      </c>
      <c r="D17" s="16">
        <v>3.8776320000000006</v>
      </c>
      <c r="E17" s="16">
        <v>15.509663999999999</v>
      </c>
      <c r="F17" s="16">
        <v>51.30691199999999</v>
      </c>
      <c r="G17" s="16">
        <v>47.750688</v>
      </c>
      <c r="H17" s="16">
        <v>44.673984</v>
      </c>
      <c r="I17" s="16">
        <v>11.766816</v>
      </c>
      <c r="J17" s="16">
        <v>5.359392000000002</v>
      </c>
      <c r="K17" s="16">
        <v>5.381856000000003</v>
      </c>
      <c r="L17" s="16">
        <v>2.250719999999999</v>
      </c>
      <c r="M17" s="44">
        <v>7.752672000000003</v>
      </c>
      <c r="N17" s="48">
        <v>212.364288</v>
      </c>
      <c r="O17" s="47">
        <f t="shared" si="0"/>
        <v>6.734007863193599</v>
      </c>
    </row>
    <row r="18" spans="1:15" ht="18" customHeight="1">
      <c r="A18" s="37">
        <v>2562</v>
      </c>
      <c r="B18" s="19">
        <v>6.916320000000001</v>
      </c>
      <c r="C18" s="16">
        <v>4.9809600000000005</v>
      </c>
      <c r="D18" s="16">
        <v>3.5665919999999987</v>
      </c>
      <c r="E18" s="16">
        <v>2.8304640000000005</v>
      </c>
      <c r="F18" s="16">
        <v>28.912032000000007</v>
      </c>
      <c r="G18" s="16">
        <v>16.330464</v>
      </c>
      <c r="H18" s="16">
        <v>3.350591999999999</v>
      </c>
      <c r="I18" s="16">
        <v>1.971648</v>
      </c>
      <c r="J18" s="16">
        <v>0.26784</v>
      </c>
      <c r="K18" s="16">
        <v>0.2557440000000001</v>
      </c>
      <c r="L18" s="16">
        <v>0.6575040000000011</v>
      </c>
      <c r="M18" s="44">
        <v>0.09936000000000006</v>
      </c>
      <c r="N18" s="48">
        <v>70.13952</v>
      </c>
      <c r="O18" s="47">
        <f t="shared" si="0"/>
        <v>2.224103137344</v>
      </c>
    </row>
    <row r="19" spans="1:15" ht="18" customHeight="1">
      <c r="A19" s="37">
        <v>2563</v>
      </c>
      <c r="B19" s="19">
        <v>0.025920000000000016</v>
      </c>
      <c r="C19" s="16">
        <v>1.3357440000000007</v>
      </c>
      <c r="D19" s="16">
        <v>3.5311679999999996</v>
      </c>
      <c r="E19" s="16">
        <v>4.300992</v>
      </c>
      <c r="F19" s="16">
        <v>43.409088</v>
      </c>
      <c r="G19" s="16">
        <v>3.8983679999999996</v>
      </c>
      <c r="H19" s="16">
        <v>2.28096</v>
      </c>
      <c r="I19" s="16">
        <v>2.7164160000000006</v>
      </c>
      <c r="J19" s="16">
        <v>0.9141119999999998</v>
      </c>
      <c r="K19" s="16">
        <v>0.6773760000000002</v>
      </c>
      <c r="L19" s="16">
        <v>0.5901120000000002</v>
      </c>
      <c r="M19" s="44">
        <v>1.1664</v>
      </c>
      <c r="N19" s="48">
        <v>64.84665600000001</v>
      </c>
      <c r="O19" s="47">
        <f t="shared" si="0"/>
        <v>2.0562680077632005</v>
      </c>
    </row>
    <row r="20" spans="1:15" ht="18" customHeight="1">
      <c r="A20" s="37">
        <v>2564</v>
      </c>
      <c r="B20" s="19">
        <v>1.9154880000000003</v>
      </c>
      <c r="C20" s="16">
        <v>2.7077760000000004</v>
      </c>
      <c r="D20" s="16">
        <v>5.5944</v>
      </c>
      <c r="E20" s="16">
        <v>7.890911999999999</v>
      </c>
      <c r="F20" s="16">
        <v>14.071968000000002</v>
      </c>
      <c r="G20" s="16">
        <v>32.85792000000001</v>
      </c>
      <c r="H20" s="16">
        <v>30.262463999999994</v>
      </c>
      <c r="I20" s="16">
        <v>14.936831999999999</v>
      </c>
      <c r="J20" s="16">
        <v>1.6096320000000004</v>
      </c>
      <c r="K20" s="16">
        <v>1.6770240000000005</v>
      </c>
      <c r="L20" s="16">
        <v>1.2648960000000002</v>
      </c>
      <c r="M20" s="44">
        <v>2.637792</v>
      </c>
      <c r="N20" s="48">
        <v>117.42710400000004</v>
      </c>
      <c r="O20" s="47">
        <f t="shared" si="0"/>
        <v>3.7235782397088015</v>
      </c>
    </row>
    <row r="21" spans="1:15" ht="18" customHeight="1">
      <c r="A21" s="37">
        <v>2565</v>
      </c>
      <c r="B21" s="19">
        <v>5.66784</v>
      </c>
      <c r="C21" s="16">
        <v>48.479040000000005</v>
      </c>
      <c r="D21" s="16">
        <v>6.0678719999999995</v>
      </c>
      <c r="E21" s="16">
        <v>76.974624</v>
      </c>
      <c r="F21" s="16">
        <v>91.202112</v>
      </c>
      <c r="G21" s="16">
        <v>111.201984</v>
      </c>
      <c r="H21" s="16">
        <v>56.15740800000001</v>
      </c>
      <c r="I21" s="16">
        <v>13.220064</v>
      </c>
      <c r="J21" s="16">
        <v>4.708799999999998</v>
      </c>
      <c r="K21" s="16">
        <v>1.06272</v>
      </c>
      <c r="L21" s="16">
        <v>0.9659519999999999</v>
      </c>
      <c r="M21" s="44">
        <v>0.5011199999999998</v>
      </c>
      <c r="N21" s="48">
        <v>416.2095360000001</v>
      </c>
      <c r="O21" s="47">
        <f t="shared" si="0"/>
        <v>13.197879523699203</v>
      </c>
    </row>
    <row r="22" spans="1:15" ht="18" customHeight="1">
      <c r="A22" s="37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44"/>
      <c r="N22" s="48"/>
      <c r="O22" s="50"/>
    </row>
    <row r="23" spans="1:15" ht="18" customHeight="1">
      <c r="A23" s="37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4"/>
      <c r="N23" s="48"/>
      <c r="O23" s="49"/>
    </row>
    <row r="24" spans="1:15" ht="18" customHeight="1">
      <c r="A24" s="54" t="s">
        <v>21</v>
      </c>
      <c r="B24" s="55">
        <f>+MAX(B8:B23)</f>
        <v>6.916320000000001</v>
      </c>
      <c r="C24" s="56">
        <f>+MAX(C8:C23)</f>
        <v>48.479040000000005</v>
      </c>
      <c r="D24" s="56">
        <f aca="true" t="shared" si="1" ref="D24:M24">+MAX(D8:D23)</f>
        <v>22.98412800000001</v>
      </c>
      <c r="E24" s="56">
        <f t="shared" si="1"/>
        <v>76.974624</v>
      </c>
      <c r="F24" s="56">
        <f t="shared" si="1"/>
        <v>94.804992</v>
      </c>
      <c r="G24" s="56">
        <f t="shared" si="1"/>
        <v>111.201984</v>
      </c>
      <c r="H24" s="56">
        <f t="shared" si="1"/>
        <v>85.47638400000001</v>
      </c>
      <c r="I24" s="56">
        <f t="shared" si="1"/>
        <v>34.63084799999999</v>
      </c>
      <c r="J24" s="56">
        <f t="shared" si="1"/>
        <v>8.002368000000002</v>
      </c>
      <c r="K24" s="56">
        <f t="shared" si="1"/>
        <v>5.60304</v>
      </c>
      <c r="L24" s="56">
        <f t="shared" si="1"/>
        <v>2.250719999999999</v>
      </c>
      <c r="M24" s="56">
        <f t="shared" si="1"/>
        <v>7.752672000000003</v>
      </c>
      <c r="N24" s="57">
        <f>+MAX(N8:N23)</f>
        <v>416.2095360000001</v>
      </c>
      <c r="O24" s="58">
        <f>+N24*0.0317097</f>
        <v>13.197879523699203</v>
      </c>
    </row>
    <row r="25" spans="1:15" ht="18" customHeight="1">
      <c r="A25" s="37" t="s">
        <v>17</v>
      </c>
      <c r="B25" s="36">
        <f>AVERAGE(B8:B23)</f>
        <v>1.741824</v>
      </c>
      <c r="C25" s="20">
        <f>AVERAGE(C8:C23)</f>
        <v>10.486491428571428</v>
      </c>
      <c r="D25" s="20">
        <f aca="true" t="shared" si="2" ref="D25:M25">AVERAGE(D8:D23)</f>
        <v>6.992907428571428</v>
      </c>
      <c r="E25" s="20">
        <f t="shared" si="2"/>
        <v>15.546322285714284</v>
      </c>
      <c r="F25" s="20">
        <f t="shared" si="2"/>
        <v>36.619899428571436</v>
      </c>
      <c r="G25" s="20">
        <f t="shared" si="2"/>
        <v>43.83133714285715</v>
      </c>
      <c r="H25" s="20">
        <f t="shared" si="2"/>
        <v>30.52314514285715</v>
      </c>
      <c r="I25" s="20">
        <f t="shared" si="2"/>
        <v>12.456534857142856</v>
      </c>
      <c r="J25" s="20">
        <f t="shared" si="2"/>
        <v>3.540548571428571</v>
      </c>
      <c r="K25" s="20">
        <f t="shared" si="2"/>
        <v>1.9012937142857143</v>
      </c>
      <c r="L25" s="20">
        <f t="shared" si="2"/>
        <v>0.7854747428571434</v>
      </c>
      <c r="M25" s="20">
        <f t="shared" si="2"/>
        <v>1.2029965714285715</v>
      </c>
      <c r="N25" s="49">
        <f>SUM(B25:M25)</f>
        <v>165.62877531428572</v>
      </c>
      <c r="O25" s="51">
        <f>+N25*0.0317097</f>
        <v>5.252038776583406</v>
      </c>
    </row>
    <row r="26" spans="1:15" ht="18" customHeight="1">
      <c r="A26" s="38" t="s">
        <v>22</v>
      </c>
      <c r="B26" s="36">
        <f>MIN(B8:B23)</f>
        <v>0</v>
      </c>
      <c r="C26" s="20">
        <f>MIN(C8:C23)</f>
        <v>0.1693440000000001</v>
      </c>
      <c r="D26" s="20">
        <f aca="true" t="shared" si="3" ref="D26:M26">MIN(D8:D23)</f>
        <v>0.09331200000000005</v>
      </c>
      <c r="E26" s="20">
        <f t="shared" si="3"/>
        <v>0.07516800000000001</v>
      </c>
      <c r="F26" s="20">
        <f t="shared" si="3"/>
        <v>1.0454400000000004</v>
      </c>
      <c r="G26" s="20">
        <f t="shared" si="3"/>
        <v>3.8983679999999996</v>
      </c>
      <c r="H26" s="20">
        <f t="shared" si="3"/>
        <v>1.1603520000000003</v>
      </c>
      <c r="I26" s="20">
        <f t="shared" si="3"/>
        <v>1.971648</v>
      </c>
      <c r="J26" s="20">
        <f t="shared" si="3"/>
        <v>0.26784</v>
      </c>
      <c r="K26" s="20">
        <f t="shared" si="3"/>
        <v>0.2557440000000001</v>
      </c>
      <c r="L26" s="20">
        <f t="shared" si="3"/>
        <v>0.06791040000000044</v>
      </c>
      <c r="M26" s="20">
        <f t="shared" si="3"/>
        <v>0.03801600000000002</v>
      </c>
      <c r="N26" s="52">
        <f>MIN(N8:N23)</f>
        <v>15.96844800000001</v>
      </c>
      <c r="O26" s="53">
        <f>+N26*0.0317097</f>
        <v>0.5063546955456003</v>
      </c>
    </row>
    <row r="27" spans="1:15" ht="21">
      <c r="A27" s="33" t="s">
        <v>26</v>
      </c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  <c r="O27" s="27"/>
    </row>
    <row r="28" spans="1:15" ht="18.75">
      <c r="A28" s="30"/>
      <c r="B28" s="18" t="s">
        <v>25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7"/>
    </row>
    <row r="29" spans="1:15" ht="21">
      <c r="A29" s="32"/>
      <c r="B29" s="17"/>
      <c r="D29" s="21"/>
      <c r="E29" s="22"/>
      <c r="F29" s="22"/>
      <c r="G29" s="22"/>
      <c r="H29" s="22"/>
      <c r="I29" s="22"/>
      <c r="J29" s="22"/>
      <c r="K29" s="22"/>
      <c r="L29" s="17"/>
      <c r="M29" s="17"/>
      <c r="N29" s="17"/>
      <c r="O29" s="34"/>
    </row>
    <row r="30" spans="1:255" s="23" customFormat="1" ht="24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5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3" customFormat="1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1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3" customFormat="1" ht="18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15" ht="23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</sheetData>
  <sheetProtection/>
  <printOptions/>
  <pageMargins left="0.78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T20" sqref="T20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4" t="s">
        <v>3</v>
      </c>
      <c r="B1" s="25" t="s">
        <v>2</v>
      </c>
      <c r="C1" s="4" t="s">
        <v>28</v>
      </c>
    </row>
    <row r="2" spans="1:2" ht="18.75">
      <c r="A2" s="24"/>
      <c r="B2" s="25" t="s">
        <v>16</v>
      </c>
    </row>
    <row r="3" spans="1:3" ht="18.75">
      <c r="A3" s="26">
        <v>40085</v>
      </c>
      <c r="B3" s="5">
        <v>122.84</v>
      </c>
      <c r="C3" s="4">
        <v>165.63</v>
      </c>
    </row>
    <row r="4" spans="1:3" ht="18.75">
      <c r="A4" s="26">
        <v>40451</v>
      </c>
      <c r="B4" s="5">
        <v>140.5</v>
      </c>
      <c r="C4" s="4">
        <v>165.63</v>
      </c>
    </row>
    <row r="5" spans="1:3" ht="18.75">
      <c r="A5" s="26">
        <v>40817</v>
      </c>
      <c r="B5" s="5">
        <v>283.02</v>
      </c>
      <c r="C5" s="4">
        <v>165.63</v>
      </c>
    </row>
    <row r="6" spans="1:3" ht="18.75">
      <c r="A6" s="26">
        <v>41183</v>
      </c>
      <c r="B6" s="5">
        <v>119.52</v>
      </c>
      <c r="C6" s="4">
        <v>165.63</v>
      </c>
    </row>
    <row r="7" spans="1:3" ht="18.75">
      <c r="A7" s="26">
        <v>41548</v>
      </c>
      <c r="B7" s="5">
        <v>148.72</v>
      </c>
      <c r="C7" s="4">
        <v>165.63</v>
      </c>
    </row>
    <row r="8" spans="1:3" ht="18.75">
      <c r="A8" s="26">
        <v>41913</v>
      </c>
      <c r="B8" s="5">
        <v>106.54</v>
      </c>
      <c r="C8" s="4">
        <v>165.63</v>
      </c>
    </row>
    <row r="9" spans="1:3" ht="18.75">
      <c r="A9" s="26">
        <v>42278</v>
      </c>
      <c r="B9" s="5">
        <v>15.97</v>
      </c>
      <c r="C9" s="4">
        <v>165.63</v>
      </c>
    </row>
    <row r="10" spans="1:3" ht="18.75">
      <c r="A10" s="26">
        <v>42644</v>
      </c>
      <c r="B10" s="5">
        <v>218.37</v>
      </c>
      <c r="C10" s="4">
        <v>165.63</v>
      </c>
    </row>
    <row r="11" spans="1:3" ht="18.75">
      <c r="A11" s="26">
        <v>43009</v>
      </c>
      <c r="B11" s="4">
        <v>282.35</v>
      </c>
      <c r="C11" s="4">
        <v>165.63</v>
      </c>
    </row>
    <row r="12" spans="1:3" ht="18.75">
      <c r="A12" s="26">
        <v>43374</v>
      </c>
      <c r="B12" s="4">
        <v>212.36</v>
      </c>
      <c r="C12" s="4">
        <v>165.63</v>
      </c>
    </row>
    <row r="13" spans="1:3" ht="18.75">
      <c r="A13" s="26">
        <v>43739</v>
      </c>
      <c r="B13" s="4">
        <v>70.14</v>
      </c>
      <c r="C13" s="4">
        <v>165.63</v>
      </c>
    </row>
    <row r="14" spans="1:3" ht="18.75">
      <c r="A14" s="26">
        <v>44105</v>
      </c>
      <c r="B14" s="4">
        <v>64.85</v>
      </c>
      <c r="C14" s="4">
        <v>165.63</v>
      </c>
    </row>
    <row r="15" spans="1:3" ht="18.75">
      <c r="A15" s="26">
        <v>44470</v>
      </c>
      <c r="B15" s="4">
        <v>117.43</v>
      </c>
      <c r="C15" s="4">
        <v>165.63</v>
      </c>
    </row>
    <row r="16" spans="1:3" ht="18.75">
      <c r="A16" s="26">
        <v>44835</v>
      </c>
      <c r="B16" s="4">
        <v>416.21</v>
      </c>
      <c r="C16" s="4">
        <v>165.63</v>
      </c>
    </row>
    <row r="17" ht="18.75">
      <c r="A17" s="26"/>
    </row>
    <row r="18" ht="18.75">
      <c r="A18" s="26"/>
    </row>
    <row r="19" ht="18.75">
      <c r="A19" s="26"/>
    </row>
    <row r="20" ht="18.75">
      <c r="A20" s="26"/>
    </row>
    <row r="21" ht="18.75">
      <c r="A21" s="26"/>
    </row>
    <row r="22" ht="18.75">
      <c r="A22" s="26"/>
    </row>
    <row r="23" ht="18.75">
      <c r="A23" s="26"/>
    </row>
    <row r="24" ht="18.75">
      <c r="A24" s="26"/>
    </row>
    <row r="25" ht="18.75">
      <c r="A25" s="26"/>
    </row>
    <row r="26" ht="18.75">
      <c r="A26" s="26"/>
    </row>
    <row r="27" ht="18.75">
      <c r="A27" s="26"/>
    </row>
    <row r="28" ht="18.75">
      <c r="A28" s="26"/>
    </row>
    <row r="29" ht="18.75">
      <c r="A29" s="26"/>
    </row>
    <row r="30" ht="18.75">
      <c r="A30" s="26"/>
    </row>
    <row r="31" ht="18.75">
      <c r="A31" s="26"/>
    </row>
    <row r="32" ht="18.75">
      <c r="A32" s="26"/>
    </row>
    <row r="33" ht="18.75">
      <c r="A33" s="26"/>
    </row>
    <row r="34" ht="18.75">
      <c r="A34" s="26"/>
    </row>
    <row r="35" ht="18.75">
      <c r="A35" s="26"/>
    </row>
    <row r="36" ht="18.75">
      <c r="A36" s="26"/>
    </row>
    <row r="37" ht="18.75">
      <c r="A37" s="26"/>
    </row>
    <row r="38" ht="18.75">
      <c r="A38" s="26"/>
    </row>
    <row r="39" ht="18.75">
      <c r="A39" s="26"/>
    </row>
    <row r="40" ht="18.75">
      <c r="A40" s="26"/>
    </row>
    <row r="41" ht="18.75">
      <c r="A41" s="26"/>
    </row>
    <row r="42" ht="18.75">
      <c r="A42" s="26"/>
    </row>
    <row r="43" ht="18.75">
      <c r="A43" s="26"/>
    </row>
    <row r="44" ht="18.75">
      <c r="A44" s="26"/>
    </row>
    <row r="45" ht="18.75">
      <c r="A45" s="26"/>
    </row>
    <row r="46" ht="18.75">
      <c r="A46" s="26"/>
    </row>
    <row r="47" ht="18.75">
      <c r="A47" s="26"/>
    </row>
    <row r="48" ht="18.75">
      <c r="A48" s="26"/>
    </row>
    <row r="49" ht="18.75">
      <c r="A49" s="26"/>
    </row>
    <row r="50" ht="18.75">
      <c r="A50" s="26"/>
    </row>
    <row r="51" ht="18.75">
      <c r="A51" s="26"/>
    </row>
    <row r="52" ht="18.75">
      <c r="A52" s="26"/>
    </row>
    <row r="53" ht="18.75">
      <c r="A53" s="26"/>
    </row>
    <row r="54" ht="18.75">
      <c r="A54" s="26"/>
    </row>
    <row r="55" ht="18.75">
      <c r="A55" s="26"/>
    </row>
    <row r="56" ht="18.75">
      <c r="A56" s="26"/>
    </row>
    <row r="57" ht="18.75">
      <c r="A57" s="26"/>
    </row>
    <row r="58" ht="18.75">
      <c r="A58" s="26"/>
    </row>
    <row r="59" ht="18.75">
      <c r="A59" s="26"/>
    </row>
    <row r="60" ht="18.75">
      <c r="A60" s="26"/>
    </row>
    <row r="61" ht="18.75">
      <c r="A61" s="26"/>
    </row>
    <row r="62" ht="18.75">
      <c r="A62" s="26"/>
    </row>
    <row r="63" ht="18.75">
      <c r="A63" s="26"/>
    </row>
    <row r="64" ht="18.75">
      <c r="A64" s="26"/>
    </row>
    <row r="65" ht="18.75">
      <c r="A65" s="26"/>
    </row>
    <row r="66" ht="18.75">
      <c r="A66" s="26"/>
    </row>
    <row r="67" ht="18.75">
      <c r="A67" s="26"/>
    </row>
    <row r="68" ht="18.75">
      <c r="A68" s="26"/>
    </row>
    <row r="69" ht="18.75">
      <c r="A69" s="26"/>
    </row>
    <row r="70" ht="18.75">
      <c r="A70" s="26"/>
    </row>
    <row r="71" ht="18.75">
      <c r="A71" s="26"/>
    </row>
    <row r="72" ht="18.75">
      <c r="A72" s="26"/>
    </row>
    <row r="73" ht="18.75">
      <c r="A73" s="26"/>
    </row>
    <row r="74" ht="18.75">
      <c r="A74" s="26"/>
    </row>
    <row r="75" ht="18.75">
      <c r="A75" s="26"/>
    </row>
    <row r="76" ht="18.75">
      <c r="A76" s="26"/>
    </row>
    <row r="77" ht="18.75">
      <c r="A77" s="26"/>
    </row>
    <row r="78" ht="18.75">
      <c r="A78" s="26"/>
    </row>
    <row r="79" ht="18.75">
      <c r="A79" s="26"/>
    </row>
    <row r="80" ht="18.75">
      <c r="A80" s="26"/>
    </row>
    <row r="81" ht="18.75">
      <c r="A81" s="26"/>
    </row>
    <row r="82" ht="18.75">
      <c r="A82" s="26"/>
    </row>
    <row r="83" ht="18.75">
      <c r="A83" s="26"/>
    </row>
    <row r="84" ht="18.75">
      <c r="A84" s="26"/>
    </row>
    <row r="85" ht="18.75">
      <c r="A85" s="26"/>
    </row>
    <row r="86" ht="18.75">
      <c r="A86" s="26"/>
    </row>
    <row r="87" ht="18.75">
      <c r="A87" s="26"/>
    </row>
    <row r="88" ht="18.75">
      <c r="A88" s="26"/>
    </row>
    <row r="89" ht="18.75">
      <c r="A89" s="26"/>
    </row>
    <row r="90" ht="18.75">
      <c r="A90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2008-09-05T03:49:46Z</cp:lastPrinted>
  <dcterms:created xsi:type="dcterms:W3CDTF">2002-10-08T07:22:37Z</dcterms:created>
  <dcterms:modified xsi:type="dcterms:W3CDTF">2023-06-07T03:27:36Z</dcterms:modified>
  <cp:category/>
  <cp:version/>
  <cp:contentType/>
  <cp:contentStatus/>
</cp:coreProperties>
</file>