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5" sheetId="1" r:id="rId1"/>
    <sheet name="ปริมาณน้ำสูงสุด" sheetId="2" r:id="rId2"/>
    <sheet name="ปริมาณน้ำต่ำสุด" sheetId="3" r:id="rId3"/>
    <sheet name="Data W.2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<sst xmlns="http://schemas.openxmlformats.org/spreadsheetml/2006/main" count="71" uniqueCount="22">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</sst>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00000000000"/>
    <numFmt numFmtId="183" formatCode="#,##0.00_ ;\-#,##0.00\ "/>
    <numFmt numFmtId="184" formatCode="#,##0.0;\-#,##0.0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2" fontId="0" fillId="0" borderId="0" xfId="90" applyNumberFormat="1" applyFont="1">
      <alignment/>
      <protection/>
    </xf>
    <xf numFmtId="0" fontId="0" fillId="0" borderId="25" xfId="90" applyFont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16" fontId="0" fillId="0" borderId="32" xfId="90" applyNumberFormat="1" applyFont="1" applyFill="1" applyBorder="1" applyAlignment="1">
      <alignment/>
      <protection/>
    </xf>
    <xf numFmtId="182" fontId="0" fillId="0" borderId="0" xfId="90" applyNumberFormat="1" applyFont="1" applyAlignment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0" fontId="27" fillId="0" borderId="0" xfId="90" applyFont="1">
      <alignment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Fill="1" applyBorder="1" applyAlignment="1">
      <alignment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3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181" fontId="28" fillId="0" borderId="32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29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23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5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22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635"/>
          <c:w val="0.804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W.25'!$Q$9:$Q$24</c:f>
              <c:numCache>
                <c:ptCount val="16"/>
                <c:pt idx="0">
                  <c:v>2.2169999999999845</c:v>
                </c:pt>
                <c:pt idx="1">
                  <c:v>1.0769999999999982</c:v>
                </c:pt>
                <c:pt idx="2">
                  <c:v>2.6469999999999914</c:v>
                </c:pt>
                <c:pt idx="3">
                  <c:v>1.6970000000000027</c:v>
                </c:pt>
                <c:pt idx="4">
                  <c:v>4.126999999999953</c:v>
                </c:pt>
                <c:pt idx="5">
                  <c:v>2.84699999999998</c:v>
                </c:pt>
                <c:pt idx="6">
                  <c:v>2.7369999999999663</c:v>
                </c:pt>
                <c:pt idx="7">
                  <c:v>3.0670000000000073</c:v>
                </c:pt>
                <c:pt idx="8">
                  <c:v>2.3969999999999914</c:v>
                </c:pt>
                <c:pt idx="9">
                  <c:v>1.2769999999999868</c:v>
                </c:pt>
                <c:pt idx="10">
                  <c:v>2.9470000000000027</c:v>
                </c:pt>
                <c:pt idx="11">
                  <c:v>3.116999999999962</c:v>
                </c:pt>
                <c:pt idx="12">
                  <c:v>3.257000000000005</c:v>
                </c:pt>
                <c:pt idx="13">
                  <c:v>2.59699999999998</c:v>
                </c:pt>
                <c:pt idx="14">
                  <c:v>4.197000000000003</c:v>
                </c:pt>
                <c:pt idx="15">
                  <c:v>2.6200000000000045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W.25'!$R$9:$R$24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-0.0030000000000427463</c:v>
                </c:pt>
                <c:pt idx="3">
                  <c:v>-0.4329999999999927</c:v>
                </c:pt>
                <c:pt idx="4">
                  <c:v>-0.4530000000000314</c:v>
                </c:pt>
                <c:pt idx="5">
                  <c:v>-0.3730000000000473</c:v>
                </c:pt>
                <c:pt idx="6">
                  <c:v>-0.3830000000000382</c:v>
                </c:pt>
                <c:pt idx="7">
                  <c:v>-0.4430000000000405</c:v>
                </c:pt>
                <c:pt idx="8">
                  <c:v>-0.6030000000000086</c:v>
                </c:pt>
                <c:pt idx="9">
                  <c:v>-0.5430000000000064</c:v>
                </c:pt>
                <c:pt idx="10">
                  <c:v>-0.5430000000000064</c:v>
                </c:pt>
                <c:pt idx="11">
                  <c:v>-0.5730000000000359</c:v>
                </c:pt>
                <c:pt idx="12">
                  <c:v>-0.8730000000000473</c:v>
                </c:pt>
                <c:pt idx="13">
                  <c:v>-0.3930000000000291</c:v>
                </c:pt>
                <c:pt idx="14">
                  <c:v>-0.35300000000000864</c:v>
                </c:pt>
                <c:pt idx="15">
                  <c:v>-0.020000000000038654</c:v>
                </c:pt>
              </c:numCache>
            </c:numRef>
          </c:val>
        </c:ser>
        <c:overlap val="100"/>
        <c:gapWidth val="50"/>
        <c:axId val="44228186"/>
        <c:axId val="44111315"/>
      </c:barChart>
      <c:catAx>
        <c:axId val="44228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4111315"/>
        <c:crossesAt val="-1"/>
        <c:auto val="1"/>
        <c:lblOffset val="100"/>
        <c:tickLblSkip val="1"/>
        <c:noMultiLvlLbl val="0"/>
      </c:catAx>
      <c:valAx>
        <c:axId val="44111315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422818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208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225"/>
          <c:w val="0.82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W.25'!$A$12:$A$24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'Data W.25'!$C$12:$C$24</c:f>
              <c:numCache>
                <c:ptCount val="13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  <c:pt idx="9">
                  <c:v>194.4</c:v>
                </c:pt>
                <c:pt idx="10">
                  <c:v>109</c:v>
                </c:pt>
                <c:pt idx="11">
                  <c:v>536</c:v>
                </c:pt>
                <c:pt idx="12">
                  <c:v>77.4</c:v>
                </c:pt>
              </c:numCache>
            </c:numRef>
          </c:val>
        </c:ser>
        <c:gapWidth val="50"/>
        <c:axId val="38852120"/>
        <c:axId val="3514937"/>
      </c:barChart>
      <c:catAx>
        <c:axId val="3885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14937"/>
        <c:crosses val="autoZero"/>
        <c:auto val="1"/>
        <c:lblOffset val="100"/>
        <c:tickLblSkip val="1"/>
        <c:noMultiLvlLbl val="0"/>
      </c:catAx>
      <c:valAx>
        <c:axId val="351493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85212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225"/>
          <c:w val="0.82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W.25'!$A$12:$A$24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'Data W.25'!$I$12:$I$24</c:f>
              <c:numCache>
                <c:ptCount val="13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0.12</c:v>
                </c:pt>
                <c:pt idx="5">
                  <c:v>0.06</c:v>
                </c:pt>
                <c:pt idx="6">
                  <c:v>0.03</c:v>
                </c:pt>
                <c:pt idx="7">
                  <c:v>0</c:v>
                </c:pt>
                <c:pt idx="8">
                  <c:v>0.12</c:v>
                </c:pt>
                <c:pt idx="9">
                  <c:v>0.2</c:v>
                </c:pt>
                <c:pt idx="10">
                  <c:v>0.01</c:v>
                </c:pt>
                <c:pt idx="11">
                  <c:v>0</c:v>
                </c:pt>
                <c:pt idx="12">
                  <c:v>0.09</c:v>
                </c:pt>
              </c:numCache>
            </c:numRef>
          </c:val>
        </c:ser>
        <c:gapWidth val="50"/>
        <c:axId val="23954438"/>
        <c:axId val="4207887"/>
      </c:barChart>
      <c:catAx>
        <c:axId val="2395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07887"/>
        <c:crosses val="autoZero"/>
        <c:auto val="1"/>
        <c:lblOffset val="100"/>
        <c:tickLblSkip val="1"/>
        <c:noMultiLvlLbl val="0"/>
      </c:catAx>
      <c:valAx>
        <c:axId val="420788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95443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137188"/>
        <c:axId val="6525435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0764914"/>
        <c:axId val="2719755"/>
      </c:lineChart>
      <c:catAx>
        <c:axId val="5513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5254357"/>
        <c:crossesAt val="-0.8"/>
        <c:auto val="0"/>
        <c:lblOffset val="100"/>
        <c:tickLblSkip val="4"/>
        <c:noMultiLvlLbl val="0"/>
      </c:catAx>
      <c:valAx>
        <c:axId val="6525435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137188"/>
        <c:crossesAt val="1"/>
        <c:crossBetween val="midCat"/>
        <c:dispUnits/>
        <c:majorUnit val="0.1"/>
        <c:minorUnit val="0.02"/>
      </c:valAx>
      <c:catAx>
        <c:axId val="50764914"/>
        <c:scaling>
          <c:orientation val="minMax"/>
        </c:scaling>
        <c:axPos val="b"/>
        <c:delete val="1"/>
        <c:majorTickMark val="out"/>
        <c:minorTickMark val="none"/>
        <c:tickLblPos val="nextTo"/>
        <c:crossAx val="2719755"/>
        <c:crosses val="autoZero"/>
        <c:auto val="0"/>
        <c:lblOffset val="100"/>
        <c:tickLblSkip val="1"/>
        <c:noMultiLvlLbl val="0"/>
      </c:catAx>
      <c:valAx>
        <c:axId val="2719755"/>
        <c:scaling>
          <c:orientation val="minMax"/>
        </c:scaling>
        <c:axPos val="l"/>
        <c:delete val="1"/>
        <c:majorTickMark val="out"/>
        <c:minorTickMark val="none"/>
        <c:tickLblPos val="nextTo"/>
        <c:crossAx val="5076491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22">
      <selection activeCell="R32" sqref="R32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381.903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6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8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  <c r="Q8" s="113" t="s">
        <v>5</v>
      </c>
      <c r="R8" s="113" t="s">
        <v>6</v>
      </c>
    </row>
    <row r="9" spans="1:21" s="61" customFormat="1" ht="21">
      <c r="A9" s="49">
        <v>2549</v>
      </c>
      <c r="B9" s="50">
        <v>384.12</v>
      </c>
      <c r="C9" s="51" t="s">
        <v>19</v>
      </c>
      <c r="D9" s="52">
        <v>37520</v>
      </c>
      <c r="E9" s="53" t="s">
        <v>19</v>
      </c>
      <c r="F9" s="54" t="s">
        <v>19</v>
      </c>
      <c r="G9" s="55" t="s">
        <v>19</v>
      </c>
      <c r="H9" s="56">
        <v>381.9</v>
      </c>
      <c r="I9" s="57" t="s">
        <v>19</v>
      </c>
      <c r="J9" s="58">
        <v>37357</v>
      </c>
      <c r="K9" s="53" t="s">
        <v>19</v>
      </c>
      <c r="L9" s="54" t="s">
        <v>19</v>
      </c>
      <c r="M9" s="55" t="s">
        <v>19</v>
      </c>
      <c r="N9" s="56" t="s">
        <v>19</v>
      </c>
      <c r="O9" s="59" t="s">
        <v>19</v>
      </c>
      <c r="P9" s="60"/>
      <c r="Q9" s="63">
        <f>B9-Q$4</f>
        <v>2.2169999999999845</v>
      </c>
      <c r="R9" s="62" t="s">
        <v>19</v>
      </c>
      <c r="T9" s="63"/>
      <c r="U9" s="62"/>
    </row>
    <row r="10" spans="1:21" s="61" customFormat="1" ht="21">
      <c r="A10" s="64">
        <v>2550</v>
      </c>
      <c r="B10" s="65">
        <v>382.98</v>
      </c>
      <c r="C10" s="57" t="s">
        <v>19</v>
      </c>
      <c r="D10" s="66">
        <v>37528</v>
      </c>
      <c r="E10" s="67" t="s">
        <v>19</v>
      </c>
      <c r="F10" s="57" t="s">
        <v>19</v>
      </c>
      <c r="G10" s="68" t="s">
        <v>19</v>
      </c>
      <c r="H10" s="56">
        <v>381.47</v>
      </c>
      <c r="I10" s="57" t="s">
        <v>19</v>
      </c>
      <c r="J10" s="69">
        <v>37328</v>
      </c>
      <c r="K10" s="67" t="s">
        <v>19</v>
      </c>
      <c r="L10" s="57" t="s">
        <v>19</v>
      </c>
      <c r="M10" s="52" t="s">
        <v>19</v>
      </c>
      <c r="N10" s="67" t="s">
        <v>19</v>
      </c>
      <c r="O10" s="59" t="s">
        <v>19</v>
      </c>
      <c r="P10" s="60"/>
      <c r="Q10" s="63">
        <f aca="true" t="shared" si="0" ref="Q10:Q23">B10-Q$4</f>
        <v>1.0769999999999982</v>
      </c>
      <c r="R10" s="70" t="s">
        <v>19</v>
      </c>
      <c r="U10" s="62"/>
    </row>
    <row r="11" spans="1:20" s="61" customFormat="1" ht="21">
      <c r="A11" s="64">
        <v>2551</v>
      </c>
      <c r="B11" s="65">
        <v>384.55</v>
      </c>
      <c r="C11" s="57" t="s">
        <v>19</v>
      </c>
      <c r="D11" s="66">
        <v>37513</v>
      </c>
      <c r="E11" s="67">
        <f>$Q$4+R11</f>
        <v>381.9</v>
      </c>
      <c r="F11" s="57" t="s">
        <v>19</v>
      </c>
      <c r="G11" s="66">
        <v>37513</v>
      </c>
      <c r="H11" s="67">
        <v>381.45</v>
      </c>
      <c r="I11" s="57" t="s">
        <v>19</v>
      </c>
      <c r="J11" s="69">
        <v>37362</v>
      </c>
      <c r="K11" s="67">
        <f>$Q$4+U11</f>
        <v>381.903</v>
      </c>
      <c r="L11" s="57" t="s">
        <v>19</v>
      </c>
      <c r="M11" s="52">
        <v>37362</v>
      </c>
      <c r="N11" s="67" t="s">
        <v>19</v>
      </c>
      <c r="O11" s="71" t="s">
        <v>19</v>
      </c>
      <c r="P11" s="60"/>
      <c r="Q11" s="63">
        <f t="shared" si="0"/>
        <v>2.6469999999999914</v>
      </c>
      <c r="R11" s="63">
        <f>H9-Q$4</f>
        <v>-0.0030000000000427463</v>
      </c>
      <c r="T11" s="72"/>
    </row>
    <row r="12" spans="1:20" s="61" customFormat="1" ht="21">
      <c r="A12" s="64">
        <v>2552</v>
      </c>
      <c r="B12" s="56">
        <v>383.6</v>
      </c>
      <c r="C12" s="57">
        <v>80.69</v>
      </c>
      <c r="D12" s="66">
        <v>37483</v>
      </c>
      <c r="E12" s="67">
        <v>383.35</v>
      </c>
      <c r="F12" s="57">
        <v>65.25</v>
      </c>
      <c r="G12" s="66">
        <v>37407</v>
      </c>
      <c r="H12" s="67">
        <v>381.53</v>
      </c>
      <c r="I12" s="57">
        <v>0.15</v>
      </c>
      <c r="J12" s="69">
        <v>40297</v>
      </c>
      <c r="K12" s="67">
        <v>381.53</v>
      </c>
      <c r="L12" s="57">
        <v>0.15</v>
      </c>
      <c r="M12" s="52">
        <v>37375</v>
      </c>
      <c r="N12" s="67">
        <v>122.84</v>
      </c>
      <c r="O12" s="59">
        <f aca="true" t="shared" si="1" ref="O12:O19">+N12*0.0317097</f>
        <v>3.895219548</v>
      </c>
      <c r="P12" s="73"/>
      <c r="Q12" s="63">
        <f t="shared" si="0"/>
        <v>1.6970000000000027</v>
      </c>
      <c r="R12" s="63">
        <f aca="true" t="shared" si="2" ref="R12:R23">H10-Q$4</f>
        <v>-0.4329999999999927</v>
      </c>
      <c r="T12" s="63"/>
    </row>
    <row r="13" spans="1:20" s="61" customFormat="1" ht="21">
      <c r="A13" s="64">
        <v>2553</v>
      </c>
      <c r="B13" s="56">
        <v>386.03</v>
      </c>
      <c r="C13" s="57">
        <v>626.89</v>
      </c>
      <c r="D13" s="66">
        <v>37527</v>
      </c>
      <c r="E13" s="67">
        <v>384.24</v>
      </c>
      <c r="F13" s="57">
        <v>155.2</v>
      </c>
      <c r="G13" s="66">
        <v>37527</v>
      </c>
      <c r="H13" s="67">
        <v>381.52</v>
      </c>
      <c r="I13" s="57">
        <v>0.02</v>
      </c>
      <c r="J13" s="69">
        <v>40007</v>
      </c>
      <c r="K13" s="67">
        <v>381.52</v>
      </c>
      <c r="L13" s="57">
        <v>0.02</v>
      </c>
      <c r="M13" s="74">
        <v>40007</v>
      </c>
      <c r="N13" s="56">
        <v>140.5</v>
      </c>
      <c r="O13" s="59">
        <f t="shared" si="1"/>
        <v>4.45521285</v>
      </c>
      <c r="P13" s="60"/>
      <c r="Q13" s="63">
        <f t="shared" si="0"/>
        <v>4.126999999999953</v>
      </c>
      <c r="R13" s="63">
        <f t="shared" si="2"/>
        <v>-0.4530000000000314</v>
      </c>
      <c r="T13" s="63"/>
    </row>
    <row r="14" spans="1:20" s="61" customFormat="1" ht="21">
      <c r="A14" s="64">
        <v>2554</v>
      </c>
      <c r="B14" s="67">
        <v>384.75</v>
      </c>
      <c r="C14" s="57">
        <v>239.5</v>
      </c>
      <c r="D14" s="66">
        <v>40756</v>
      </c>
      <c r="E14" s="67">
        <v>384.341</v>
      </c>
      <c r="F14" s="63">
        <v>173.3</v>
      </c>
      <c r="G14" s="66">
        <v>40756</v>
      </c>
      <c r="H14" s="67">
        <v>381.46</v>
      </c>
      <c r="I14" s="57">
        <v>0.01</v>
      </c>
      <c r="J14" s="69">
        <v>40612</v>
      </c>
      <c r="K14" s="67">
        <v>381.463</v>
      </c>
      <c r="L14" s="57">
        <v>0.01</v>
      </c>
      <c r="M14" s="74">
        <v>40613</v>
      </c>
      <c r="N14" s="56">
        <v>283.02</v>
      </c>
      <c r="O14" s="59">
        <f t="shared" si="1"/>
        <v>8.974479294</v>
      </c>
      <c r="P14" s="60"/>
      <c r="Q14" s="63">
        <f t="shared" si="0"/>
        <v>2.84699999999998</v>
      </c>
      <c r="R14" s="63">
        <f t="shared" si="2"/>
        <v>-0.3730000000000473</v>
      </c>
      <c r="T14" s="63"/>
    </row>
    <row r="15" spans="1:20" s="61" customFormat="1" ht="21">
      <c r="A15" s="64">
        <v>2555</v>
      </c>
      <c r="B15" s="56">
        <v>384.64</v>
      </c>
      <c r="C15" s="57">
        <v>171.11</v>
      </c>
      <c r="D15" s="66">
        <v>41156</v>
      </c>
      <c r="E15" s="67">
        <v>383.57</v>
      </c>
      <c r="F15" s="57">
        <v>71.05</v>
      </c>
      <c r="G15" s="68">
        <v>41156</v>
      </c>
      <c r="H15" s="56">
        <v>381.3</v>
      </c>
      <c r="I15" s="57">
        <v>0</v>
      </c>
      <c r="J15" s="74">
        <v>41137</v>
      </c>
      <c r="K15" s="56">
        <v>381.326</v>
      </c>
      <c r="L15" s="57">
        <v>0.06</v>
      </c>
      <c r="M15" s="74">
        <v>41137</v>
      </c>
      <c r="N15" s="56">
        <v>119.52</v>
      </c>
      <c r="O15" s="59">
        <f t="shared" si="1"/>
        <v>3.789943344</v>
      </c>
      <c r="P15" s="60"/>
      <c r="Q15" s="63">
        <f t="shared" si="0"/>
        <v>2.7369999999999663</v>
      </c>
      <c r="R15" s="63">
        <f t="shared" si="2"/>
        <v>-0.3830000000000382</v>
      </c>
      <c r="T15" s="63"/>
    </row>
    <row r="16" spans="1:20" s="61" customFormat="1" ht="21">
      <c r="A16" s="64">
        <v>2556</v>
      </c>
      <c r="B16" s="56">
        <v>384.97</v>
      </c>
      <c r="C16" s="57">
        <v>105.46</v>
      </c>
      <c r="D16" s="66">
        <v>41497</v>
      </c>
      <c r="E16" s="67">
        <v>384.3</v>
      </c>
      <c r="F16" s="57">
        <v>72.8</v>
      </c>
      <c r="G16" s="68">
        <v>41497</v>
      </c>
      <c r="H16" s="56">
        <v>381.36</v>
      </c>
      <c r="I16" s="57">
        <v>0.12</v>
      </c>
      <c r="J16" s="74">
        <v>41393</v>
      </c>
      <c r="K16" s="67">
        <v>381.36</v>
      </c>
      <c r="L16" s="57">
        <v>0.12</v>
      </c>
      <c r="M16" s="74">
        <v>41393</v>
      </c>
      <c r="N16" s="56">
        <v>148.72</v>
      </c>
      <c r="O16" s="59">
        <f t="shared" si="1"/>
        <v>4.715866584</v>
      </c>
      <c r="P16" s="60"/>
      <c r="Q16" s="63">
        <f t="shared" si="0"/>
        <v>3.0670000000000073</v>
      </c>
      <c r="R16" s="63">
        <f t="shared" si="2"/>
        <v>-0.4430000000000405</v>
      </c>
      <c r="T16" s="63"/>
    </row>
    <row r="17" spans="1:20" s="61" customFormat="1" ht="21">
      <c r="A17" s="64">
        <v>2557</v>
      </c>
      <c r="B17" s="75">
        <v>384.3</v>
      </c>
      <c r="C17" s="57">
        <v>69.65</v>
      </c>
      <c r="D17" s="66">
        <v>41885</v>
      </c>
      <c r="E17" s="76">
        <v>384.208</v>
      </c>
      <c r="F17" s="57">
        <v>66</v>
      </c>
      <c r="G17" s="68">
        <v>41885</v>
      </c>
      <c r="H17" s="75">
        <v>381.36</v>
      </c>
      <c r="I17" s="57">
        <v>0.06</v>
      </c>
      <c r="J17" s="74">
        <v>41733</v>
      </c>
      <c r="K17" s="76">
        <v>381.363</v>
      </c>
      <c r="L17" s="57">
        <v>0.06</v>
      </c>
      <c r="M17" s="74">
        <v>41734</v>
      </c>
      <c r="N17" s="56">
        <v>106.54</v>
      </c>
      <c r="O17" s="77">
        <f t="shared" si="1"/>
        <v>3.378351438</v>
      </c>
      <c r="P17" s="60"/>
      <c r="Q17" s="63">
        <f t="shared" si="0"/>
        <v>2.3969999999999914</v>
      </c>
      <c r="R17" s="63">
        <f t="shared" si="2"/>
        <v>-0.6030000000000086</v>
      </c>
      <c r="T17" s="63"/>
    </row>
    <row r="18" spans="1:18" s="61" customFormat="1" ht="21">
      <c r="A18" s="64">
        <v>2558</v>
      </c>
      <c r="B18" s="75">
        <v>383.18</v>
      </c>
      <c r="C18" s="57">
        <v>15.73</v>
      </c>
      <c r="D18" s="66">
        <v>42106</v>
      </c>
      <c r="E18" s="76">
        <v>382.837</v>
      </c>
      <c r="F18" s="57">
        <v>11.3</v>
      </c>
      <c r="G18" s="68">
        <v>42106</v>
      </c>
      <c r="H18" s="75">
        <v>381.33</v>
      </c>
      <c r="I18" s="57">
        <v>0.03</v>
      </c>
      <c r="J18" s="74">
        <v>42091</v>
      </c>
      <c r="K18" s="76">
        <v>381.33</v>
      </c>
      <c r="L18" s="57">
        <v>0.03</v>
      </c>
      <c r="M18" s="74">
        <v>42092</v>
      </c>
      <c r="N18" s="56">
        <v>15.97</v>
      </c>
      <c r="O18" s="77">
        <f t="shared" si="1"/>
        <v>0.506403909</v>
      </c>
      <c r="P18" s="60"/>
      <c r="Q18" s="63">
        <f t="shared" si="0"/>
        <v>1.2769999999999868</v>
      </c>
      <c r="R18" s="63">
        <f t="shared" si="2"/>
        <v>-0.5430000000000064</v>
      </c>
    </row>
    <row r="19" spans="1:18" s="61" customFormat="1" ht="21">
      <c r="A19" s="64">
        <v>2559</v>
      </c>
      <c r="B19" s="75">
        <v>384.85</v>
      </c>
      <c r="C19" s="57">
        <v>175.55</v>
      </c>
      <c r="D19" s="66">
        <v>42685</v>
      </c>
      <c r="E19" s="76">
        <v>384.47</v>
      </c>
      <c r="F19" s="57">
        <v>113.55</v>
      </c>
      <c r="G19" s="68">
        <v>42602</v>
      </c>
      <c r="H19" s="75">
        <v>381.03</v>
      </c>
      <c r="I19" s="57">
        <v>0</v>
      </c>
      <c r="J19" s="74">
        <v>42502</v>
      </c>
      <c r="K19" s="76">
        <v>381.033</v>
      </c>
      <c r="L19" s="57">
        <v>0</v>
      </c>
      <c r="M19" s="74">
        <v>42503</v>
      </c>
      <c r="N19" s="56">
        <v>218.37</v>
      </c>
      <c r="O19" s="77">
        <f t="shared" si="1"/>
        <v>6.924447189</v>
      </c>
      <c r="P19" s="60"/>
      <c r="Q19" s="63">
        <f t="shared" si="0"/>
        <v>2.9470000000000027</v>
      </c>
      <c r="R19" s="63">
        <f t="shared" si="2"/>
        <v>-0.5430000000000064</v>
      </c>
    </row>
    <row r="20" spans="1:18" s="61" customFormat="1" ht="21">
      <c r="A20" s="112">
        <v>2560</v>
      </c>
      <c r="B20" s="75">
        <v>385.02</v>
      </c>
      <c r="C20" s="78">
        <v>174.5</v>
      </c>
      <c r="D20" s="66">
        <v>43016</v>
      </c>
      <c r="E20" s="76">
        <v>384.67</v>
      </c>
      <c r="F20" s="78">
        <v>127.75</v>
      </c>
      <c r="G20" s="68">
        <v>43381</v>
      </c>
      <c r="H20" s="75">
        <v>381.51</v>
      </c>
      <c r="I20" s="78">
        <v>0.12</v>
      </c>
      <c r="J20" s="79">
        <v>43204</v>
      </c>
      <c r="K20" s="76">
        <v>381.51</v>
      </c>
      <c r="L20" s="78">
        <v>0.12</v>
      </c>
      <c r="M20" s="80">
        <v>43204</v>
      </c>
      <c r="N20" s="81">
        <v>282.35</v>
      </c>
      <c r="O20" s="77">
        <v>8.95</v>
      </c>
      <c r="P20" s="60"/>
      <c r="Q20" s="63">
        <f t="shared" si="0"/>
        <v>3.116999999999962</v>
      </c>
      <c r="R20" s="63">
        <f t="shared" si="2"/>
        <v>-0.5730000000000359</v>
      </c>
    </row>
    <row r="21" spans="1:18" ht="21.75">
      <c r="A21" s="112">
        <v>2561</v>
      </c>
      <c r="B21" s="83">
        <v>385.16</v>
      </c>
      <c r="C21" s="84">
        <v>194.4</v>
      </c>
      <c r="D21" s="85">
        <v>43330</v>
      </c>
      <c r="E21" s="86">
        <v>385.08</v>
      </c>
      <c r="F21" s="84">
        <v>185.2</v>
      </c>
      <c r="G21" s="87">
        <v>43695</v>
      </c>
      <c r="H21" s="83">
        <v>381.55</v>
      </c>
      <c r="I21" s="84">
        <v>0.2</v>
      </c>
      <c r="J21" s="88">
        <v>43556</v>
      </c>
      <c r="K21" s="86">
        <v>381.55</v>
      </c>
      <c r="L21" s="84">
        <v>0.2</v>
      </c>
      <c r="M21" s="89">
        <v>43556</v>
      </c>
      <c r="N21" s="90">
        <v>212.36</v>
      </c>
      <c r="O21" s="91">
        <v>6.73</v>
      </c>
      <c r="P21" s="48"/>
      <c r="Q21" s="63">
        <f t="shared" si="0"/>
        <v>3.257000000000005</v>
      </c>
      <c r="R21" s="63">
        <f t="shared" si="2"/>
        <v>-0.8730000000000473</v>
      </c>
    </row>
    <row r="22" spans="1:18" ht="21.75">
      <c r="A22" s="112">
        <v>2562</v>
      </c>
      <c r="B22" s="83">
        <v>384.5</v>
      </c>
      <c r="C22" s="84">
        <v>109</v>
      </c>
      <c r="D22" s="85">
        <v>43705</v>
      </c>
      <c r="E22" s="86">
        <v>383.99</v>
      </c>
      <c r="F22" s="84">
        <v>58.35</v>
      </c>
      <c r="G22" s="87">
        <v>44071</v>
      </c>
      <c r="H22" s="83">
        <v>381.34</v>
      </c>
      <c r="I22" s="84">
        <v>0.01</v>
      </c>
      <c r="J22" s="88">
        <v>43921</v>
      </c>
      <c r="K22" s="86">
        <v>381.35</v>
      </c>
      <c r="L22" s="84">
        <v>0.01</v>
      </c>
      <c r="M22" s="89">
        <v>43921</v>
      </c>
      <c r="N22" s="90">
        <v>70.14</v>
      </c>
      <c r="O22" s="91">
        <v>2.22</v>
      </c>
      <c r="P22" s="48"/>
      <c r="Q22" s="63">
        <f t="shared" si="0"/>
        <v>2.59699999999998</v>
      </c>
      <c r="R22" s="63">
        <f t="shared" si="2"/>
        <v>-0.3930000000000291</v>
      </c>
    </row>
    <row r="23" spans="1:18" ht="21.75">
      <c r="A23" s="112">
        <v>2563</v>
      </c>
      <c r="B23" s="83">
        <v>386.1</v>
      </c>
      <c r="C23" s="84">
        <v>536</v>
      </c>
      <c r="D23" s="85">
        <v>44046</v>
      </c>
      <c r="E23" s="86">
        <v>385.25</v>
      </c>
      <c r="F23" s="84">
        <v>263.5</v>
      </c>
      <c r="G23" s="87">
        <v>44046</v>
      </c>
      <c r="H23" s="83">
        <v>381.21</v>
      </c>
      <c r="I23" s="84">
        <v>0</v>
      </c>
      <c r="J23" s="88">
        <v>43945</v>
      </c>
      <c r="K23" s="86">
        <v>381.21</v>
      </c>
      <c r="L23" s="84">
        <v>0</v>
      </c>
      <c r="M23" s="89">
        <v>43945</v>
      </c>
      <c r="N23" s="90">
        <v>64.85</v>
      </c>
      <c r="O23" s="91">
        <v>2.06</v>
      </c>
      <c r="P23" s="48"/>
      <c r="Q23" s="63">
        <f t="shared" si="0"/>
        <v>4.197000000000003</v>
      </c>
      <c r="R23" s="63">
        <f t="shared" si="2"/>
        <v>-0.35300000000000864</v>
      </c>
    </row>
    <row r="24" spans="1:18" ht="21.75">
      <c r="A24" s="82">
        <v>2564</v>
      </c>
      <c r="B24" s="83">
        <v>384.523</v>
      </c>
      <c r="C24" s="84">
        <v>77.4</v>
      </c>
      <c r="D24" s="85">
        <v>44453</v>
      </c>
      <c r="E24" s="86">
        <v>384.1</v>
      </c>
      <c r="F24" s="84">
        <v>50.5</v>
      </c>
      <c r="G24" s="87">
        <v>44480</v>
      </c>
      <c r="H24" s="83">
        <v>381.883</v>
      </c>
      <c r="I24" s="84">
        <v>0.09</v>
      </c>
      <c r="J24" s="88">
        <v>242929</v>
      </c>
      <c r="K24" s="86">
        <v>381.883</v>
      </c>
      <c r="L24" s="84">
        <v>0.09</v>
      </c>
      <c r="M24" s="89">
        <v>242929</v>
      </c>
      <c r="N24" s="90">
        <v>117.43</v>
      </c>
      <c r="O24" s="91">
        <v>3.7236700710000004</v>
      </c>
      <c r="P24" s="48"/>
      <c r="Q24" s="1">
        <v>2.6200000000000045</v>
      </c>
      <c r="R24" s="1">
        <v>-0.020000000000038654</v>
      </c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/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D34" s="100" t="s">
        <v>21</v>
      </c>
      <c r="E34" s="86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 t="s">
        <v>20</v>
      </c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2022-05-30T04:27:22Z</dcterms:modified>
  <cp:category/>
  <cp:version/>
  <cp:contentType/>
  <cp:contentStatus/>
</cp:coreProperties>
</file>