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W.25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<sst xmlns="http://schemas.openxmlformats.org/spreadsheetml/2006/main" count="39" uniqueCount="24">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</sst>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แม่น้ำวัง สถานี W.25 อ.วังเหนือ จ.ลำปาง</a:t>
            </a:r>
          </a:p>
        </c:rich>
      </c:tx>
      <c:layout>
        <c:manualLayout>
          <c:xMode val="factor"/>
          <c:yMode val="factor"/>
          <c:x val="0.029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275"/>
          <c:w val="0.8727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W.25'!$B$5:$B$14</c:f>
              <c:numCache>
                <c:ptCount val="10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</c:numCache>
            </c:numRef>
          </c:cat>
          <c:val>
            <c:numRef>
              <c:f>'std. - W.25'!$C$5:$C$14</c:f>
              <c:numCache>
                <c:ptCount val="10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213.3</c:v>
                </c:pt>
              </c:numCache>
            </c:numRef>
          </c:val>
        </c:ser>
        <c:axId val="58830392"/>
        <c:axId val="59711481"/>
      </c:barChart>
      <c:lineChart>
        <c:grouping val="standard"/>
        <c:varyColors val="0"/>
        <c:ser>
          <c:idx val="1"/>
          <c:order val="1"/>
          <c:tx>
            <c:v>ค่าเฉลี่ย (2552 - 2560 )อยู่ระหว่างค่า+- SD 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W.25'!$B$5:$B$13</c:f>
              <c:numCache>
                <c:ptCount val="9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</c:numCache>
            </c:numRef>
          </c:cat>
          <c:val>
            <c:numRef>
              <c:f>'std. - W.25'!$E$5:$E$13</c:f>
              <c:numCache>
                <c:ptCount val="9"/>
                <c:pt idx="0">
                  <c:v>159.75213226666668</c:v>
                </c:pt>
                <c:pt idx="1">
                  <c:v>159.75213226666668</c:v>
                </c:pt>
                <c:pt idx="2">
                  <c:v>159.75213226666668</c:v>
                </c:pt>
                <c:pt idx="3">
                  <c:v>159.75213226666668</c:v>
                </c:pt>
                <c:pt idx="4">
                  <c:v>159.75213226666668</c:v>
                </c:pt>
                <c:pt idx="5">
                  <c:v>159.75213226666668</c:v>
                </c:pt>
                <c:pt idx="6">
                  <c:v>159.75213226666668</c:v>
                </c:pt>
                <c:pt idx="7">
                  <c:v>159.75213226666668</c:v>
                </c:pt>
                <c:pt idx="8">
                  <c:v>159.75213226666668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W.25'!$B$5:$B$13</c:f>
              <c:numCache>
                <c:ptCount val="9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</c:numCache>
            </c:numRef>
          </c:cat>
          <c:val>
            <c:numRef>
              <c:f>'std. - W.25'!$H$5:$H$13</c:f>
              <c:numCache>
                <c:ptCount val="9"/>
                <c:pt idx="0">
                  <c:v>246.80656145475206</c:v>
                </c:pt>
                <c:pt idx="1">
                  <c:v>246.80656145475206</c:v>
                </c:pt>
                <c:pt idx="2">
                  <c:v>246.80656145475206</c:v>
                </c:pt>
                <c:pt idx="3">
                  <c:v>246.80656145475206</c:v>
                </c:pt>
                <c:pt idx="4">
                  <c:v>246.80656145475206</c:v>
                </c:pt>
                <c:pt idx="5">
                  <c:v>246.80656145475206</c:v>
                </c:pt>
                <c:pt idx="6">
                  <c:v>246.80656145475206</c:v>
                </c:pt>
                <c:pt idx="7">
                  <c:v>246.80656145475206</c:v>
                </c:pt>
                <c:pt idx="8">
                  <c:v>246.80656145475206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W.25'!$B$5:$B$13</c:f>
              <c:numCache>
                <c:ptCount val="9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</c:numCache>
            </c:numRef>
          </c:cat>
          <c:val>
            <c:numRef>
              <c:f>'std. - W.25'!$F$5:$F$13</c:f>
              <c:numCache>
                <c:ptCount val="9"/>
                <c:pt idx="0">
                  <c:v>72.6977030785813</c:v>
                </c:pt>
                <c:pt idx="1">
                  <c:v>72.6977030785813</c:v>
                </c:pt>
                <c:pt idx="2">
                  <c:v>72.6977030785813</c:v>
                </c:pt>
                <c:pt idx="3">
                  <c:v>72.6977030785813</c:v>
                </c:pt>
                <c:pt idx="4">
                  <c:v>72.6977030785813</c:v>
                </c:pt>
                <c:pt idx="5">
                  <c:v>72.6977030785813</c:v>
                </c:pt>
                <c:pt idx="6">
                  <c:v>72.6977030785813</c:v>
                </c:pt>
                <c:pt idx="7">
                  <c:v>72.6977030785813</c:v>
                </c:pt>
                <c:pt idx="8">
                  <c:v>72.6977030785813</c:v>
                </c:pt>
              </c:numCache>
            </c:numRef>
          </c:val>
          <c:smooth val="0"/>
        </c:ser>
        <c:axId val="58830392"/>
        <c:axId val="59711481"/>
      </c:line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711481"/>
        <c:crossesAt val="0"/>
        <c:auto val="1"/>
        <c:lblOffset val="100"/>
        <c:tickLblSkip val="1"/>
        <c:noMultiLvlLbl val="0"/>
      </c:catAx>
      <c:valAx>
        <c:axId val="5971148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830392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015"/>
          <c:y val="0.8605"/>
          <c:w val="0.831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W.25 อ. วังเหนือ จ.ลำปาง</a:t>
            </a:r>
          </a:p>
        </c:rich>
      </c:tx>
      <c:layout>
        <c:manualLayout>
          <c:xMode val="factor"/>
          <c:yMode val="factor"/>
          <c:x val="0.053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"/>
          <c:y val="0.1485"/>
          <c:w val="0.871"/>
          <c:h val="0.766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W.25'!$B$5:$B$14</c:f>
              <c:numCache>
                <c:ptCount val="10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</c:numCache>
            </c:numRef>
          </c:cat>
          <c:val>
            <c:numRef>
              <c:f>'std. - W.25'!$C$5:$C$14</c:f>
              <c:numCache>
                <c:ptCount val="10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213.3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(2552 - 2560 ) 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W.25'!$F$5:$F$13</c:f>
              <c:numCache>
                <c:ptCount val="9"/>
                <c:pt idx="0">
                  <c:v>72.6977030785813</c:v>
                </c:pt>
                <c:pt idx="1">
                  <c:v>72.6977030785813</c:v>
                </c:pt>
                <c:pt idx="2">
                  <c:v>72.6977030785813</c:v>
                </c:pt>
                <c:pt idx="3">
                  <c:v>72.6977030785813</c:v>
                </c:pt>
                <c:pt idx="4">
                  <c:v>72.6977030785813</c:v>
                </c:pt>
                <c:pt idx="5">
                  <c:v>72.6977030785813</c:v>
                </c:pt>
                <c:pt idx="6">
                  <c:v>72.6977030785813</c:v>
                </c:pt>
                <c:pt idx="7">
                  <c:v>72.6977030785813</c:v>
                </c:pt>
                <c:pt idx="8">
                  <c:v>72.6977030785813</c:v>
                </c:pt>
              </c:numCache>
            </c:numRef>
          </c:cat>
          <c:val>
            <c:numRef>
              <c:f>'std. - W.25'!$E$5:$E$13</c:f>
              <c:numCache>
                <c:ptCount val="9"/>
                <c:pt idx="0">
                  <c:v>159.75213226666668</c:v>
                </c:pt>
                <c:pt idx="1">
                  <c:v>159.75213226666668</c:v>
                </c:pt>
                <c:pt idx="2">
                  <c:v>159.75213226666668</c:v>
                </c:pt>
                <c:pt idx="3">
                  <c:v>159.75213226666668</c:v>
                </c:pt>
                <c:pt idx="4">
                  <c:v>159.75213226666668</c:v>
                </c:pt>
                <c:pt idx="5">
                  <c:v>159.75213226666668</c:v>
                </c:pt>
                <c:pt idx="6">
                  <c:v>159.75213226666668</c:v>
                </c:pt>
                <c:pt idx="7">
                  <c:v>159.75213226666668</c:v>
                </c:pt>
                <c:pt idx="8">
                  <c:v>159.75213226666668</c:v>
                </c:pt>
              </c:numCache>
            </c:numRef>
          </c:val>
          <c:smooth val="0"/>
        </c:ser>
        <c:marker val="1"/>
        <c:axId val="532418"/>
        <c:axId val="4791763"/>
      </c:lineChart>
      <c:cat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91763"/>
        <c:crossesAt val="0"/>
        <c:auto val="1"/>
        <c:lblOffset val="100"/>
        <c:tickLblSkip val="1"/>
        <c:noMultiLvlLbl val="0"/>
      </c:catAx>
      <c:valAx>
        <c:axId val="479176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2418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3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0.52725</cdr:y>
    </cdr:from>
    <cdr:to>
      <cdr:x>0.548</cdr:x>
      <cdr:y>0.56975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9525" y="3248025"/>
          <a:ext cx="13239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160 ล้าน ลบ.ม..</a:t>
          </a:r>
        </a:p>
      </cdr:txBody>
    </cdr:sp>
  </cdr:relSizeAnchor>
  <cdr:relSizeAnchor xmlns:cdr="http://schemas.openxmlformats.org/drawingml/2006/chartDrawing">
    <cdr:from>
      <cdr:x>0.52625</cdr:x>
      <cdr:y>0.413</cdr:y>
    </cdr:from>
    <cdr:to>
      <cdr:x>0.67575</cdr:x>
      <cdr:y>0.456</cdr:y>
    </cdr:to>
    <cdr:sp>
      <cdr:nvSpPr>
        <cdr:cNvPr id="2" name="TextBox 1"/>
        <cdr:cNvSpPr txBox="1">
          <a:spLocks noChangeArrowheads="1"/>
        </cdr:cNvSpPr>
      </cdr:nvSpPr>
      <cdr:spPr>
        <a:xfrm>
          <a:off x="4933950" y="2543175"/>
          <a:ext cx="14001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247 ล้าน ลบ.ม.</a:t>
          </a:r>
        </a:p>
      </cdr:txBody>
    </cdr:sp>
  </cdr:relSizeAnchor>
  <cdr:relSizeAnchor xmlns:cdr="http://schemas.openxmlformats.org/drawingml/2006/chartDrawing">
    <cdr:from>
      <cdr:x>0.24225</cdr:x>
      <cdr:y>0.70275</cdr:y>
    </cdr:from>
    <cdr:to>
      <cdr:x>0.39</cdr:x>
      <cdr:y>0.74575</cdr:y>
    </cdr:to>
    <cdr:sp>
      <cdr:nvSpPr>
        <cdr:cNvPr id="3" name="TextBox 1"/>
        <cdr:cNvSpPr txBox="1">
          <a:spLocks noChangeArrowheads="1"/>
        </cdr:cNvSpPr>
      </cdr:nvSpPr>
      <cdr:spPr>
        <a:xfrm>
          <a:off x="2266950" y="4333875"/>
          <a:ext cx="139065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73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0.15225</cdr:x>
      <cdr:y>0.35925</cdr:y>
    </cdr:from>
    <cdr:to>
      <cdr:x>0.2065</cdr:x>
      <cdr:y>0.6685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28750" y="2190750"/>
          <a:ext cx="504825" cy="1895475"/>
        </a:xfrm>
        <a:prstGeom prst="curvedConnector3">
          <a:avLst>
            <a:gd name="adj1" fmla="val 0"/>
            <a:gd name="adj2" fmla="val -820384"/>
            <a:gd name="adj3" fmla="val -13793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2552</v>
      </c>
      <c r="C5" s="71">
        <v>122.83833600000001</v>
      </c>
      <c r="D5" s="72"/>
      <c r="E5" s="73">
        <f aca="true" t="shared" si="0" ref="E5:E13">$C$105</f>
        <v>159.75213226666668</v>
      </c>
      <c r="F5" s="74">
        <f aca="true" t="shared" si="1" ref="F5:F13">+$C$108</f>
        <v>72.6977030785813</v>
      </c>
      <c r="G5" s="75">
        <f aca="true" t="shared" si="2" ref="G5:G13">$C$106</f>
        <v>87.05442918808538</v>
      </c>
      <c r="H5" s="76">
        <f aca="true" t="shared" si="3" ref="H5:H13">+$C$109</f>
        <v>246.80656145475206</v>
      </c>
      <c r="I5" s="2">
        <v>1</v>
      </c>
    </row>
    <row r="6" spans="2:9" ht="12">
      <c r="B6" s="22">
        <v>2553</v>
      </c>
      <c r="C6" s="77">
        <v>140.49504000000002</v>
      </c>
      <c r="D6" s="72"/>
      <c r="E6" s="78">
        <f t="shared" si="0"/>
        <v>159.75213226666668</v>
      </c>
      <c r="F6" s="79">
        <f t="shared" si="1"/>
        <v>72.6977030785813</v>
      </c>
      <c r="G6" s="80">
        <f t="shared" si="2"/>
        <v>87.05442918808538</v>
      </c>
      <c r="H6" s="81">
        <f t="shared" si="3"/>
        <v>246.80656145475206</v>
      </c>
      <c r="I6" s="2">
        <v>2</v>
      </c>
    </row>
    <row r="7" spans="2:9" ht="12">
      <c r="B7" s="22">
        <v>2554</v>
      </c>
      <c r="C7" s="77">
        <v>283.01927040000004</v>
      </c>
      <c r="D7" s="72"/>
      <c r="E7" s="78">
        <f t="shared" si="0"/>
        <v>159.75213226666668</v>
      </c>
      <c r="F7" s="79">
        <f t="shared" si="1"/>
        <v>72.6977030785813</v>
      </c>
      <c r="G7" s="80">
        <f t="shared" si="2"/>
        <v>87.05442918808538</v>
      </c>
      <c r="H7" s="81">
        <f t="shared" si="3"/>
        <v>246.80656145475206</v>
      </c>
      <c r="I7" s="2">
        <v>3</v>
      </c>
    </row>
    <row r="8" spans="2:9" ht="12">
      <c r="B8" s="22">
        <v>2555</v>
      </c>
      <c r="C8" s="77">
        <v>119.52230399999999</v>
      </c>
      <c r="D8" s="72"/>
      <c r="E8" s="78">
        <f t="shared" si="0"/>
        <v>159.75213226666668</v>
      </c>
      <c r="F8" s="79">
        <f t="shared" si="1"/>
        <v>72.6977030785813</v>
      </c>
      <c r="G8" s="80">
        <f t="shared" si="2"/>
        <v>87.05442918808538</v>
      </c>
      <c r="H8" s="81">
        <f t="shared" si="3"/>
        <v>246.80656145475206</v>
      </c>
      <c r="I8" s="2">
        <v>4</v>
      </c>
    </row>
    <row r="9" spans="2:9" ht="12">
      <c r="B9" s="22">
        <v>2556</v>
      </c>
      <c r="C9" s="77">
        <v>148.72032000000002</v>
      </c>
      <c r="D9" s="72"/>
      <c r="E9" s="78">
        <f t="shared" si="0"/>
        <v>159.75213226666668</v>
      </c>
      <c r="F9" s="79">
        <f t="shared" si="1"/>
        <v>72.6977030785813</v>
      </c>
      <c r="G9" s="80">
        <f t="shared" si="2"/>
        <v>87.05442918808538</v>
      </c>
      <c r="H9" s="81">
        <f t="shared" si="3"/>
        <v>246.80656145475206</v>
      </c>
      <c r="I9" s="2">
        <v>5</v>
      </c>
    </row>
    <row r="10" spans="2:9" ht="12">
      <c r="B10" s="22">
        <v>2557</v>
      </c>
      <c r="C10" s="77">
        <v>106.53724800000003</v>
      </c>
      <c r="D10" s="72"/>
      <c r="E10" s="78">
        <f t="shared" si="0"/>
        <v>159.75213226666668</v>
      </c>
      <c r="F10" s="79">
        <f t="shared" si="1"/>
        <v>72.6977030785813</v>
      </c>
      <c r="G10" s="80">
        <f t="shared" si="2"/>
        <v>87.05442918808538</v>
      </c>
      <c r="H10" s="81">
        <f t="shared" si="3"/>
        <v>246.80656145475206</v>
      </c>
      <c r="I10" s="2">
        <v>6</v>
      </c>
    </row>
    <row r="11" spans="2:9" ht="12">
      <c r="B11" s="22">
        <v>2558</v>
      </c>
      <c r="C11" s="77">
        <v>15.96844800000001</v>
      </c>
      <c r="D11" s="72"/>
      <c r="E11" s="78">
        <f t="shared" si="0"/>
        <v>159.75213226666668</v>
      </c>
      <c r="F11" s="79">
        <f t="shared" si="1"/>
        <v>72.6977030785813</v>
      </c>
      <c r="G11" s="80">
        <f t="shared" si="2"/>
        <v>87.05442918808538</v>
      </c>
      <c r="H11" s="81">
        <f t="shared" si="3"/>
        <v>246.80656145475206</v>
      </c>
      <c r="I11" s="2">
        <v>7</v>
      </c>
    </row>
    <row r="12" spans="2:14" ht="12">
      <c r="B12" s="22">
        <v>2559</v>
      </c>
      <c r="C12" s="77">
        <v>218.36822399999997</v>
      </c>
      <c r="D12" s="72"/>
      <c r="E12" s="78">
        <f t="shared" si="0"/>
        <v>159.75213226666668</v>
      </c>
      <c r="F12" s="79">
        <f t="shared" si="1"/>
        <v>72.6977030785813</v>
      </c>
      <c r="G12" s="80">
        <f t="shared" si="2"/>
        <v>87.05442918808538</v>
      </c>
      <c r="H12" s="81">
        <f t="shared" si="3"/>
        <v>246.80656145475206</v>
      </c>
      <c r="I12" s="2">
        <v>8</v>
      </c>
      <c r="K12" s="91"/>
      <c r="L12" s="91"/>
      <c r="M12" s="91"/>
      <c r="N12" s="91"/>
    </row>
    <row r="13" spans="2:9" ht="12">
      <c r="B13" s="22">
        <v>2560</v>
      </c>
      <c r="C13" s="77">
        <v>282.3</v>
      </c>
      <c r="D13" s="72"/>
      <c r="E13" s="78">
        <f t="shared" si="0"/>
        <v>159.75213226666668</v>
      </c>
      <c r="F13" s="79">
        <f t="shared" si="1"/>
        <v>72.6977030785813</v>
      </c>
      <c r="G13" s="80">
        <f t="shared" si="2"/>
        <v>87.05442918808538</v>
      </c>
      <c r="H13" s="81">
        <f t="shared" si="3"/>
        <v>246.80656145475206</v>
      </c>
      <c r="I13" s="2">
        <v>9</v>
      </c>
    </row>
    <row r="14" spans="2:14" ht="12">
      <c r="B14" s="90">
        <v>2561</v>
      </c>
      <c r="C14" s="89">
        <v>213.3</v>
      </c>
      <c r="D14" s="72"/>
      <c r="E14" s="78"/>
      <c r="F14" s="79"/>
      <c r="G14" s="80"/>
      <c r="H14" s="81"/>
      <c r="K14" s="95" t="s">
        <v>23</v>
      </c>
      <c r="L14" s="95"/>
      <c r="M14" s="95"/>
      <c r="N14" s="95"/>
    </row>
    <row r="15" spans="2:8" ht="12">
      <c r="B15" s="22"/>
      <c r="C15" s="77"/>
      <c r="D15" s="72"/>
      <c r="E15" s="78"/>
      <c r="F15" s="79"/>
      <c r="G15" s="80"/>
      <c r="H15" s="81"/>
    </row>
    <row r="16" spans="2:8" ht="12">
      <c r="B16" s="22"/>
      <c r="C16" s="77"/>
      <c r="D16" s="72"/>
      <c r="E16" s="78"/>
      <c r="F16" s="79"/>
      <c r="G16" s="80"/>
      <c r="H16" s="81"/>
    </row>
    <row r="17" spans="2:8" ht="12">
      <c r="B17" s="22"/>
      <c r="C17" s="77"/>
      <c r="D17" s="72"/>
      <c r="E17" s="78"/>
      <c r="F17" s="79"/>
      <c r="G17" s="80"/>
      <c r="H17" s="81"/>
    </row>
    <row r="18" spans="2:8" ht="12">
      <c r="B18" s="22"/>
      <c r="C18" s="77"/>
      <c r="D18" s="72"/>
      <c r="E18" s="78"/>
      <c r="F18" s="79"/>
      <c r="G18" s="80"/>
      <c r="H18" s="81"/>
    </row>
    <row r="19" spans="2:8" ht="12">
      <c r="B19" s="22"/>
      <c r="C19" s="77"/>
      <c r="D19" s="72"/>
      <c r="E19" s="78"/>
      <c r="F19" s="79"/>
      <c r="G19" s="80"/>
      <c r="H19" s="81"/>
    </row>
    <row r="20" spans="2:8" ht="12">
      <c r="B20" s="22"/>
      <c r="C20" s="77"/>
      <c r="D20" s="72"/>
      <c r="E20" s="78"/>
      <c r="F20" s="79"/>
      <c r="G20" s="80"/>
      <c r="H20" s="81"/>
    </row>
    <row r="21" spans="2:8" ht="12">
      <c r="B21" s="22"/>
      <c r="C21" s="77"/>
      <c r="D21" s="72"/>
      <c r="E21" s="78"/>
      <c r="F21" s="79"/>
      <c r="G21" s="80"/>
      <c r="H21" s="81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AVERAGE(C5:C13)</f>
        <v>159.75213226666668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STDEV(C5:C13)</f>
        <v>87.05442918808538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0.5449343802358114</v>
      </c>
      <c r="D107" s="48"/>
      <c r="E107" s="59">
        <f>C107*100</f>
        <v>54.49343802358114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72.6977030785813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246.80656145475206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9</v>
      </c>
    </row>
    <row r="113" ht="12">
      <c r="C113" s="2">
        <f>COUNTIF(C5:C13,"&gt;247")</f>
        <v>2</v>
      </c>
    </row>
    <row r="114" ht="12">
      <c r="C114" s="2">
        <f>COUNTIF(C5:C13,"&lt;73")</f>
        <v>1</v>
      </c>
    </row>
  </sheetData>
  <sheetProtection/>
  <mergeCells count="2">
    <mergeCell ref="B2:B4"/>
    <mergeCell ref="K14:N1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2019-04-24T01:53:28Z</dcterms:modified>
  <cp:category/>
  <cp:version/>
  <cp:contentType/>
  <cp:contentStatus/>
</cp:coreProperties>
</file>