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5" sheetId="1" r:id="rId1"/>
    <sheet name="ปริมาณน้ำสูงสุด" sheetId="2" r:id="rId2"/>
    <sheet name="Data W.25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<sst xmlns="http://schemas.openxmlformats.org/spreadsheetml/2006/main" count="71" uniqueCount="22">
  <si>
    <t xml:space="preserve">       ปริมาณน้ำรายปี</t>
  </si>
  <si>
    <t xml:space="preserve"> </t>
  </si>
  <si>
    <t>สถานี :  W.25  แม่น้ำวัง  บ้านร่องเคาะ  อ.วังเหนือ  จ.ลำปาง</t>
  </si>
  <si>
    <t>พื้นที่รับน้ำ 762    ตร.กม.</t>
  </si>
  <si>
    <t>ตลิ่งฝั่งซ้าย 387.240 ม.     ตลิ่งฝั่งขวา 387.320 ม.   ท้องน้ำ 381.285 ม.    ศูนย์เสาระดับน้ำ  381.903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</si>
  <si>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</si>
  <si>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</si>
  <si>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</si>
  <si>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</si>
  <si>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</si>
  <si>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</si>
  <si>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</si>
  <si>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</si>
  <si>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</si>
  <si>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</si>
  <si>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</si>
  <si>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</si>
  <si>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</si>
  <si>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</si>
  <si>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</si>
  <si>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เริ่มสำรวจปริมาณน้ำปี 2552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</si>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</sst>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00000000000"/>
    <numFmt numFmtId="194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18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2" fontId="0" fillId="0" borderId="0" xfId="44" applyNumberFormat="1" applyFont="1">
      <alignment/>
      <protection/>
    </xf>
    <xf numFmtId="0" fontId="0" fillId="0" borderId="16" xfId="44" applyFont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16" fontId="0" fillId="0" borderId="23" xfId="44" applyNumberFormat="1" applyFont="1" applyFill="1" applyBorder="1" applyAlignment="1">
      <alignment/>
      <protection/>
    </xf>
    <xf numFmtId="193" fontId="0" fillId="0" borderId="0" xfId="44" applyNumberFormat="1" applyFont="1" applyAlignment="1">
      <alignment horizontal="right"/>
      <protection/>
    </xf>
    <xf numFmtId="2" fontId="0" fillId="0" borderId="20" xfId="44" applyNumberFormat="1" applyFont="1" applyBorder="1" applyAlignment="1">
      <alignment horizontal="right"/>
      <protection/>
    </xf>
    <xf numFmtId="0" fontId="27" fillId="0" borderId="0" xfId="44" applyFont="1">
      <alignment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Fill="1" applyBorder="1" applyAlignment="1">
      <alignment/>
      <protection/>
    </xf>
    <xf numFmtId="2" fontId="27" fillId="0" borderId="0" xfId="44" applyNumberFormat="1" applyFont="1">
      <alignment/>
      <protection/>
    </xf>
    <xf numFmtId="2" fontId="0" fillId="0" borderId="21" xfId="44" applyNumberFormat="1" applyFont="1" applyBorder="1">
      <alignment/>
      <protection/>
    </xf>
    <xf numFmtId="2" fontId="0" fillId="0" borderId="28" xfId="44" applyNumberFormat="1" applyFont="1" applyBorder="1">
      <alignment/>
      <protection/>
    </xf>
    <xf numFmtId="2" fontId="0" fillId="0" borderId="27" xfId="44" applyNumberFormat="1" applyFont="1" applyBorder="1">
      <alignment/>
      <protection/>
    </xf>
    <xf numFmtId="0" fontId="26" fillId="0" borderId="16" xfId="44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3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192" fontId="28" fillId="0" borderId="23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29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5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1975"/>
          <c:w val="0.803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W.25'!$Q$9:$Q$20</c:f>
              <c:numCache>
                <c:ptCount val="12"/>
                <c:pt idx="0">
                  <c:v>2.22</c:v>
                </c:pt>
                <c:pt idx="1">
                  <c:v>1.08</c:v>
                </c:pt>
                <c:pt idx="2">
                  <c:v>2.65</c:v>
                </c:pt>
                <c:pt idx="3">
                  <c:v>1.6999999999999886</c:v>
                </c:pt>
                <c:pt idx="4">
                  <c:v>4.126999999999953</c:v>
                </c:pt>
                <c:pt idx="5">
                  <c:v>2.849999999999966</c:v>
                </c:pt>
                <c:pt idx="6">
                  <c:v>2.7399999999999523</c:v>
                </c:pt>
                <c:pt idx="7">
                  <c:v>3.0670000000000073</c:v>
                </c:pt>
                <c:pt idx="8">
                  <c:v>2.3999999999999773</c:v>
                </c:pt>
                <c:pt idx="9">
                  <c:v>1.2799999999999727</c:v>
                </c:pt>
                <c:pt idx="10">
                  <c:v>2.9470000000000027</c:v>
                </c:pt>
                <c:pt idx="11">
                  <c:v>3.12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W.25'!$T$9:$T$20</c:f>
              <c:numCache>
                <c:ptCount val="12"/>
                <c:pt idx="0">
                  <c:v>0</c:v>
                </c:pt>
                <c:pt idx="1">
                  <c:v>-0.43</c:v>
                </c:pt>
                <c:pt idx="2">
                  <c:v>-0.45</c:v>
                </c:pt>
                <c:pt idx="3">
                  <c:v>-0.37000000000000455</c:v>
                </c:pt>
                <c:pt idx="4">
                  <c:v>-0.37999999999999545</c:v>
                </c:pt>
                <c:pt idx="5">
                  <c:v>-0.4410000000000309</c:v>
                </c:pt>
                <c:pt idx="6">
                  <c:v>-0.6000000000000227</c:v>
                </c:pt>
                <c:pt idx="7">
                  <c:v>-0.5430000000000064</c:v>
                </c:pt>
                <c:pt idx="8">
                  <c:v>-0.5400000000000205</c:v>
                </c:pt>
                <c:pt idx="9">
                  <c:v>-0.5730000000000359</c:v>
                </c:pt>
                <c:pt idx="10">
                  <c:v>-0.8700000000000045</c:v>
                </c:pt>
              </c:numCache>
            </c:numRef>
          </c:val>
        </c:ser>
        <c:overlap val="100"/>
        <c:gapWidth val="50"/>
        <c:axId val="57213607"/>
        <c:axId val="45160416"/>
      </c:barChart>
      <c:catAx>
        <c:axId val="57213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160416"/>
        <c:crossesAt val="-1"/>
        <c:auto val="1"/>
        <c:lblOffset val="100"/>
        <c:tickLblSkip val="1"/>
        <c:noMultiLvlLbl val="0"/>
      </c:catAx>
      <c:valAx>
        <c:axId val="45160416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721360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025"/>
          <c:w val="0.82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W.25'!$A$12:$A$19</c:f>
              <c:numCache>
                <c:ptCount val="8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</c:numCache>
            </c:numRef>
          </c:cat>
          <c:val>
            <c:numRef>
              <c:f>'Data W.25'!$C$12:$C$19</c:f>
              <c:numCache>
                <c:ptCount val="8"/>
                <c:pt idx="0">
                  <c:v>80.69</c:v>
                </c:pt>
                <c:pt idx="1">
                  <c:v>626.89</c:v>
                </c:pt>
                <c:pt idx="2">
                  <c:v>239.5</c:v>
                </c:pt>
                <c:pt idx="3">
                  <c:v>171.11</c:v>
                </c:pt>
                <c:pt idx="4">
                  <c:v>105.46</c:v>
                </c:pt>
                <c:pt idx="5">
                  <c:v>69.65</c:v>
                </c:pt>
                <c:pt idx="6">
                  <c:v>15.73</c:v>
                </c:pt>
                <c:pt idx="7">
                  <c:v>175.55</c:v>
                </c:pt>
              </c:numCache>
            </c:numRef>
          </c:val>
        </c:ser>
        <c:gapWidth val="50"/>
        <c:axId val="3790561"/>
        <c:axId val="34115050"/>
      </c:barChart>
      <c:catAx>
        <c:axId val="379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9056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8599995"/>
        <c:axId val="1185563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9591861"/>
        <c:axId val="20782430"/>
      </c:lineChart>
      <c:catAx>
        <c:axId val="3859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1855636"/>
        <c:crossesAt val="-0.8"/>
        <c:auto val="0"/>
        <c:lblOffset val="100"/>
        <c:tickLblSkip val="4"/>
        <c:noMultiLvlLbl val="0"/>
      </c:catAx>
      <c:valAx>
        <c:axId val="1185563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8599995"/>
        <c:crossesAt val="1"/>
        <c:crossBetween val="midCat"/>
        <c:dispUnits/>
        <c:majorUnit val="0.1"/>
        <c:minorUnit val="0.02"/>
      </c:valAx>
      <c:catAx>
        <c:axId val="39591861"/>
        <c:scaling>
          <c:orientation val="minMax"/>
        </c:scaling>
        <c:axPos val="b"/>
        <c:delete val="1"/>
        <c:majorTickMark val="out"/>
        <c:minorTickMark val="none"/>
        <c:tickLblPos val="nextTo"/>
        <c:crossAx val="20782430"/>
        <c:crosses val="autoZero"/>
        <c:auto val="0"/>
        <c:lblOffset val="100"/>
        <c:tickLblSkip val="1"/>
        <c:noMultiLvlLbl val="0"/>
      </c:catAx>
      <c:valAx>
        <c:axId val="20782430"/>
        <c:scaling>
          <c:orientation val="minMax"/>
        </c:scaling>
        <c:axPos val="l"/>
        <c:delete val="1"/>
        <c:majorTickMark val="out"/>
        <c:minorTickMark val="none"/>
        <c:tickLblPos val="nextTo"/>
        <c:crossAx val="3959186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7">
      <selection activeCell="R27" sqref="R27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381.903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6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6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</row>
    <row r="9" spans="1:21" s="61" customFormat="1" ht="21">
      <c r="A9" s="49">
        <v>2549</v>
      </c>
      <c r="B9" s="50">
        <f>$Q$4+Q9</f>
        <v>384.12300000000005</v>
      </c>
      <c r="C9" s="51" t="s">
        <v>19</v>
      </c>
      <c r="D9" s="52">
        <v>37520</v>
      </c>
      <c r="E9" s="53" t="s">
        <v>19</v>
      </c>
      <c r="F9" s="54" t="s">
        <v>19</v>
      </c>
      <c r="G9" s="55" t="s">
        <v>19</v>
      </c>
      <c r="H9" s="56">
        <f>$Q$4+T9</f>
        <v>381.903</v>
      </c>
      <c r="I9" s="57" t="s">
        <v>19</v>
      </c>
      <c r="J9" s="58">
        <v>37357</v>
      </c>
      <c r="K9" s="53" t="s">
        <v>19</v>
      </c>
      <c r="L9" s="54" t="s">
        <v>19</v>
      </c>
      <c r="M9" s="55" t="s">
        <v>19</v>
      </c>
      <c r="N9" s="56" t="s">
        <v>19</v>
      </c>
      <c r="O9" s="59" t="s">
        <v>19</v>
      </c>
      <c r="P9" s="60"/>
      <c r="Q9" s="61">
        <v>2.22</v>
      </c>
      <c r="R9" s="62" t="s">
        <v>19</v>
      </c>
      <c r="T9" s="63">
        <v>0</v>
      </c>
      <c r="U9" s="62" t="s">
        <v>19</v>
      </c>
    </row>
    <row r="10" spans="1:21" s="61" customFormat="1" ht="21">
      <c r="A10" s="64">
        <v>2550</v>
      </c>
      <c r="B10" s="65">
        <f>$Q$4+Q10</f>
        <v>382.983</v>
      </c>
      <c r="C10" s="57" t="s">
        <v>19</v>
      </c>
      <c r="D10" s="66">
        <v>37528</v>
      </c>
      <c r="E10" s="67" t="s">
        <v>19</v>
      </c>
      <c r="F10" s="57" t="s">
        <v>19</v>
      </c>
      <c r="G10" s="68" t="s">
        <v>19</v>
      </c>
      <c r="H10" s="56">
        <f>$Q$4+T10</f>
        <v>381.473</v>
      </c>
      <c r="I10" s="57" t="s">
        <v>19</v>
      </c>
      <c r="J10" s="69">
        <v>37328</v>
      </c>
      <c r="K10" s="67" t="s">
        <v>19</v>
      </c>
      <c r="L10" s="57" t="s">
        <v>19</v>
      </c>
      <c r="M10" s="52" t="s">
        <v>19</v>
      </c>
      <c r="N10" s="67" t="s">
        <v>19</v>
      </c>
      <c r="O10" s="59" t="s">
        <v>19</v>
      </c>
      <c r="P10" s="60"/>
      <c r="Q10" s="63">
        <v>1.08</v>
      </c>
      <c r="R10" s="70" t="s">
        <v>19</v>
      </c>
      <c r="T10" s="61">
        <v>-0.43</v>
      </c>
      <c r="U10" s="62" t="s">
        <v>19</v>
      </c>
    </row>
    <row r="11" spans="1:21" s="61" customFormat="1" ht="21">
      <c r="A11" s="64">
        <v>2551</v>
      </c>
      <c r="B11" s="65">
        <f>$Q$4+Q11</f>
        <v>384.553</v>
      </c>
      <c r="C11" s="57" t="s">
        <v>19</v>
      </c>
      <c r="D11" s="66">
        <v>37513</v>
      </c>
      <c r="E11" s="67">
        <f>$Q$4+R11</f>
        <v>383.533</v>
      </c>
      <c r="F11" s="57" t="s">
        <v>19</v>
      </c>
      <c r="G11" s="66">
        <v>37513</v>
      </c>
      <c r="H11" s="67">
        <f>$Q$4+T11</f>
        <v>381.45300000000003</v>
      </c>
      <c r="I11" s="57" t="s">
        <v>19</v>
      </c>
      <c r="J11" s="69">
        <v>37362</v>
      </c>
      <c r="K11" s="67">
        <f>$Q$4+U11</f>
        <v>381.45300000000003</v>
      </c>
      <c r="L11" s="57" t="s">
        <v>19</v>
      </c>
      <c r="M11" s="52">
        <v>37362</v>
      </c>
      <c r="N11" s="67" t="s">
        <v>19</v>
      </c>
      <c r="O11" s="71" t="s">
        <v>19</v>
      </c>
      <c r="P11" s="60"/>
      <c r="Q11" s="61">
        <v>2.65</v>
      </c>
      <c r="R11" s="61">
        <v>1.63</v>
      </c>
      <c r="T11" s="72">
        <v>-0.45</v>
      </c>
      <c r="U11" s="61">
        <v>-0.45</v>
      </c>
    </row>
    <row r="12" spans="1:20" s="61" customFormat="1" ht="21">
      <c r="A12" s="64">
        <v>2552</v>
      </c>
      <c r="B12" s="56">
        <v>383.603</v>
      </c>
      <c r="C12" s="57">
        <v>80.69</v>
      </c>
      <c r="D12" s="66">
        <v>37483</v>
      </c>
      <c r="E12" s="67">
        <v>383.35</v>
      </c>
      <c r="F12" s="57">
        <v>65.25</v>
      </c>
      <c r="G12" s="66">
        <v>37407</v>
      </c>
      <c r="H12" s="67">
        <v>381.533</v>
      </c>
      <c r="I12" s="57">
        <v>0.15</v>
      </c>
      <c r="J12" s="69">
        <v>40297</v>
      </c>
      <c r="K12" s="67">
        <v>381.53</v>
      </c>
      <c r="L12" s="57">
        <v>0.15</v>
      </c>
      <c r="M12" s="52">
        <v>37375</v>
      </c>
      <c r="N12" s="67">
        <v>122.84</v>
      </c>
      <c r="O12" s="59">
        <f aca="true" t="shared" si="0" ref="O12:O19">+N12*0.0317097</f>
        <v>3.895219548</v>
      </c>
      <c r="P12" s="73"/>
      <c r="Q12" s="63">
        <f aca="true" t="shared" si="1" ref="Q12:Q19">B12-$Q$4</f>
        <v>1.6999999999999886</v>
      </c>
      <c r="R12" s="63">
        <f aca="true" t="shared" si="2" ref="R12:R19">H12-$Q$4</f>
        <v>-0.37000000000000455</v>
      </c>
      <c r="T12" s="63">
        <f aca="true" t="shared" si="3" ref="T12:T19">H12-$Q$4</f>
        <v>-0.37000000000000455</v>
      </c>
    </row>
    <row r="13" spans="1:20" s="61" customFormat="1" ht="21">
      <c r="A13" s="64">
        <v>2553</v>
      </c>
      <c r="B13" s="56">
        <v>386.03</v>
      </c>
      <c r="C13" s="57">
        <v>626.89</v>
      </c>
      <c r="D13" s="66">
        <v>37527</v>
      </c>
      <c r="E13" s="67">
        <v>384.24</v>
      </c>
      <c r="F13" s="57">
        <v>155.2</v>
      </c>
      <c r="G13" s="66">
        <v>37527</v>
      </c>
      <c r="H13" s="67">
        <v>381.523</v>
      </c>
      <c r="I13" s="57">
        <v>0.02</v>
      </c>
      <c r="J13" s="69">
        <v>40007</v>
      </c>
      <c r="K13" s="67">
        <v>381.52</v>
      </c>
      <c r="L13" s="57">
        <v>0.02</v>
      </c>
      <c r="M13" s="74">
        <v>40007</v>
      </c>
      <c r="N13" s="56">
        <v>140.5</v>
      </c>
      <c r="O13" s="59">
        <f t="shared" si="0"/>
        <v>4.45521285</v>
      </c>
      <c r="P13" s="60"/>
      <c r="Q13" s="75">
        <f t="shared" si="1"/>
        <v>4.126999999999953</v>
      </c>
      <c r="R13" s="63">
        <f t="shared" si="2"/>
        <v>-0.37999999999999545</v>
      </c>
      <c r="T13" s="63">
        <f t="shared" si="3"/>
        <v>-0.37999999999999545</v>
      </c>
    </row>
    <row r="14" spans="1:20" s="61" customFormat="1" ht="21">
      <c r="A14" s="64">
        <v>2554</v>
      </c>
      <c r="B14" s="67">
        <v>384.753</v>
      </c>
      <c r="C14" s="57">
        <v>239.5</v>
      </c>
      <c r="D14" s="66">
        <v>40756</v>
      </c>
      <c r="E14" s="67">
        <v>384.341</v>
      </c>
      <c r="F14" s="63">
        <v>173.3</v>
      </c>
      <c r="G14" s="66">
        <v>40756</v>
      </c>
      <c r="H14" s="67">
        <v>381.462</v>
      </c>
      <c r="I14" s="57">
        <v>0.01</v>
      </c>
      <c r="J14" s="69">
        <v>40612</v>
      </c>
      <c r="K14" s="67">
        <v>381.463</v>
      </c>
      <c r="L14" s="57">
        <v>0.01</v>
      </c>
      <c r="M14" s="74">
        <v>40613</v>
      </c>
      <c r="N14" s="56">
        <v>283.02</v>
      </c>
      <c r="O14" s="59">
        <f t="shared" si="0"/>
        <v>8.974479294</v>
      </c>
      <c r="P14" s="60"/>
      <c r="Q14" s="63">
        <f t="shared" si="1"/>
        <v>2.849999999999966</v>
      </c>
      <c r="R14" s="63">
        <f t="shared" si="2"/>
        <v>-0.4410000000000309</v>
      </c>
      <c r="T14" s="63">
        <f t="shared" si="3"/>
        <v>-0.4410000000000309</v>
      </c>
    </row>
    <row r="15" spans="1:20" s="61" customFormat="1" ht="21">
      <c r="A15" s="64">
        <v>2555</v>
      </c>
      <c r="B15" s="56">
        <v>384.643</v>
      </c>
      <c r="C15" s="57">
        <v>171.11</v>
      </c>
      <c r="D15" s="66">
        <v>41156</v>
      </c>
      <c r="E15" s="67">
        <v>383.57</v>
      </c>
      <c r="F15" s="57">
        <v>71.05</v>
      </c>
      <c r="G15" s="68">
        <v>41156</v>
      </c>
      <c r="H15" s="56">
        <v>381.303</v>
      </c>
      <c r="I15" s="57">
        <v>0</v>
      </c>
      <c r="J15" s="74">
        <v>41137</v>
      </c>
      <c r="K15" s="56">
        <v>381.326</v>
      </c>
      <c r="L15" s="57">
        <v>0.06</v>
      </c>
      <c r="M15" s="74">
        <v>41137</v>
      </c>
      <c r="N15" s="56">
        <v>119.52</v>
      </c>
      <c r="O15" s="59">
        <f t="shared" si="0"/>
        <v>3.789943344</v>
      </c>
      <c r="P15" s="60"/>
      <c r="Q15" s="63">
        <f t="shared" si="1"/>
        <v>2.7399999999999523</v>
      </c>
      <c r="R15" s="63">
        <f t="shared" si="2"/>
        <v>-0.6000000000000227</v>
      </c>
      <c r="T15" s="63">
        <f t="shared" si="3"/>
        <v>-0.6000000000000227</v>
      </c>
    </row>
    <row r="16" spans="1:20" s="61" customFormat="1" ht="21">
      <c r="A16" s="64">
        <v>2556</v>
      </c>
      <c r="B16" s="56">
        <v>384.97</v>
      </c>
      <c r="C16" s="57">
        <v>105.46</v>
      </c>
      <c r="D16" s="66">
        <v>41497</v>
      </c>
      <c r="E16" s="67">
        <v>384.3</v>
      </c>
      <c r="F16" s="57">
        <v>72.8</v>
      </c>
      <c r="G16" s="68">
        <v>41497</v>
      </c>
      <c r="H16" s="56">
        <v>381.36</v>
      </c>
      <c r="I16" s="57">
        <v>0.12</v>
      </c>
      <c r="J16" s="74">
        <v>41393</v>
      </c>
      <c r="K16" s="67">
        <v>381.36</v>
      </c>
      <c r="L16" s="57">
        <v>0.12</v>
      </c>
      <c r="M16" s="74">
        <v>41393</v>
      </c>
      <c r="N16" s="56">
        <v>148.72</v>
      </c>
      <c r="O16" s="59">
        <f t="shared" si="0"/>
        <v>4.715866584</v>
      </c>
      <c r="P16" s="60"/>
      <c r="Q16" s="63">
        <f t="shared" si="1"/>
        <v>3.0670000000000073</v>
      </c>
      <c r="R16" s="63">
        <f t="shared" si="2"/>
        <v>-0.5430000000000064</v>
      </c>
      <c r="T16" s="63">
        <f t="shared" si="3"/>
        <v>-0.5430000000000064</v>
      </c>
    </row>
    <row r="17" spans="1:20" s="61" customFormat="1" ht="21">
      <c r="A17" s="64">
        <v>2557</v>
      </c>
      <c r="B17" s="76">
        <v>384.303</v>
      </c>
      <c r="C17" s="57">
        <v>69.65</v>
      </c>
      <c r="D17" s="66">
        <v>41885</v>
      </c>
      <c r="E17" s="77">
        <v>384.208</v>
      </c>
      <c r="F17" s="57">
        <v>66</v>
      </c>
      <c r="G17" s="68">
        <v>41885</v>
      </c>
      <c r="H17" s="76">
        <v>381.363</v>
      </c>
      <c r="I17" s="57">
        <v>0.06</v>
      </c>
      <c r="J17" s="74">
        <v>41733</v>
      </c>
      <c r="K17" s="77">
        <v>381.363</v>
      </c>
      <c r="L17" s="57">
        <v>0.06</v>
      </c>
      <c r="M17" s="74">
        <v>41734</v>
      </c>
      <c r="N17" s="56">
        <v>106.54</v>
      </c>
      <c r="O17" s="78">
        <f t="shared" si="0"/>
        <v>3.378351438</v>
      </c>
      <c r="P17" s="60"/>
      <c r="Q17" s="63">
        <f t="shared" si="1"/>
        <v>2.3999999999999773</v>
      </c>
      <c r="R17" s="61">
        <f t="shared" si="2"/>
        <v>-0.5400000000000205</v>
      </c>
      <c r="T17" s="63">
        <f t="shared" si="3"/>
        <v>-0.5400000000000205</v>
      </c>
    </row>
    <row r="18" spans="1:20" s="61" customFormat="1" ht="21">
      <c r="A18" s="64">
        <v>2558</v>
      </c>
      <c r="B18" s="76">
        <v>383.183</v>
      </c>
      <c r="C18" s="57">
        <v>15.73</v>
      </c>
      <c r="D18" s="66">
        <v>42106</v>
      </c>
      <c r="E18" s="77">
        <v>382.837</v>
      </c>
      <c r="F18" s="57">
        <v>11.3</v>
      </c>
      <c r="G18" s="68">
        <v>42106</v>
      </c>
      <c r="H18" s="76">
        <v>381.33</v>
      </c>
      <c r="I18" s="57">
        <v>0.03</v>
      </c>
      <c r="J18" s="74">
        <v>42091</v>
      </c>
      <c r="K18" s="77">
        <v>381.33</v>
      </c>
      <c r="L18" s="57">
        <v>0.03</v>
      </c>
      <c r="M18" s="74">
        <v>42092</v>
      </c>
      <c r="N18" s="56">
        <v>15.97</v>
      </c>
      <c r="O18" s="78">
        <f t="shared" si="0"/>
        <v>0.506403909</v>
      </c>
      <c r="P18" s="60"/>
      <c r="Q18" s="61">
        <f t="shared" si="1"/>
        <v>1.2799999999999727</v>
      </c>
      <c r="R18" s="61">
        <f t="shared" si="2"/>
        <v>-0.5730000000000359</v>
      </c>
      <c r="T18" s="61">
        <f t="shared" si="3"/>
        <v>-0.5730000000000359</v>
      </c>
    </row>
    <row r="19" spans="1:20" s="61" customFormat="1" ht="21">
      <c r="A19" s="64">
        <v>2559</v>
      </c>
      <c r="B19" s="76">
        <v>384.85</v>
      </c>
      <c r="C19" s="57">
        <v>175.55</v>
      </c>
      <c r="D19" s="66">
        <v>42685</v>
      </c>
      <c r="E19" s="77">
        <v>384.47</v>
      </c>
      <c r="F19" s="57">
        <v>113.55</v>
      </c>
      <c r="G19" s="68">
        <v>42602</v>
      </c>
      <c r="H19" s="76">
        <v>381.033</v>
      </c>
      <c r="I19" s="57">
        <v>0</v>
      </c>
      <c r="J19" s="74">
        <v>42502</v>
      </c>
      <c r="K19" s="77">
        <v>381.033</v>
      </c>
      <c r="L19" s="57">
        <v>0</v>
      </c>
      <c r="M19" s="74">
        <v>42503</v>
      </c>
      <c r="N19" s="56">
        <v>218.37</v>
      </c>
      <c r="O19" s="78">
        <f t="shared" si="0"/>
        <v>6.924447189</v>
      </c>
      <c r="P19" s="60"/>
      <c r="Q19" s="63">
        <f t="shared" si="1"/>
        <v>2.9470000000000027</v>
      </c>
      <c r="R19" s="61">
        <f t="shared" si="2"/>
        <v>-0.8700000000000045</v>
      </c>
      <c r="T19" s="61">
        <f t="shared" si="3"/>
        <v>-0.8700000000000045</v>
      </c>
    </row>
    <row r="20" spans="1:17" s="61" customFormat="1" ht="21">
      <c r="A20" s="79">
        <v>2560</v>
      </c>
      <c r="B20" s="76">
        <v>385.023</v>
      </c>
      <c r="C20" s="80"/>
      <c r="D20" s="66">
        <v>43016</v>
      </c>
      <c r="E20" s="77">
        <v>384.673</v>
      </c>
      <c r="F20" s="80"/>
      <c r="G20" s="68">
        <v>43016</v>
      </c>
      <c r="H20" s="76"/>
      <c r="I20" s="80"/>
      <c r="J20" s="81"/>
      <c r="K20" s="77"/>
      <c r="L20" s="80"/>
      <c r="M20" s="82"/>
      <c r="N20" s="83"/>
      <c r="O20" s="78"/>
      <c r="P20" s="60"/>
      <c r="Q20" s="61">
        <v>3.12</v>
      </c>
    </row>
    <row r="21" spans="1:16" ht="21.75">
      <c r="A21" s="84"/>
      <c r="B21" s="85"/>
      <c r="C21" s="86"/>
      <c r="D21" s="87"/>
      <c r="E21" s="88"/>
      <c r="F21" s="86"/>
      <c r="G21" s="89"/>
      <c r="H21" s="85"/>
      <c r="I21" s="86"/>
      <c r="J21" s="90"/>
      <c r="K21" s="88"/>
      <c r="L21" s="86"/>
      <c r="M21" s="91"/>
      <c r="N21" s="92"/>
      <c r="O21" s="93"/>
      <c r="P21" s="48"/>
    </row>
    <row r="22" spans="1:16" ht="21.75">
      <c r="A22" s="84"/>
      <c r="B22" s="85"/>
      <c r="C22" s="86"/>
      <c r="D22" s="87"/>
      <c r="E22" s="88"/>
      <c r="F22" s="86"/>
      <c r="G22" s="89"/>
      <c r="H22" s="85"/>
      <c r="I22" s="86"/>
      <c r="J22" s="90"/>
      <c r="K22" s="88"/>
      <c r="L22" s="86"/>
      <c r="M22" s="91"/>
      <c r="N22" s="92"/>
      <c r="O22" s="93"/>
      <c r="P22" s="48"/>
    </row>
    <row r="23" spans="1:16" ht="21.75">
      <c r="A23" s="84"/>
      <c r="B23" s="85"/>
      <c r="C23" s="86"/>
      <c r="D23" s="87"/>
      <c r="E23" s="88"/>
      <c r="F23" s="86"/>
      <c r="G23" s="89"/>
      <c r="H23" s="85"/>
      <c r="I23" s="86"/>
      <c r="J23" s="90"/>
      <c r="K23" s="88"/>
      <c r="L23" s="86"/>
      <c r="M23" s="91"/>
      <c r="N23" s="92"/>
      <c r="O23" s="93"/>
      <c r="P23" s="48"/>
    </row>
    <row r="24" spans="1:16" ht="21.75">
      <c r="A24" s="84"/>
      <c r="B24" s="85"/>
      <c r="C24" s="86"/>
      <c r="D24" s="87"/>
      <c r="E24" s="88"/>
      <c r="F24" s="86"/>
      <c r="G24" s="89"/>
      <c r="H24" s="85"/>
      <c r="I24" s="86"/>
      <c r="J24" s="90"/>
      <c r="K24" s="88"/>
      <c r="L24" s="86"/>
      <c r="M24" s="91"/>
      <c r="N24" s="92"/>
      <c r="O24" s="93"/>
      <c r="P24" s="48"/>
    </row>
    <row r="25" spans="1:16" ht="21.75">
      <c r="A25" s="84"/>
      <c r="B25" s="85"/>
      <c r="C25" s="86"/>
      <c r="D25" s="87"/>
      <c r="E25" s="88"/>
      <c r="F25" s="86"/>
      <c r="G25" s="89"/>
      <c r="H25" s="85"/>
      <c r="I25" s="86"/>
      <c r="J25" s="90"/>
      <c r="K25" s="88"/>
      <c r="L25" s="86"/>
      <c r="M25" s="91"/>
      <c r="N25" s="92"/>
      <c r="O25" s="93"/>
      <c r="P25" s="48"/>
    </row>
    <row r="26" spans="1:16" ht="21.75">
      <c r="A26" s="84"/>
      <c r="B26" s="85"/>
      <c r="C26" s="86"/>
      <c r="D26" s="87"/>
      <c r="E26" s="88"/>
      <c r="F26" s="86"/>
      <c r="G26" s="89"/>
      <c r="H26" s="85"/>
      <c r="I26" s="86"/>
      <c r="J26" s="90"/>
      <c r="K26" s="88"/>
      <c r="L26" s="86"/>
      <c r="M26" s="91"/>
      <c r="N26" s="92"/>
      <c r="O26" s="93"/>
      <c r="P26" s="48"/>
    </row>
    <row r="27" spans="1:16" ht="21.75">
      <c r="A27" s="84"/>
      <c r="B27" s="85"/>
      <c r="C27" s="86"/>
      <c r="D27" s="87"/>
      <c r="E27" s="88"/>
      <c r="F27" s="86"/>
      <c r="G27" s="89"/>
      <c r="H27" s="85"/>
      <c r="I27" s="86"/>
      <c r="J27" s="90"/>
      <c r="K27" s="88"/>
      <c r="L27" s="86"/>
      <c r="M27" s="91"/>
      <c r="N27" s="92"/>
      <c r="O27" s="93"/>
      <c r="P27" s="48"/>
    </row>
    <row r="28" spans="1:16" ht="21.75">
      <c r="A28" s="84"/>
      <c r="B28" s="85"/>
      <c r="C28" s="86"/>
      <c r="D28" s="87"/>
      <c r="E28" s="88"/>
      <c r="F28" s="86"/>
      <c r="G28" s="89"/>
      <c r="H28" s="85"/>
      <c r="I28" s="86"/>
      <c r="J28" s="90"/>
      <c r="K28" s="88"/>
      <c r="L28" s="86"/>
      <c r="M28" s="91"/>
      <c r="N28" s="92"/>
      <c r="O28" s="93"/>
      <c r="P28" s="48"/>
    </row>
    <row r="29" spans="1:16" ht="21.75">
      <c r="A29" s="84"/>
      <c r="B29" s="85"/>
      <c r="C29" s="86"/>
      <c r="D29" s="87"/>
      <c r="E29" s="88"/>
      <c r="F29" s="86"/>
      <c r="G29" s="89"/>
      <c r="H29" s="85"/>
      <c r="I29" s="86"/>
      <c r="J29" s="90"/>
      <c r="K29" s="88"/>
      <c r="L29" s="86"/>
      <c r="M29" s="91"/>
      <c r="N29" s="92"/>
      <c r="O29" s="93"/>
      <c r="P29" s="48"/>
    </row>
    <row r="30" spans="1:16" ht="21.75">
      <c r="A30" s="84"/>
      <c r="B30" s="85"/>
      <c r="C30" s="86"/>
      <c r="D30" s="87"/>
      <c r="E30" s="88"/>
      <c r="F30" s="86"/>
      <c r="G30" s="89"/>
      <c r="H30" s="85"/>
      <c r="I30" s="86"/>
      <c r="J30" s="90"/>
      <c r="K30" s="88"/>
      <c r="L30" s="86"/>
      <c r="M30" s="91"/>
      <c r="N30" s="92"/>
      <c r="O30" s="93"/>
      <c r="P30" s="48"/>
    </row>
    <row r="31" spans="1:16" ht="21.75">
      <c r="A31" s="84"/>
      <c r="B31" s="85"/>
      <c r="C31" s="86"/>
      <c r="D31" s="87"/>
      <c r="E31" s="88"/>
      <c r="F31" s="86"/>
      <c r="G31" s="89"/>
      <c r="H31" s="85"/>
      <c r="I31" s="86"/>
      <c r="J31" s="90"/>
      <c r="K31" s="88"/>
      <c r="L31" s="86"/>
      <c r="M31" s="91"/>
      <c r="N31" s="92"/>
      <c r="O31" s="93"/>
      <c r="P31" s="48"/>
    </row>
    <row r="32" spans="1:16" ht="22.5" customHeight="1">
      <c r="A32" s="94"/>
      <c r="B32" s="85"/>
      <c r="C32" s="95"/>
      <c r="D32" s="96"/>
      <c r="E32" s="88"/>
      <c r="F32" s="95"/>
      <c r="G32" s="91"/>
      <c r="H32" s="97"/>
      <c r="I32" s="95"/>
      <c r="J32" s="98"/>
      <c r="K32" s="88"/>
      <c r="L32" s="95"/>
      <c r="M32" s="91"/>
      <c r="N32" s="85"/>
      <c r="O32" s="93"/>
      <c r="P32" s="99"/>
    </row>
    <row r="33" spans="1:16" ht="22.5" customHeight="1">
      <c r="A33" s="94"/>
      <c r="B33" s="85"/>
      <c r="C33" s="95"/>
      <c r="D33" s="100"/>
      <c r="E33" s="88"/>
      <c r="F33" s="95"/>
      <c r="G33" s="101"/>
      <c r="H33" s="97"/>
      <c r="I33" s="95"/>
      <c r="J33" s="98"/>
      <c r="K33" s="88"/>
      <c r="L33" s="95"/>
      <c r="M33" s="91"/>
      <c r="N33" s="85"/>
      <c r="O33" s="93"/>
      <c r="P33" s="99"/>
    </row>
    <row r="34" spans="1:16" ht="22.5" customHeight="1">
      <c r="A34" s="94"/>
      <c r="B34" s="85"/>
      <c r="C34" s="95"/>
      <c r="D34" s="102" t="s">
        <v>21</v>
      </c>
      <c r="E34" s="88"/>
      <c r="F34" s="95"/>
      <c r="G34" s="101"/>
      <c r="H34" s="97"/>
      <c r="I34" s="95"/>
      <c r="J34" s="98"/>
      <c r="K34" s="88"/>
      <c r="L34" s="95"/>
      <c r="M34" s="91"/>
      <c r="N34" s="85"/>
      <c r="O34" s="93"/>
      <c r="P34" s="99"/>
    </row>
    <row r="35" spans="1:16" ht="22.5" customHeight="1">
      <c r="A35" s="103"/>
      <c r="B35" s="104"/>
      <c r="C35" s="105"/>
      <c r="D35" s="106"/>
      <c r="E35" s="107" t="s">
        <v>20</v>
      </c>
      <c r="F35" s="105"/>
      <c r="G35" s="108"/>
      <c r="H35" s="109"/>
      <c r="I35" s="105"/>
      <c r="J35" s="110"/>
      <c r="K35" s="111"/>
      <c r="L35" s="105"/>
      <c r="M35" s="112"/>
      <c r="N35" s="104"/>
      <c r="O35" s="113"/>
      <c r="P35" s="99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2018-01-12T08:05:03Z</dcterms:modified>
  <cp:category/>
  <cp:version/>
  <cp:contentType/>
  <cp:contentStatus/>
</cp:coreProperties>
</file>