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2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<sst xmlns="http://schemas.openxmlformats.org/spreadsheetml/2006/main" count="38" uniqueCount="23">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</sst>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อ.เกาะคา จ.ลำปาง</a:t>
            </a:r>
          </a:p>
        </c:rich>
      </c:tx>
      <c:layout>
        <c:manualLayout>
          <c:xMode val="factor"/>
          <c:yMode val="factor"/>
          <c:x val="0.036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20725"/>
          <c:w val="0.8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W.22'!$C$5:$C$27</c:f>
              <c:numCache>
                <c:ptCount val="23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1"/>
          <c:order val="1"/>
          <c:tx>
            <c:v>ค่าเฉลี่ย (2544 - 2565 )อยู่ระหว่างค่า+-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W.22'!$E$5:$E$27</c:f>
              <c:numCache>
                <c:ptCount val="23"/>
                <c:pt idx="0">
                  <c:v>226.91697534545455</c:v>
                </c:pt>
                <c:pt idx="1">
                  <c:v>226.91697534545455</c:v>
                </c:pt>
                <c:pt idx="2">
                  <c:v>226.91697534545455</c:v>
                </c:pt>
                <c:pt idx="3">
                  <c:v>226.91697534545455</c:v>
                </c:pt>
                <c:pt idx="4">
                  <c:v>226.91697534545455</c:v>
                </c:pt>
                <c:pt idx="5">
                  <c:v>226.91697534545455</c:v>
                </c:pt>
                <c:pt idx="6">
                  <c:v>226.91697534545455</c:v>
                </c:pt>
                <c:pt idx="7">
                  <c:v>226.91697534545455</c:v>
                </c:pt>
                <c:pt idx="8">
                  <c:v>226.91697534545455</c:v>
                </c:pt>
                <c:pt idx="9">
                  <c:v>226.91697534545455</c:v>
                </c:pt>
                <c:pt idx="10">
                  <c:v>226.91697534545455</c:v>
                </c:pt>
                <c:pt idx="11">
                  <c:v>226.91697534545455</c:v>
                </c:pt>
                <c:pt idx="12">
                  <c:v>226.91697534545455</c:v>
                </c:pt>
                <c:pt idx="13">
                  <c:v>226.91697534545455</c:v>
                </c:pt>
                <c:pt idx="14">
                  <c:v>226.91697534545455</c:v>
                </c:pt>
                <c:pt idx="15">
                  <c:v>226.91697534545455</c:v>
                </c:pt>
                <c:pt idx="16">
                  <c:v>226.91697534545455</c:v>
                </c:pt>
                <c:pt idx="17">
                  <c:v>226.91697534545455</c:v>
                </c:pt>
                <c:pt idx="18">
                  <c:v>226.91697534545455</c:v>
                </c:pt>
                <c:pt idx="19">
                  <c:v>226.91697534545455</c:v>
                </c:pt>
                <c:pt idx="20">
                  <c:v>226.91697534545455</c:v>
                </c:pt>
                <c:pt idx="21">
                  <c:v>226.91697534545455</c:v>
                </c:pt>
                <c:pt idx="22">
                  <c:v>226.91697534545455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W.22'!$H$5:$H$27</c:f>
              <c:numCache>
                <c:ptCount val="23"/>
                <c:pt idx="0">
                  <c:v>407.74451086170984</c:v>
                </c:pt>
                <c:pt idx="1">
                  <c:v>407.74451086170984</c:v>
                </c:pt>
                <c:pt idx="2">
                  <c:v>407.74451086170984</c:v>
                </c:pt>
                <c:pt idx="3">
                  <c:v>407.74451086170984</c:v>
                </c:pt>
                <c:pt idx="4">
                  <c:v>407.74451086170984</c:v>
                </c:pt>
                <c:pt idx="5">
                  <c:v>407.74451086170984</c:v>
                </c:pt>
                <c:pt idx="6">
                  <c:v>407.74451086170984</c:v>
                </c:pt>
                <c:pt idx="7">
                  <c:v>407.74451086170984</c:v>
                </c:pt>
                <c:pt idx="8">
                  <c:v>407.74451086170984</c:v>
                </c:pt>
                <c:pt idx="9">
                  <c:v>407.74451086170984</c:v>
                </c:pt>
                <c:pt idx="10">
                  <c:v>407.74451086170984</c:v>
                </c:pt>
                <c:pt idx="11">
                  <c:v>407.74451086170984</c:v>
                </c:pt>
                <c:pt idx="12">
                  <c:v>407.74451086170984</c:v>
                </c:pt>
                <c:pt idx="13">
                  <c:v>407.74451086170984</c:v>
                </c:pt>
                <c:pt idx="14">
                  <c:v>407.74451086170984</c:v>
                </c:pt>
                <c:pt idx="15">
                  <c:v>407.74451086170984</c:v>
                </c:pt>
                <c:pt idx="16">
                  <c:v>407.74451086170984</c:v>
                </c:pt>
                <c:pt idx="17">
                  <c:v>407.74451086170984</c:v>
                </c:pt>
                <c:pt idx="18">
                  <c:v>407.74451086170984</c:v>
                </c:pt>
                <c:pt idx="19">
                  <c:v>407.74451086170984</c:v>
                </c:pt>
                <c:pt idx="20">
                  <c:v>407.74451086170984</c:v>
                </c:pt>
                <c:pt idx="21">
                  <c:v>407.74451086170984</c:v>
                </c:pt>
                <c:pt idx="22">
                  <c:v>407.74451086170984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W.22'!$F$5:$F$27</c:f>
              <c:numCache>
                <c:ptCount val="23"/>
                <c:pt idx="0">
                  <c:v>46.08943982919925</c:v>
                </c:pt>
                <c:pt idx="1">
                  <c:v>46.08943982919925</c:v>
                </c:pt>
                <c:pt idx="2">
                  <c:v>46.08943982919925</c:v>
                </c:pt>
                <c:pt idx="3">
                  <c:v>46.08943982919925</c:v>
                </c:pt>
                <c:pt idx="4">
                  <c:v>46.08943982919925</c:v>
                </c:pt>
                <c:pt idx="5">
                  <c:v>46.08943982919925</c:v>
                </c:pt>
                <c:pt idx="6">
                  <c:v>46.08943982919925</c:v>
                </c:pt>
                <c:pt idx="7">
                  <c:v>46.08943982919925</c:v>
                </c:pt>
                <c:pt idx="8">
                  <c:v>46.08943982919925</c:v>
                </c:pt>
                <c:pt idx="9">
                  <c:v>46.08943982919925</c:v>
                </c:pt>
                <c:pt idx="10">
                  <c:v>46.08943982919925</c:v>
                </c:pt>
                <c:pt idx="11">
                  <c:v>46.08943982919925</c:v>
                </c:pt>
                <c:pt idx="12">
                  <c:v>46.08943982919925</c:v>
                </c:pt>
                <c:pt idx="13">
                  <c:v>46.08943982919925</c:v>
                </c:pt>
                <c:pt idx="14">
                  <c:v>46.08943982919925</c:v>
                </c:pt>
                <c:pt idx="15">
                  <c:v>46.08943982919925</c:v>
                </c:pt>
                <c:pt idx="16">
                  <c:v>46.08943982919925</c:v>
                </c:pt>
                <c:pt idx="17">
                  <c:v>46.08943982919925</c:v>
                </c:pt>
                <c:pt idx="18">
                  <c:v>46.08943982919925</c:v>
                </c:pt>
                <c:pt idx="19">
                  <c:v>46.08943982919925</c:v>
                </c:pt>
                <c:pt idx="20">
                  <c:v>46.08943982919925</c:v>
                </c:pt>
                <c:pt idx="21">
                  <c:v>46.08943982919925</c:v>
                </c:pt>
                <c:pt idx="22">
                  <c:v>46.08943982919925</c:v>
                </c:pt>
              </c:numCache>
            </c:numRef>
          </c:val>
          <c:smooth val="0"/>
        </c:ser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37481"/>
        <c:crossesAt val="0"/>
        <c:auto val="1"/>
        <c:lblOffset val="100"/>
        <c:tickLblSkip val="1"/>
        <c:noMultiLvlLbl val="0"/>
      </c:catAx>
      <c:valAx>
        <c:axId val="1133748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972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875"/>
          <c:w val="0.971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น้ำแม่จาง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เกาะคา จ.ลำปาง</a:t>
            </a:r>
          </a:p>
        </c:rich>
      </c:tx>
      <c:layout>
        <c:manualLayout>
          <c:xMode val="factor"/>
          <c:yMode val="factor"/>
          <c:x val="0.041"/>
          <c:y val="-0.00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21625"/>
          <c:w val="0.859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W.22'!$C$5:$C$26</c:f>
              <c:numCache>
                <c:ptCount val="22"/>
                <c:pt idx="0">
                  <c:v>246.9</c:v>
                </c:pt>
                <c:pt idx="1">
                  <c:v>308.633</c:v>
                </c:pt>
                <c:pt idx="2">
                  <c:v>106.414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562.845888</c:v>
                </c:pt>
                <c:pt idx="6">
                  <c:v>128.72088000000002</c:v>
                </c:pt>
                <c:pt idx="7">
                  <c:v>94.87</c:v>
                </c:pt>
                <c:pt idx="8">
                  <c:v>78.72</c:v>
                </c:pt>
                <c:pt idx="9">
                  <c:v>173.70374400000009</c:v>
                </c:pt>
                <c:pt idx="10">
                  <c:v>761.1001920000002</c:v>
                </c:pt>
                <c:pt idx="11">
                  <c:v>327.780864</c:v>
                </c:pt>
                <c:pt idx="12">
                  <c:v>116.52249600000003</c:v>
                </c:pt>
                <c:pt idx="13">
                  <c:v>104.65459200000001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</c:v>
                </c:pt>
                <c:pt idx="17">
                  <c:v>151.2</c:v>
                </c:pt>
                <c:pt idx="18">
                  <c:v>69</c:v>
                </c:pt>
                <c:pt idx="19">
                  <c:v>113.7</c:v>
                </c:pt>
                <c:pt idx="20">
                  <c:v>238.33906560000017</c:v>
                </c:pt>
                <c:pt idx="21">
                  <c:v>477.65376000000015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(2544 - 2565 )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W.22'!$E$5:$E$26</c:f>
              <c:numCache>
                <c:ptCount val="22"/>
                <c:pt idx="0">
                  <c:v>226.91697534545455</c:v>
                </c:pt>
                <c:pt idx="1">
                  <c:v>226.91697534545455</c:v>
                </c:pt>
                <c:pt idx="2">
                  <c:v>226.91697534545455</c:v>
                </c:pt>
                <c:pt idx="3">
                  <c:v>226.91697534545455</c:v>
                </c:pt>
                <c:pt idx="4">
                  <c:v>226.91697534545455</c:v>
                </c:pt>
                <c:pt idx="5">
                  <c:v>226.91697534545455</c:v>
                </c:pt>
                <c:pt idx="6">
                  <c:v>226.91697534545455</c:v>
                </c:pt>
                <c:pt idx="7">
                  <c:v>226.91697534545455</c:v>
                </c:pt>
                <c:pt idx="8">
                  <c:v>226.91697534545455</c:v>
                </c:pt>
                <c:pt idx="9">
                  <c:v>226.91697534545455</c:v>
                </c:pt>
                <c:pt idx="10">
                  <c:v>226.91697534545455</c:v>
                </c:pt>
                <c:pt idx="11">
                  <c:v>226.91697534545455</c:v>
                </c:pt>
                <c:pt idx="12">
                  <c:v>226.91697534545455</c:v>
                </c:pt>
                <c:pt idx="13">
                  <c:v>226.91697534545455</c:v>
                </c:pt>
                <c:pt idx="14">
                  <c:v>226.91697534545455</c:v>
                </c:pt>
                <c:pt idx="15">
                  <c:v>226.91697534545455</c:v>
                </c:pt>
                <c:pt idx="16">
                  <c:v>226.91697534545455</c:v>
                </c:pt>
                <c:pt idx="17">
                  <c:v>226.91697534545455</c:v>
                </c:pt>
                <c:pt idx="18">
                  <c:v>226.91697534545455</c:v>
                </c:pt>
                <c:pt idx="19">
                  <c:v>226.91697534545455</c:v>
                </c:pt>
                <c:pt idx="20">
                  <c:v>226.91697534545455</c:v>
                </c:pt>
                <c:pt idx="21">
                  <c:v>226.91697534545455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W.22'!$B$5:$B$27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W.22'!$D$5:$D$27</c:f>
              <c:numCache>
                <c:ptCount val="23"/>
                <c:pt idx="22">
                  <c:v>298.25712000000016</c:v>
                </c:pt>
              </c:numCache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920739"/>
        <c:crossesAt val="0"/>
        <c:auto val="1"/>
        <c:lblOffset val="100"/>
        <c:tickLblSkip val="1"/>
        <c:noMultiLvlLbl val="0"/>
      </c:catAx>
      <c:valAx>
        <c:axId val="4592073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2846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0.606</cdr:y>
    </cdr:from>
    <cdr:to>
      <cdr:x>0.741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3733800"/>
          <a:ext cx="125730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0.7165</cdr:x>
      <cdr:y>0.5105</cdr:y>
    </cdr:from>
    <cdr:to>
      <cdr:x>0.8575</cdr:x>
      <cdr:y>0.546</cdr:y>
    </cdr:to>
    <cdr:sp>
      <cdr:nvSpPr>
        <cdr:cNvPr id="2" name="TextBox 1"/>
        <cdr:cNvSpPr txBox="1">
          <a:spLocks noChangeArrowheads="1"/>
        </cdr:cNvSpPr>
      </cdr:nvSpPr>
      <cdr:spPr>
        <a:xfrm>
          <a:off x="6724650" y="3143250"/>
          <a:ext cx="132397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0.699</cdr:y>
    </cdr:from>
    <cdr:to>
      <cdr:x>0.636</cdr:x>
      <cdr:y>0.73325</cdr:y>
    </cdr:to>
    <cdr:sp>
      <cdr:nvSpPr>
        <cdr:cNvPr id="3" name="TextBox 1"/>
        <cdr:cNvSpPr txBox="1">
          <a:spLocks noChangeArrowheads="1"/>
        </cdr:cNvSpPr>
      </cdr:nvSpPr>
      <cdr:spPr>
        <a:xfrm>
          <a:off x="4648200" y="4305300"/>
          <a:ext cx="13144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0.53</cdr:y>
    </cdr:from>
    <cdr:to>
      <cdr:x>0.2605</cdr:x>
      <cdr:y>0.6975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3257550"/>
          <a:ext cx="381000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9">
        <v>246.9</v>
      </c>
      <c r="D5" s="60"/>
      <c r="E5" s="61">
        <f aca="true" t="shared" si="0" ref="E5:E27">$C$75</f>
        <v>226.91697534545455</v>
      </c>
      <c r="F5" s="62">
        <f aca="true" t="shared" si="1" ref="F5:F27">+$C$78</f>
        <v>46.08943982919925</v>
      </c>
      <c r="G5" s="63">
        <f aca="true" t="shared" si="2" ref="G5:G27">$C$76</f>
        <v>180.8275355162553</v>
      </c>
      <c r="H5" s="64">
        <f aca="true" t="shared" si="3" ref="H5:H27">+$C$79</f>
        <v>407.74451086170984</v>
      </c>
      <c r="I5" s="2">
        <v>1</v>
      </c>
    </row>
    <row r="6" spans="2:9" ht="11.25">
      <c r="B6" s="22">
        <v>2545</v>
      </c>
      <c r="C6" s="65">
        <v>308.633</v>
      </c>
      <c r="D6" s="60"/>
      <c r="E6" s="66">
        <f t="shared" si="0"/>
        <v>226.91697534545455</v>
      </c>
      <c r="F6" s="67">
        <f t="shared" si="1"/>
        <v>46.08943982919925</v>
      </c>
      <c r="G6" s="68">
        <f t="shared" si="2"/>
        <v>180.8275355162553</v>
      </c>
      <c r="H6" s="69">
        <f t="shared" si="3"/>
        <v>407.74451086170984</v>
      </c>
      <c r="I6" s="2">
        <f>I5+1</f>
        <v>2</v>
      </c>
    </row>
    <row r="7" spans="2:9" ht="11.25">
      <c r="B7" s="22">
        <v>2546</v>
      </c>
      <c r="C7" s="65">
        <v>106.414</v>
      </c>
      <c r="D7" s="60"/>
      <c r="E7" s="66">
        <f t="shared" si="0"/>
        <v>226.91697534545455</v>
      </c>
      <c r="F7" s="67">
        <f t="shared" si="1"/>
        <v>46.08943982919925</v>
      </c>
      <c r="G7" s="68">
        <f t="shared" si="2"/>
        <v>180.8275355162553</v>
      </c>
      <c r="H7" s="69">
        <f t="shared" si="3"/>
        <v>407.74451086170984</v>
      </c>
      <c r="I7" s="2">
        <f aca="true" t="shared" si="4" ref="I7:I25">I6+1</f>
        <v>3</v>
      </c>
    </row>
    <row r="8" spans="2:9" ht="11.25">
      <c r="B8" s="22">
        <v>2547</v>
      </c>
      <c r="C8" s="65">
        <v>68.00800000000001</v>
      </c>
      <c r="D8" s="60"/>
      <c r="E8" s="66">
        <f t="shared" si="0"/>
        <v>226.91697534545455</v>
      </c>
      <c r="F8" s="67">
        <f t="shared" si="1"/>
        <v>46.08943982919925</v>
      </c>
      <c r="G8" s="68">
        <f t="shared" si="2"/>
        <v>180.8275355162553</v>
      </c>
      <c r="H8" s="69">
        <f t="shared" si="3"/>
        <v>407.74451086170984</v>
      </c>
      <c r="I8" s="2">
        <f t="shared" si="4"/>
        <v>4</v>
      </c>
    </row>
    <row r="9" spans="2:9" ht="11.25">
      <c r="B9" s="22">
        <v>2548</v>
      </c>
      <c r="C9" s="65">
        <v>257.35535999999996</v>
      </c>
      <c r="D9" s="60"/>
      <c r="E9" s="66">
        <f t="shared" si="0"/>
        <v>226.91697534545455</v>
      </c>
      <c r="F9" s="67">
        <f t="shared" si="1"/>
        <v>46.08943982919925</v>
      </c>
      <c r="G9" s="68">
        <f t="shared" si="2"/>
        <v>180.8275355162553</v>
      </c>
      <c r="H9" s="69">
        <f t="shared" si="3"/>
        <v>407.74451086170984</v>
      </c>
      <c r="I9" s="2">
        <f t="shared" si="4"/>
        <v>5</v>
      </c>
    </row>
    <row r="10" spans="2:9" ht="11.25">
      <c r="B10" s="22">
        <v>2549</v>
      </c>
      <c r="C10" s="65">
        <v>562.845888</v>
      </c>
      <c r="D10" s="60"/>
      <c r="E10" s="66">
        <f t="shared" si="0"/>
        <v>226.91697534545455</v>
      </c>
      <c r="F10" s="67">
        <f t="shared" si="1"/>
        <v>46.08943982919925</v>
      </c>
      <c r="G10" s="68">
        <f t="shared" si="2"/>
        <v>180.8275355162553</v>
      </c>
      <c r="H10" s="69">
        <f t="shared" si="3"/>
        <v>407.74451086170984</v>
      </c>
      <c r="I10" s="2">
        <f t="shared" si="4"/>
        <v>6</v>
      </c>
    </row>
    <row r="11" spans="2:9" ht="11.25">
      <c r="B11" s="22">
        <v>2550</v>
      </c>
      <c r="C11" s="65">
        <v>128.72088000000002</v>
      </c>
      <c r="D11" s="60"/>
      <c r="E11" s="66">
        <f t="shared" si="0"/>
        <v>226.91697534545455</v>
      </c>
      <c r="F11" s="67">
        <f t="shared" si="1"/>
        <v>46.08943982919925</v>
      </c>
      <c r="G11" s="68">
        <f t="shared" si="2"/>
        <v>180.8275355162553</v>
      </c>
      <c r="H11" s="69">
        <f t="shared" si="3"/>
        <v>407.74451086170984</v>
      </c>
      <c r="I11" s="2">
        <f t="shared" si="4"/>
        <v>7</v>
      </c>
    </row>
    <row r="12" spans="2:9" ht="11.25">
      <c r="B12" s="22">
        <v>2551</v>
      </c>
      <c r="C12" s="65">
        <v>94.87</v>
      </c>
      <c r="D12" s="60"/>
      <c r="E12" s="66">
        <f t="shared" si="0"/>
        <v>226.91697534545455</v>
      </c>
      <c r="F12" s="67">
        <f t="shared" si="1"/>
        <v>46.08943982919925</v>
      </c>
      <c r="G12" s="68">
        <f t="shared" si="2"/>
        <v>180.8275355162553</v>
      </c>
      <c r="H12" s="69">
        <f t="shared" si="3"/>
        <v>407.74451086170984</v>
      </c>
      <c r="I12" s="2">
        <f t="shared" si="4"/>
        <v>8</v>
      </c>
    </row>
    <row r="13" spans="2:9" ht="11.25">
      <c r="B13" s="22">
        <v>2552</v>
      </c>
      <c r="C13" s="65">
        <v>78.72</v>
      </c>
      <c r="D13" s="60"/>
      <c r="E13" s="66">
        <f t="shared" si="0"/>
        <v>226.91697534545455</v>
      </c>
      <c r="F13" s="67">
        <f t="shared" si="1"/>
        <v>46.08943982919925</v>
      </c>
      <c r="G13" s="68">
        <f t="shared" si="2"/>
        <v>180.8275355162553</v>
      </c>
      <c r="H13" s="69">
        <f t="shared" si="3"/>
        <v>407.74451086170984</v>
      </c>
      <c r="I13" s="2">
        <f t="shared" si="4"/>
        <v>9</v>
      </c>
    </row>
    <row r="14" spans="2:9" ht="11.25">
      <c r="B14" s="22">
        <v>2553</v>
      </c>
      <c r="C14" s="65">
        <v>173.70374400000009</v>
      </c>
      <c r="D14" s="60"/>
      <c r="E14" s="66">
        <f t="shared" si="0"/>
        <v>226.91697534545455</v>
      </c>
      <c r="F14" s="67">
        <f t="shared" si="1"/>
        <v>46.08943982919925</v>
      </c>
      <c r="G14" s="68">
        <f t="shared" si="2"/>
        <v>180.8275355162553</v>
      </c>
      <c r="H14" s="69">
        <f t="shared" si="3"/>
        <v>407.74451086170984</v>
      </c>
      <c r="I14" s="2">
        <f t="shared" si="4"/>
        <v>10</v>
      </c>
    </row>
    <row r="15" spans="2:9" ht="11.25">
      <c r="B15" s="22">
        <v>2554</v>
      </c>
      <c r="C15" s="65">
        <v>761.1001920000002</v>
      </c>
      <c r="D15" s="60"/>
      <c r="E15" s="66">
        <f t="shared" si="0"/>
        <v>226.91697534545455</v>
      </c>
      <c r="F15" s="67">
        <f t="shared" si="1"/>
        <v>46.08943982919925</v>
      </c>
      <c r="G15" s="68">
        <f t="shared" si="2"/>
        <v>180.8275355162553</v>
      </c>
      <c r="H15" s="69">
        <f t="shared" si="3"/>
        <v>407.74451086170984</v>
      </c>
      <c r="I15" s="2">
        <f t="shared" si="4"/>
        <v>11</v>
      </c>
    </row>
    <row r="16" spans="2:12" ht="11.25">
      <c r="B16" s="22">
        <v>2555</v>
      </c>
      <c r="C16" s="65">
        <v>327.780864</v>
      </c>
      <c r="D16" s="60"/>
      <c r="E16" s="66">
        <f t="shared" si="0"/>
        <v>226.91697534545455</v>
      </c>
      <c r="F16" s="67">
        <f t="shared" si="1"/>
        <v>46.08943982919925</v>
      </c>
      <c r="G16" s="68">
        <f t="shared" si="2"/>
        <v>180.8275355162553</v>
      </c>
      <c r="H16" s="69">
        <f t="shared" si="3"/>
        <v>407.74451086170984</v>
      </c>
      <c r="I16" s="2">
        <f t="shared" si="4"/>
        <v>12</v>
      </c>
      <c r="L16" s="2">
        <f>((6.66*1.4986)*(1.4077))</f>
        <v>14.049797605199998</v>
      </c>
    </row>
    <row r="17" spans="2:9" ht="11.25">
      <c r="B17" s="22">
        <v>2556</v>
      </c>
      <c r="C17" s="65">
        <v>116.52249600000003</v>
      </c>
      <c r="D17" s="60"/>
      <c r="E17" s="66">
        <f t="shared" si="0"/>
        <v>226.91697534545455</v>
      </c>
      <c r="F17" s="67">
        <f t="shared" si="1"/>
        <v>46.08943982919925</v>
      </c>
      <c r="G17" s="68">
        <f t="shared" si="2"/>
        <v>180.8275355162553</v>
      </c>
      <c r="H17" s="69">
        <f t="shared" si="3"/>
        <v>407.74451086170984</v>
      </c>
      <c r="I17" s="2">
        <f t="shared" si="4"/>
        <v>13</v>
      </c>
    </row>
    <row r="18" spans="2:9" ht="11.25">
      <c r="B18" s="22">
        <v>2557</v>
      </c>
      <c r="C18" s="65">
        <v>104.65459200000001</v>
      </c>
      <c r="D18" s="60"/>
      <c r="E18" s="66">
        <f t="shared" si="0"/>
        <v>226.91697534545455</v>
      </c>
      <c r="F18" s="67">
        <f t="shared" si="1"/>
        <v>46.08943982919925</v>
      </c>
      <c r="G18" s="68">
        <f t="shared" si="2"/>
        <v>180.8275355162553</v>
      </c>
      <c r="H18" s="69">
        <f t="shared" si="3"/>
        <v>407.74451086170984</v>
      </c>
      <c r="I18" s="2">
        <f t="shared" si="4"/>
        <v>14</v>
      </c>
    </row>
    <row r="19" spans="2:9" ht="11.25">
      <c r="B19" s="22">
        <v>2558</v>
      </c>
      <c r="C19" s="65">
        <v>75.415968</v>
      </c>
      <c r="D19" s="60"/>
      <c r="E19" s="66">
        <f t="shared" si="0"/>
        <v>226.91697534545455</v>
      </c>
      <c r="F19" s="67">
        <f t="shared" si="1"/>
        <v>46.08943982919925</v>
      </c>
      <c r="G19" s="68">
        <f t="shared" si="2"/>
        <v>180.8275355162553</v>
      </c>
      <c r="H19" s="69">
        <f t="shared" si="3"/>
        <v>407.74451086170984</v>
      </c>
      <c r="I19" s="2">
        <f t="shared" si="4"/>
        <v>15</v>
      </c>
    </row>
    <row r="20" spans="2:9" ht="11.25">
      <c r="B20" s="22">
        <v>2559</v>
      </c>
      <c r="C20" s="65">
        <v>167.535648</v>
      </c>
      <c r="D20" s="60"/>
      <c r="E20" s="66">
        <f t="shared" si="0"/>
        <v>226.91697534545455</v>
      </c>
      <c r="F20" s="67">
        <f t="shared" si="1"/>
        <v>46.08943982919925</v>
      </c>
      <c r="G20" s="68">
        <f t="shared" si="2"/>
        <v>180.8275355162553</v>
      </c>
      <c r="H20" s="69">
        <f t="shared" si="3"/>
        <v>407.74451086170984</v>
      </c>
      <c r="I20" s="2">
        <f t="shared" si="4"/>
        <v>16</v>
      </c>
    </row>
    <row r="21" spans="2:9" ht="11.25">
      <c r="B21" s="22">
        <v>2560</v>
      </c>
      <c r="C21" s="65">
        <v>363.1</v>
      </c>
      <c r="D21" s="60"/>
      <c r="E21" s="66">
        <f t="shared" si="0"/>
        <v>226.91697534545455</v>
      </c>
      <c r="F21" s="67">
        <f t="shared" si="1"/>
        <v>46.08943982919925</v>
      </c>
      <c r="G21" s="68">
        <f t="shared" si="2"/>
        <v>180.8275355162553</v>
      </c>
      <c r="H21" s="69">
        <f t="shared" si="3"/>
        <v>407.74451086170984</v>
      </c>
      <c r="I21" s="2">
        <f t="shared" si="4"/>
        <v>17</v>
      </c>
    </row>
    <row r="22" spans="2:9" ht="11.25">
      <c r="B22" s="22">
        <v>2561</v>
      </c>
      <c r="C22" s="65">
        <v>151.2</v>
      </c>
      <c r="D22" s="60"/>
      <c r="E22" s="66">
        <f t="shared" si="0"/>
        <v>226.91697534545455</v>
      </c>
      <c r="F22" s="67">
        <f t="shared" si="1"/>
        <v>46.08943982919925</v>
      </c>
      <c r="G22" s="68">
        <f t="shared" si="2"/>
        <v>180.8275355162553</v>
      </c>
      <c r="H22" s="69">
        <f t="shared" si="3"/>
        <v>407.74451086170984</v>
      </c>
      <c r="I22" s="2">
        <f t="shared" si="4"/>
        <v>18</v>
      </c>
    </row>
    <row r="23" spans="2:9" ht="11.25">
      <c r="B23" s="22">
        <v>2562</v>
      </c>
      <c r="C23" s="65">
        <v>69</v>
      </c>
      <c r="D23" s="60"/>
      <c r="E23" s="66">
        <f t="shared" si="0"/>
        <v>226.91697534545455</v>
      </c>
      <c r="F23" s="67">
        <f t="shared" si="1"/>
        <v>46.08943982919925</v>
      </c>
      <c r="G23" s="68">
        <f t="shared" si="2"/>
        <v>180.8275355162553</v>
      </c>
      <c r="H23" s="69">
        <f t="shared" si="3"/>
        <v>407.74451086170984</v>
      </c>
      <c r="I23" s="2">
        <f t="shared" si="4"/>
        <v>19</v>
      </c>
    </row>
    <row r="24" spans="2:9" ht="11.25">
      <c r="B24" s="22">
        <v>2563</v>
      </c>
      <c r="C24" s="65">
        <v>113.7</v>
      </c>
      <c r="D24" s="60"/>
      <c r="E24" s="66">
        <f t="shared" si="0"/>
        <v>226.91697534545455</v>
      </c>
      <c r="F24" s="67">
        <f t="shared" si="1"/>
        <v>46.08943982919925</v>
      </c>
      <c r="G24" s="68">
        <f t="shared" si="2"/>
        <v>180.8275355162553</v>
      </c>
      <c r="H24" s="69">
        <f t="shared" si="3"/>
        <v>407.74451086170984</v>
      </c>
      <c r="I24" s="2">
        <f t="shared" si="4"/>
        <v>20</v>
      </c>
    </row>
    <row r="25" spans="2:9" ht="11.25">
      <c r="B25" s="22">
        <v>2564</v>
      </c>
      <c r="C25" s="65">
        <v>238.33906560000017</v>
      </c>
      <c r="D25" s="77"/>
      <c r="E25" s="66">
        <f t="shared" si="0"/>
        <v>226.91697534545455</v>
      </c>
      <c r="F25" s="67">
        <f t="shared" si="1"/>
        <v>46.08943982919925</v>
      </c>
      <c r="G25" s="68">
        <f t="shared" si="2"/>
        <v>180.8275355162553</v>
      </c>
      <c r="H25" s="69">
        <f t="shared" si="3"/>
        <v>407.74451086170984</v>
      </c>
      <c r="I25" s="2">
        <f t="shared" si="4"/>
        <v>21</v>
      </c>
    </row>
    <row r="26" spans="2:14" ht="11.25">
      <c r="B26" s="22">
        <v>2565</v>
      </c>
      <c r="C26" s="65">
        <v>477.65376000000015</v>
      </c>
      <c r="D26" s="60"/>
      <c r="E26" s="66">
        <f t="shared" si="0"/>
        <v>226.91697534545455</v>
      </c>
      <c r="F26" s="67">
        <f t="shared" si="1"/>
        <v>46.08943982919925</v>
      </c>
      <c r="G26" s="68">
        <f t="shared" si="2"/>
        <v>180.8275355162553</v>
      </c>
      <c r="H26" s="69">
        <f t="shared" si="3"/>
        <v>407.74451086170984</v>
      </c>
      <c r="K26" s="84" t="str">
        <f>'[1]std. - W.1C'!$K$29:$N$29</f>
        <v>ปี 2565 ปริมาณน้ำสะสม 1 เม.ย.66 - 31 ม.ค.67</v>
      </c>
      <c r="L26" s="84"/>
      <c r="M26" s="84"/>
      <c r="N26" s="84"/>
    </row>
    <row r="27" spans="2:8" ht="11.25">
      <c r="B27" s="78">
        <v>2566</v>
      </c>
      <c r="C27" s="79">
        <v>298.25712000000016</v>
      </c>
      <c r="D27" s="80">
        <f>C27</f>
        <v>298.25712000000016</v>
      </c>
      <c r="E27" s="66">
        <f t="shared" si="0"/>
        <v>226.91697534545455</v>
      </c>
      <c r="F27" s="67">
        <f t="shared" si="1"/>
        <v>46.08943982919925</v>
      </c>
      <c r="G27" s="68">
        <f t="shared" si="2"/>
        <v>180.8275355162553</v>
      </c>
      <c r="H27" s="69">
        <f t="shared" si="3"/>
        <v>407.74451086170984</v>
      </c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AVERAGE(C5:C26)</f>
        <v>226.91697534545455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STDEV(C5:C26)</f>
        <v>180.8275355162553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0.796888532649294</v>
      </c>
      <c r="D77" s="38"/>
      <c r="E77" s="49">
        <f>C77*100</f>
        <v>79.6888532649294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19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46.08943982919925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2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407.74451086170984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21</v>
      </c>
    </row>
    <row r="83" ht="11.25">
      <c r="C83" s="2">
        <f>COUNTIF(C5:C25,"&gt;394")</f>
        <v>2</v>
      </c>
    </row>
    <row r="84" ht="11.25">
      <c r="C84" s="2">
        <f>COUNTIF(C5:C25,"&lt;33")</f>
        <v>0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2024-02-23T07:19:46Z</dcterms:modified>
  <cp:category/>
  <cp:version/>
  <cp:contentType/>
  <cp:contentStatus/>
</cp:coreProperties>
</file>