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วัง\"/>
    </mc:Choice>
  </mc:AlternateContent>
  <xr:revisionPtr revIDLastSave="0" documentId="13_ncr:40009_{AE24F23B-9E16-49B3-8548-53DB4B248BCE}" xr6:coauthVersionLast="47" xr6:coauthVersionMax="47" xr10:uidLastSave="{00000000-0000-0000-0000-000000000000}"/>
  <bookViews>
    <workbookView xWindow="-120" yWindow="-120" windowWidth="29040" windowHeight="15840"/>
  </bookViews>
  <sheets>
    <sheet name="กราฟ-W.21" sheetId="4" r:id="rId1"/>
    <sheet name="ปริมาณน้ำสูงสุด" sheetId="5" r:id="rId2"/>
    <sheet name="ปริมาณน้ำต่ำสุด" sheetId="6" r:id="rId3"/>
    <sheet name="Data W.21" sheetId="3" r:id="rId4"/>
  </sheets>
  <externalReferences>
    <externalReference r:id="rId5"/>
  </externalReference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31" i="3" l="1"/>
  <c r="E10" i="3"/>
  <c r="E11" i="3"/>
  <c r="E13" i="3"/>
  <c r="E15" i="3"/>
  <c r="E9" i="3"/>
  <c r="K9" i="3"/>
  <c r="K10" i="3"/>
  <c r="K11" i="3"/>
  <c r="E12" i="3"/>
  <c r="K12" i="3"/>
  <c r="K13" i="3"/>
  <c r="E14" i="3"/>
  <c r="K14" i="3"/>
  <c r="K15" i="3"/>
  <c r="O15" i="3"/>
  <c r="E16" i="3"/>
  <c r="K16" i="3"/>
  <c r="O16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<sst xmlns="http://schemas.openxmlformats.org/spreadsheetml/2006/main" count="43" uniqueCount="21">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</sst>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40" formatCode="d\ \ด\ด\ด"/>
    <numFmt numFmtId="243" formatCode="d\ mmm"/>
    <numFmt numFmtId="244" formatCode="bbbb"/>
  </numFmts>
  <fonts count="39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7.5"/>
      <name val="TH SarabunPSK"/>
      <family val="2"/>
    </font>
    <font>
      <sz val="17.5"/>
      <name val="TH SarabunPSK"/>
      <family val="2"/>
    </font>
    <font>
      <sz val="16.7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8">
    <xf numFmtId="233" fontId="0" fillId="0" borderId="0" xfId="0"/>
    <xf numFmtId="0" fontId="19" fillId="0" borderId="0" xfId="28" applyFont="1"/>
    <xf numFmtId="2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240" fontId="19" fillId="0" borderId="0" xfId="28" applyNumberFormat="1" applyFont="1" applyAlignment="1">
      <alignment horizontal="centerContinuous"/>
    </xf>
    <xf numFmtId="0" fontId="19" fillId="0" borderId="0" xfId="28" applyFont="1" applyAlignment="1">
      <alignment horizontal="center"/>
    </xf>
    <xf numFmtId="2" fontId="19" fillId="0" borderId="0" xfId="28" applyNumberFormat="1" applyFont="1"/>
    <xf numFmtId="240" fontId="19" fillId="0" borderId="0" xfId="28" applyNumberFormat="1" applyFont="1" applyAlignment="1">
      <alignment horizontal="right"/>
    </xf>
    <xf numFmtId="2" fontId="19" fillId="0" borderId="0" xfId="28" applyNumberFormat="1" applyFont="1" applyAlignment="1">
      <alignment horizontal="center"/>
    </xf>
    <xf numFmtId="240" fontId="19" fillId="0" borderId="0" xfId="28" applyNumberFormat="1" applyFont="1" applyAlignment="1">
      <alignment horizontal="center"/>
    </xf>
    <xf numFmtId="2" fontId="19" fillId="0" borderId="0" xfId="28" applyNumberFormat="1" applyFont="1" applyAlignment="1">
      <alignment horizontal="right"/>
    </xf>
    <xf numFmtId="240" fontId="19" fillId="0" borderId="0" xfId="28" applyNumberFormat="1" applyFont="1"/>
    <xf numFmtId="2" fontId="21" fillId="0" borderId="0" xfId="28" applyNumberFormat="1" applyFont="1"/>
    <xf numFmtId="244" fontId="22" fillId="0" borderId="0" xfId="28" applyNumberFormat="1" applyFont="1" applyBorder="1"/>
    <xf numFmtId="2" fontId="22" fillId="0" borderId="0" xfId="28" applyNumberFormat="1" applyFont="1" applyBorder="1" applyAlignment="1"/>
    <xf numFmtId="2" fontId="21" fillId="0" borderId="0" xfId="28" applyNumberFormat="1" applyFont="1" applyBorder="1" applyAlignment="1"/>
    <xf numFmtId="2" fontId="21" fillId="0" borderId="0" xfId="28" applyNumberFormat="1" applyFont="1" applyBorder="1" applyAlignment="1">
      <alignment horizontal="centerContinuous"/>
    </xf>
    <xf numFmtId="2" fontId="23" fillId="0" borderId="0" xfId="28" applyNumberFormat="1" applyFont="1" applyBorder="1" applyAlignment="1">
      <alignment horizontal="center"/>
    </xf>
    <xf numFmtId="2" fontId="19" fillId="0" borderId="0" xfId="28" applyNumberFormat="1" applyFont="1" applyBorder="1" applyAlignment="1">
      <alignment horizontal="right"/>
    </xf>
    <xf numFmtId="2" fontId="23" fillId="0" borderId="0" xfId="28" applyNumberFormat="1" applyFont="1" applyBorder="1"/>
    <xf numFmtId="0" fontId="19" fillId="0" borderId="0" xfId="28" applyFont="1" applyBorder="1"/>
    <xf numFmtId="0" fontId="22" fillId="0" borderId="10" xfId="28" applyFont="1" applyBorder="1"/>
    <xf numFmtId="2" fontId="22" fillId="0" borderId="21" xfId="28" applyNumberFormat="1" applyFont="1" applyBorder="1" applyAlignment="1"/>
    <xf numFmtId="2" fontId="22" fillId="0" borderId="22" xfId="28" applyNumberFormat="1" applyFont="1" applyFill="1" applyBorder="1" applyAlignment="1"/>
    <xf numFmtId="243" fontId="22" fillId="0" borderId="23" xfId="28" applyNumberFormat="1" applyFont="1" applyBorder="1" applyAlignment="1"/>
    <xf numFmtId="2" fontId="22" fillId="0" borderId="24" xfId="28" applyNumberFormat="1" applyFont="1" applyBorder="1" applyAlignment="1"/>
    <xf numFmtId="2" fontId="22" fillId="0" borderId="22" xfId="28" applyNumberFormat="1" applyFont="1" applyBorder="1" applyAlignment="1"/>
    <xf numFmtId="243" fontId="22" fillId="0" borderId="25" xfId="28" applyNumberFormat="1" applyFont="1" applyBorder="1" applyAlignment="1"/>
    <xf numFmtId="2" fontId="22" fillId="0" borderId="26" xfId="28" applyNumberFormat="1" applyFont="1" applyBorder="1" applyAlignment="1"/>
    <xf numFmtId="2" fontId="22" fillId="0" borderId="27" xfId="28" applyNumberFormat="1" applyFont="1" applyBorder="1" applyAlignment="1"/>
    <xf numFmtId="2" fontId="22" fillId="0" borderId="0" xfId="28" applyNumberFormat="1" applyFont="1" applyBorder="1"/>
    <xf numFmtId="2" fontId="19" fillId="0" borderId="0" xfId="28" applyNumberFormat="1" applyFont="1" applyBorder="1"/>
    <xf numFmtId="0" fontId="22" fillId="0" borderId="16" xfId="28" applyFont="1" applyBorder="1"/>
    <xf numFmtId="2" fontId="22" fillId="0" borderId="28" xfId="28" applyNumberFormat="1" applyFont="1" applyBorder="1" applyAlignment="1"/>
    <xf numFmtId="243" fontId="22" fillId="0" borderId="27" xfId="28" applyNumberFormat="1" applyFont="1" applyBorder="1" applyAlignment="1"/>
    <xf numFmtId="0" fontId="19" fillId="0" borderId="16" xfId="28" applyFont="1" applyBorder="1"/>
    <xf numFmtId="2" fontId="19" fillId="0" borderId="0" xfId="28" applyNumberFormat="1" applyFont="1" applyBorder="1" applyAlignment="1"/>
    <xf numFmtId="2" fontId="22" fillId="18" borderId="21" xfId="28" applyNumberFormat="1" applyFont="1" applyFill="1" applyBorder="1" applyAlignment="1"/>
    <xf numFmtId="2" fontId="22" fillId="18" borderId="26" xfId="28" applyNumberFormat="1" applyFont="1" applyFill="1" applyBorder="1" applyAlignment="1"/>
    <xf numFmtId="243" fontId="22" fillId="0" borderId="23" xfId="28" applyNumberFormat="1" applyFont="1" applyFill="1" applyBorder="1" applyAlignment="1"/>
    <xf numFmtId="2" fontId="22" fillId="0" borderId="0" xfId="28" applyNumberFormat="1" applyFont="1" applyAlignment="1"/>
    <xf numFmtId="2" fontId="24" fillId="0" borderId="0" xfId="28" applyNumberFormat="1" applyFont="1"/>
    <xf numFmtId="2" fontId="22" fillId="0" borderId="21" xfId="28" applyNumberFormat="1" applyFont="1" applyBorder="1"/>
    <xf numFmtId="2" fontId="22" fillId="0" borderId="26" xfId="28" applyNumberFormat="1" applyFont="1" applyBorder="1" applyAlignment="1">
      <alignment horizontal="right"/>
    </xf>
    <xf numFmtId="2" fontId="22" fillId="0" borderId="28" xfId="28" applyNumberFormat="1" applyFont="1" applyBorder="1"/>
    <xf numFmtId="2" fontId="22" fillId="0" borderId="21" xfId="28" applyNumberFormat="1" applyFont="1" applyBorder="1" applyAlignment="1">
      <alignment horizontal="right"/>
    </xf>
    <xf numFmtId="243" fontId="22" fillId="0" borderId="27" xfId="28" applyNumberFormat="1" applyFont="1" applyBorder="1" applyAlignment="1">
      <alignment horizontal="right"/>
    </xf>
    <xf numFmtId="2" fontId="22" fillId="0" borderId="28" xfId="28" applyNumberFormat="1" applyFont="1" applyBorder="1" applyAlignment="1">
      <alignment horizontal="right"/>
    </xf>
    <xf numFmtId="2" fontId="22" fillId="0" borderId="27" xfId="28" applyNumberFormat="1" applyFont="1" applyBorder="1"/>
    <xf numFmtId="2" fontId="22" fillId="0" borderId="27" xfId="28" applyNumberFormat="1" applyFont="1" applyBorder="1" applyAlignment="1">
      <alignment horizontal="right"/>
    </xf>
    <xf numFmtId="0" fontId="21" fillId="0" borderId="16" xfId="28" applyFont="1" applyBorder="1"/>
    <xf numFmtId="2" fontId="22" fillId="0" borderId="26" xfId="28" applyNumberFormat="1" applyFont="1" applyBorder="1" applyAlignment="1">
      <alignment horizontal="center"/>
    </xf>
    <xf numFmtId="240" fontId="22" fillId="0" borderId="23" xfId="28" applyNumberFormat="1" applyFont="1" applyBorder="1" applyAlignment="1">
      <alignment horizontal="center"/>
    </xf>
    <xf numFmtId="240" fontId="22" fillId="0" borderId="27" xfId="28" applyNumberFormat="1" applyFont="1" applyBorder="1"/>
    <xf numFmtId="2" fontId="22" fillId="0" borderId="21" xfId="28" applyNumberFormat="1" applyFont="1" applyBorder="1" applyAlignment="1">
      <alignment horizontal="center"/>
    </xf>
    <xf numFmtId="2" fontId="19" fillId="0" borderId="21" xfId="28" applyNumberFormat="1" applyFont="1" applyBorder="1"/>
    <xf numFmtId="2" fontId="19" fillId="0" borderId="26" xfId="28" applyNumberFormat="1" applyFont="1" applyBorder="1"/>
    <xf numFmtId="240" fontId="25" fillId="0" borderId="23" xfId="28" applyNumberFormat="1" applyFont="1" applyBorder="1"/>
    <xf numFmtId="2" fontId="19" fillId="0" borderId="28" xfId="28" applyNumberFormat="1" applyFont="1" applyBorder="1"/>
    <xf numFmtId="240" fontId="19" fillId="0" borderId="27" xfId="28" applyNumberFormat="1" applyFont="1" applyBorder="1"/>
    <xf numFmtId="0" fontId="19" fillId="0" borderId="21" xfId="28" applyFont="1" applyBorder="1"/>
    <xf numFmtId="240" fontId="19" fillId="0" borderId="23" xfId="28" applyNumberFormat="1" applyFont="1" applyBorder="1"/>
    <xf numFmtId="2" fontId="19" fillId="0" borderId="27" xfId="28" applyNumberFormat="1" applyFont="1" applyBorder="1"/>
    <xf numFmtId="0" fontId="19" fillId="0" borderId="19" xfId="28" applyFont="1" applyBorder="1"/>
    <xf numFmtId="2" fontId="19" fillId="0" borderId="29" xfId="28" applyNumberFormat="1" applyFont="1" applyBorder="1"/>
    <xf numFmtId="2" fontId="19" fillId="0" borderId="30" xfId="28" applyNumberFormat="1" applyFont="1" applyBorder="1"/>
    <xf numFmtId="240" fontId="19" fillId="0" borderId="31" xfId="28" applyNumberFormat="1" applyFont="1" applyBorder="1"/>
    <xf numFmtId="2" fontId="19" fillId="0" borderId="32" xfId="28" applyNumberFormat="1" applyFont="1" applyBorder="1"/>
    <xf numFmtId="240" fontId="19" fillId="0" borderId="33" xfId="28" applyNumberFormat="1" applyFont="1" applyBorder="1"/>
    <xf numFmtId="0" fontId="19" fillId="0" borderId="29" xfId="28" applyFont="1" applyBorder="1"/>
    <xf numFmtId="2" fontId="19" fillId="0" borderId="33" xfId="28" applyNumberFormat="1" applyFont="1" applyBorder="1"/>
    <xf numFmtId="2" fontId="33" fillId="0" borderId="0" xfId="27" applyNumberFormat="1" applyFont="1" applyBorder="1"/>
    <xf numFmtId="0" fontId="32" fillId="0" borderId="0" xfId="27" applyFont="1"/>
    <xf numFmtId="2" fontId="19" fillId="0" borderId="26" xfId="28" applyNumberFormat="1" applyFont="1" applyBorder="1" applyAlignment="1">
      <alignment horizontal="center"/>
    </xf>
    <xf numFmtId="240" fontId="19" fillId="0" borderId="27" xfId="28" applyNumberFormat="1" applyFont="1" applyBorder="1" applyAlignment="1">
      <alignment horizontal="right"/>
    </xf>
    <xf numFmtId="240" fontId="19" fillId="0" borderId="23" xfId="28" applyNumberFormat="1" applyFont="1" applyBorder="1" applyAlignment="1">
      <alignment horizontal="center"/>
    </xf>
    <xf numFmtId="2" fontId="19" fillId="0" borderId="21" xfId="28" applyNumberFormat="1" applyFont="1" applyBorder="1" applyAlignment="1">
      <alignment horizontal="center"/>
    </xf>
    <xf numFmtId="2" fontId="21" fillId="0" borderId="0" xfId="28" applyNumberFormat="1" applyFont="1" applyBorder="1"/>
    <xf numFmtId="240" fontId="19" fillId="0" borderId="23" xfId="28" applyNumberFormat="1" applyFont="1" applyBorder="1" applyAlignment="1">
      <alignment horizontal="right"/>
    </xf>
    <xf numFmtId="0" fontId="22" fillId="0" borderId="16" xfId="27" applyFont="1" applyBorder="1"/>
    <xf numFmtId="2" fontId="22" fillId="0" borderId="21" xfId="27" applyNumberFormat="1" applyFont="1" applyBorder="1"/>
    <xf numFmtId="2" fontId="22" fillId="0" borderId="26" xfId="27" applyNumberFormat="1" applyFont="1" applyBorder="1" applyAlignment="1">
      <alignment horizontal="right"/>
    </xf>
    <xf numFmtId="243" fontId="22" fillId="0" borderId="23" xfId="27" applyNumberFormat="1" applyFont="1" applyBorder="1" applyAlignment="1"/>
    <xf numFmtId="2" fontId="22" fillId="0" borderId="28" xfId="27" applyNumberFormat="1" applyFont="1" applyBorder="1"/>
    <xf numFmtId="243" fontId="22" fillId="0" borderId="27" xfId="27" applyNumberFormat="1" applyFont="1" applyBorder="1" applyAlignment="1"/>
    <xf numFmtId="243" fontId="22" fillId="0" borderId="27" xfId="27" applyNumberFormat="1" applyFont="1" applyBorder="1" applyAlignment="1">
      <alignment horizontal="right"/>
    </xf>
    <xf numFmtId="4" fontId="22" fillId="0" borderId="21" xfId="27" applyNumberFormat="1" applyFont="1" applyBorder="1" applyAlignment="1">
      <alignment horizontal="right"/>
    </xf>
    <xf numFmtId="2" fontId="22" fillId="0" borderId="27" xfId="27" applyNumberFormat="1" applyFont="1" applyBorder="1" applyAlignment="1">
      <alignment horizontal="right"/>
    </xf>
    <xf numFmtId="0" fontId="19" fillId="0" borderId="0" xfId="28" applyFont="1" applyBorder="1" applyAlignment="1">
      <alignment horizontal="right"/>
    </xf>
    <xf numFmtId="0" fontId="34" fillId="0" borderId="0" xfId="28" applyFont="1" applyAlignment="1">
      <alignment horizontal="left"/>
    </xf>
    <xf numFmtId="2" fontId="35" fillId="0" borderId="0" xfId="28" applyNumberFormat="1" applyFont="1"/>
    <xf numFmtId="240" fontId="35" fillId="0" borderId="0" xfId="28" applyNumberFormat="1" applyFont="1" applyAlignment="1">
      <alignment horizontal="right"/>
    </xf>
    <xf numFmtId="0" fontId="35" fillId="0" borderId="0" xfId="28" applyFont="1"/>
    <xf numFmtId="240" fontId="35" fillId="0" borderId="0" xfId="28" applyNumberFormat="1" applyFont="1"/>
    <xf numFmtId="2" fontId="35" fillId="0" borderId="0" xfId="28" applyNumberFormat="1" applyFont="1" applyAlignment="1">
      <alignment horizontal="right"/>
    </xf>
    <xf numFmtId="240" fontId="34" fillId="0" borderId="0" xfId="28" applyNumberFormat="1" applyFont="1" applyAlignment="1">
      <alignment horizontal="center"/>
    </xf>
    <xf numFmtId="0" fontId="35" fillId="0" borderId="0" xfId="28" applyFont="1" applyAlignment="1">
      <alignment horizontal="left"/>
    </xf>
    <xf numFmtId="2" fontId="35" fillId="0" borderId="0" xfId="28" applyNumberFormat="1" applyFont="1" applyAlignment="1">
      <alignment horizontal="left"/>
    </xf>
    <xf numFmtId="2" fontId="35" fillId="0" borderId="0" xfId="28" applyNumberFormat="1" applyFont="1" applyAlignment="1">
      <alignment horizontal="center"/>
    </xf>
    <xf numFmtId="240" fontId="35" fillId="0" borderId="0" xfId="28" applyNumberFormat="1" applyFont="1" applyAlignment="1">
      <alignment horizontal="center"/>
    </xf>
    <xf numFmtId="0" fontId="35" fillId="0" borderId="10" xfId="28" applyFont="1" applyBorder="1" applyAlignment="1">
      <alignment horizontal="center"/>
    </xf>
    <xf numFmtId="2" fontId="35" fillId="0" borderId="11" xfId="28" applyNumberFormat="1" applyFont="1" applyBorder="1" applyAlignment="1">
      <alignment horizontal="centerContinuous"/>
    </xf>
    <xf numFmtId="0" fontId="35" fillId="0" borderId="11" xfId="28" applyFont="1" applyBorder="1" applyAlignment="1">
      <alignment horizontal="centerContinuous"/>
    </xf>
    <xf numFmtId="240" fontId="36" fillId="0" borderId="11" xfId="28" applyNumberFormat="1" applyFont="1" applyBorder="1" applyAlignment="1">
      <alignment horizontal="centerContinuous"/>
    </xf>
    <xf numFmtId="2" fontId="36" fillId="0" borderId="11" xfId="28" applyNumberFormat="1" applyFont="1" applyBorder="1" applyAlignment="1">
      <alignment horizontal="centerContinuous"/>
    </xf>
    <xf numFmtId="240" fontId="36" fillId="0" borderId="12" xfId="28" applyNumberFormat="1" applyFont="1" applyBorder="1" applyAlignment="1">
      <alignment horizontal="centerContinuous"/>
    </xf>
    <xf numFmtId="240" fontId="35" fillId="0" borderId="12" xfId="28" applyNumberFormat="1" applyFont="1" applyBorder="1" applyAlignment="1">
      <alignment horizontal="centerContinuous"/>
    </xf>
    <xf numFmtId="240" fontId="35" fillId="0" borderId="11" xfId="28" applyNumberFormat="1" applyFont="1" applyBorder="1" applyAlignment="1">
      <alignment horizontal="centerContinuous"/>
    </xf>
    <xf numFmtId="240" fontId="36" fillId="0" borderId="13" xfId="28" applyNumberFormat="1" applyFont="1" applyBorder="1" applyAlignment="1">
      <alignment horizontal="centerContinuous"/>
    </xf>
    <xf numFmtId="2" fontId="35" fillId="0" borderId="14" xfId="28" applyNumberFormat="1" applyFont="1" applyBorder="1" applyAlignment="1">
      <alignment horizontal="centerContinuous"/>
    </xf>
    <xf numFmtId="2" fontId="35" fillId="0" borderId="15" xfId="28" applyNumberFormat="1" applyFont="1" applyBorder="1" applyAlignment="1">
      <alignment horizontal="centerContinuous"/>
    </xf>
    <xf numFmtId="0" fontId="35" fillId="0" borderId="16" xfId="28" applyFont="1" applyBorder="1" applyAlignment="1">
      <alignment horizontal="center"/>
    </xf>
    <xf numFmtId="2" fontId="35" fillId="0" borderId="17" xfId="28" applyNumberFormat="1" applyFont="1" applyBorder="1" applyAlignment="1">
      <alignment horizontal="centerContinuous"/>
    </xf>
    <xf numFmtId="0" fontId="35" fillId="0" borderId="18" xfId="28" applyFont="1" applyBorder="1" applyAlignment="1">
      <alignment horizontal="centerContinuous"/>
    </xf>
    <xf numFmtId="240" fontId="35" fillId="0" borderId="17" xfId="28" applyNumberFormat="1" applyFont="1" applyBorder="1" applyAlignment="1">
      <alignment horizontal="centerContinuous"/>
    </xf>
    <xf numFmtId="0" fontId="35" fillId="0" borderId="17" xfId="28" applyFont="1" applyBorder="1" applyAlignment="1">
      <alignment horizontal="centerContinuous"/>
    </xf>
    <xf numFmtId="240" fontId="35" fillId="0" borderId="19" xfId="28" applyNumberFormat="1" applyFont="1" applyBorder="1" applyAlignment="1">
      <alignment horizontal="centerContinuous"/>
    </xf>
    <xf numFmtId="2" fontId="35" fillId="0" borderId="18" xfId="28" applyNumberFormat="1" applyFont="1" applyBorder="1" applyAlignment="1">
      <alignment horizontal="center"/>
    </xf>
    <xf numFmtId="2" fontId="35" fillId="0" borderId="17" xfId="28" applyNumberFormat="1" applyFont="1" applyBorder="1" applyAlignment="1">
      <alignment horizontal="center"/>
    </xf>
    <xf numFmtId="2" fontId="35" fillId="0" borderId="16" xfId="28" applyNumberFormat="1" applyFont="1" applyBorder="1" applyAlignment="1">
      <alignment horizontal="center"/>
    </xf>
    <xf numFmtId="2" fontId="37" fillId="0" borderId="20" xfId="28" applyNumberFormat="1" applyFont="1" applyBorder="1" applyAlignment="1">
      <alignment horizontal="center"/>
    </xf>
    <xf numFmtId="240" fontId="37" fillId="0" borderId="20" xfId="28" applyNumberFormat="1" applyFont="1" applyBorder="1" applyAlignment="1">
      <alignment horizontal="center"/>
    </xf>
    <xf numFmtId="240" fontId="37" fillId="0" borderId="16" xfId="28" applyNumberFormat="1" applyFont="1" applyBorder="1" applyAlignment="1">
      <alignment horizontal="center"/>
    </xf>
    <xf numFmtId="0" fontId="35" fillId="0" borderId="19" xfId="28" applyFont="1" applyBorder="1"/>
    <xf numFmtId="2" fontId="37" fillId="0" borderId="17" xfId="28" applyNumberFormat="1" applyFont="1" applyBorder="1" applyAlignment="1">
      <alignment horizontal="center"/>
    </xf>
    <xf numFmtId="240" fontId="37" fillId="0" borderId="17" xfId="28" applyNumberFormat="1" applyFont="1" applyBorder="1" applyAlignment="1">
      <alignment horizontal="center"/>
    </xf>
    <xf numFmtId="240" fontId="37" fillId="0" borderId="19" xfId="28" applyNumberFormat="1" applyFont="1" applyBorder="1" applyAlignment="1">
      <alignment horizontal="center"/>
    </xf>
    <xf numFmtId="0" fontId="22" fillId="0" borderId="16" xfId="28" applyFont="1" applyFill="1" applyBorder="1"/>
    <xf numFmtId="2" fontId="38" fillId="0" borderId="20" xfId="28" applyNumberFormat="1" applyFont="1" applyBorder="1" applyAlignment="1"/>
    <xf numFmtId="2" fontId="22" fillId="0" borderId="20" xfId="28" applyNumberFormat="1" applyFont="1" applyBorder="1" applyAlignment="1"/>
    <xf numFmtId="2" fontId="22" fillId="0" borderId="21" xfId="0" applyNumberFormat="1" applyFont="1" applyBorder="1"/>
    <xf numFmtId="2" fontId="22" fillId="0" borderId="26" xfId="0" applyNumberFormat="1" applyFont="1" applyBorder="1" applyAlignment="1">
      <alignment horizontal="right"/>
    </xf>
    <xf numFmtId="243" fontId="22" fillId="0" borderId="23" xfId="0" applyNumberFormat="1" applyFont="1" applyBorder="1"/>
    <xf numFmtId="2" fontId="22" fillId="0" borderId="28" xfId="0" applyNumberFormat="1" applyFont="1" applyBorder="1"/>
    <xf numFmtId="243" fontId="22" fillId="0" borderId="27" xfId="0" applyNumberFormat="1" applyFont="1" applyBorder="1"/>
    <xf numFmtId="243" fontId="22" fillId="0" borderId="27" xfId="0" applyNumberFormat="1" applyFont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2" fontId="22" fillId="0" borderId="27" xfId="0" applyNumberFormat="1" applyFont="1" applyBorder="1" applyAlignment="1">
      <alignment horizontal="right"/>
    </xf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W.21" xfId="27"/>
    <cellStyle name="ปกติ_H41W21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W.21 </a:t>
            </a:r>
            <a:r>
              <a:rPr lang="th-TH"/>
              <a:t>แม่น้ำวัง บ้านท่าเดื่อ อ.เมือง จ.ลำปาง</a:t>
            </a:r>
          </a:p>
        </c:rich>
      </c:tx>
      <c:layout>
        <c:manualLayout>
          <c:xMode val="edge"/>
          <c:yMode val="edge"/>
          <c:x val="0.29633740288568255"/>
          <c:y val="2.7732463295269169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35960044395117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4C-43A3-8A11-2D6B63A107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W.21'!$A$9:$A$32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W.21'!$Q$9:$Q$32</c:f>
              <c:numCache>
                <c:formatCode>0.00</c:formatCode>
                <c:ptCount val="24"/>
                <c:pt idx="0">
                  <c:v>5.22</c:v>
                </c:pt>
                <c:pt idx="1">
                  <c:v>3.539999999999992</c:v>
                </c:pt>
                <c:pt idx="2">
                  <c:v>5.8000000000000114</c:v>
                </c:pt>
                <c:pt idx="3">
                  <c:v>5.6999999999999886</c:v>
                </c:pt>
                <c:pt idx="4">
                  <c:v>4.9799999999999898</c:v>
                </c:pt>
                <c:pt idx="5">
                  <c:v>2.59</c:v>
                </c:pt>
                <c:pt idx="6">
                  <c:v>7.6800000000000068</c:v>
                </c:pt>
                <c:pt idx="7">
                  <c:v>5.0200000000000102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5.6399999999999864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  <c:pt idx="19">
                  <c:v>1.9699999999999989</c:v>
                </c:pt>
                <c:pt idx="20">
                  <c:v>1.9699999999999989</c:v>
                </c:pt>
                <c:pt idx="21">
                  <c:v>1.7800000000000011</c:v>
                </c:pt>
                <c:pt idx="22" formatCode="General">
                  <c:v>1.8700000000000045</c:v>
                </c:pt>
                <c:pt idx="23" formatCode="General">
                  <c:v>4.4399999999999977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C-43A3-8A11-2D6B63A10770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W.21'!$A$9:$A$32</c:f>
              <c:numCache>
                <c:formatCode>General</c:formatCod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'Data W.21'!$R$9:$R$32</c:f>
              <c:numCache>
                <c:formatCode>0.00</c:formatCode>
                <c:ptCount val="24"/>
                <c:pt idx="0">
                  <c:v>0.18000000000000682</c:v>
                </c:pt>
                <c:pt idx="1">
                  <c:v>0.12999999999999545</c:v>
                </c:pt>
                <c:pt idx="2">
                  <c:v>-9.0000000000003411E-2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-0.34999999999999432</c:v>
                </c:pt>
                <c:pt idx="6">
                  <c:v>-0.36000000000001364</c:v>
                </c:pt>
                <c:pt idx="7">
                  <c:v>-0.43000000000000682</c:v>
                </c:pt>
                <c:pt idx="8">
                  <c:v>-0.44999999999998863</c:v>
                </c:pt>
                <c:pt idx="9">
                  <c:v>-0.49000000000000909</c:v>
                </c:pt>
                <c:pt idx="10">
                  <c:v>-0.44999999999998863</c:v>
                </c:pt>
                <c:pt idx="11">
                  <c:v>-0.49000000000000909</c:v>
                </c:pt>
                <c:pt idx="12">
                  <c:v>-0.46999999999999886</c:v>
                </c:pt>
                <c:pt idx="13">
                  <c:v>-0.43000000000000682</c:v>
                </c:pt>
                <c:pt idx="14">
                  <c:v>-0.37999999999999545</c:v>
                </c:pt>
                <c:pt idx="15">
                  <c:v>-0.59999999999999432</c:v>
                </c:pt>
                <c:pt idx="16">
                  <c:v>-0.74000000000000909</c:v>
                </c:pt>
                <c:pt idx="17">
                  <c:v>-0.40999999999999659</c:v>
                </c:pt>
                <c:pt idx="18">
                  <c:v>-0.44999999999998863</c:v>
                </c:pt>
                <c:pt idx="19">
                  <c:v>-0.38999999999998636</c:v>
                </c:pt>
                <c:pt idx="20">
                  <c:v>-0.62000000000000455</c:v>
                </c:pt>
                <c:pt idx="21">
                  <c:v>-0.59999999999999432</c:v>
                </c:pt>
                <c:pt idx="22" formatCode="General">
                  <c:v>-0.52000000000001023</c:v>
                </c:pt>
                <c:pt idx="23" formatCode="General">
                  <c:v>-0.53000000000000114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4C-43A3-8A11-2D6B63A10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3792863"/>
        <c:axId val="1"/>
      </c:barChart>
      <c:catAx>
        <c:axId val="583792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379286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6637069922309"/>
          <c:y val="0.2789559543230016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W.21 </a:t>
            </a:r>
            <a:r>
              <a:rPr lang="th-TH"/>
              <a:t>แม่น้ำวัง บ้านท่าเดื่อ อ.เมือง จ.ลำปาง</a:t>
            </a:r>
          </a:p>
        </c:rich>
      </c:tx>
      <c:layout>
        <c:manualLayout>
          <c:xMode val="edge"/>
          <c:yMode val="edge"/>
          <c:x val="0.31437435367114785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5863495346432"/>
          <c:y val="0.24237288135593221"/>
          <c:w val="0.78490175801447781"/>
          <c:h val="0.586440677966101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1.4685134368545572E-3"/>
                  <c:y val="-1.17512344855197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4F-4F19-B4B7-4765AA12C2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W.21'!$A$9:$A$31</c:f>
              <c:numCache>
                <c:formatCode>General</c:formatCod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W.21'!$C$9:$C$31</c:f>
              <c:numCache>
                <c:formatCode>0.00</c:formatCode>
                <c:ptCount val="23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64.400000000000006</c:v>
                </c:pt>
                <c:pt idx="15">
                  <c:v>157.80000000000001</c:v>
                </c:pt>
                <c:pt idx="16">
                  <c:v>16.75</c:v>
                </c:pt>
                <c:pt idx="17">
                  <c:v>171.4</c:v>
                </c:pt>
                <c:pt idx="18">
                  <c:v>159.94</c:v>
                </c:pt>
                <c:pt idx="19">
                  <c:v>87.15</c:v>
                </c:pt>
                <c:pt idx="20">
                  <c:v>120.9</c:v>
                </c:pt>
                <c:pt idx="21">
                  <c:v>57.7</c:v>
                </c:pt>
                <c:pt idx="22">
                  <c:v>51.02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F-4F19-B4B7-4765AA12C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3790463"/>
        <c:axId val="1"/>
      </c:barChart>
      <c:catAx>
        <c:axId val="583790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3790463"/>
        <c:crosses val="autoZero"/>
        <c:crossBetween val="between"/>
        <c:majorUnit val="2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W.21 </a:t>
            </a:r>
            <a:r>
              <a:rPr lang="th-TH"/>
              <a:t>แม่น้ำวัง บ้านท่าเดื่อ อ.เมือง จ.ลำปาง</a:t>
            </a:r>
          </a:p>
        </c:rich>
      </c:tx>
      <c:layout>
        <c:manualLayout>
          <c:xMode val="edge"/>
          <c:yMode val="edge"/>
          <c:x val="0.31437435367114785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3102378490172E-2"/>
          <c:y val="0.24237288135593221"/>
          <c:w val="0.81385729058945189"/>
          <c:h val="0.586440677966101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W.21'!$A$9:$A$31</c:f>
              <c:numCache>
                <c:formatCode>General</c:formatCod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W.21'!$I$9:$I$31</c:f>
              <c:numCache>
                <c:formatCode>0.00</c:formatCode>
                <c:ptCount val="23"/>
                <c:pt idx="0">
                  <c:v>1.27</c:v>
                </c:pt>
                <c:pt idx="1">
                  <c:v>0.76</c:v>
                </c:pt>
                <c:pt idx="2">
                  <c:v>1.075</c:v>
                </c:pt>
                <c:pt idx="3">
                  <c:v>0.5</c:v>
                </c:pt>
                <c:pt idx="4">
                  <c:v>0.63500000000000001</c:v>
                </c:pt>
                <c:pt idx="5">
                  <c:v>0.27</c:v>
                </c:pt>
                <c:pt idx="6">
                  <c:v>0.4</c:v>
                </c:pt>
                <c:pt idx="7">
                  <c:v>0.02</c:v>
                </c:pt>
                <c:pt idx="8">
                  <c:v>0.75</c:v>
                </c:pt>
                <c:pt idx="9">
                  <c:v>0.23</c:v>
                </c:pt>
                <c:pt idx="10">
                  <c:v>0.7</c:v>
                </c:pt>
                <c:pt idx="11">
                  <c:v>0.26</c:v>
                </c:pt>
                <c:pt idx="12">
                  <c:v>0.65</c:v>
                </c:pt>
                <c:pt idx="13">
                  <c:v>1.43</c:v>
                </c:pt>
                <c:pt idx="14">
                  <c:v>0.54</c:v>
                </c:pt>
                <c:pt idx="15">
                  <c:v>0.4</c:v>
                </c:pt>
                <c:pt idx="16">
                  <c:v>0</c:v>
                </c:pt>
                <c:pt idx="17">
                  <c:v>0.27</c:v>
                </c:pt>
                <c:pt idx="18">
                  <c:v>0.65</c:v>
                </c:pt>
                <c:pt idx="19">
                  <c:v>0.39</c:v>
                </c:pt>
                <c:pt idx="20">
                  <c:v>0.4</c:v>
                </c:pt>
                <c:pt idx="21">
                  <c:v>0.5</c:v>
                </c:pt>
                <c:pt idx="22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F-4885-9F8B-8E5656AC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3788063"/>
        <c:axId val="1"/>
      </c:barChart>
      <c:catAx>
        <c:axId val="5837880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362978283350571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3788063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3-4C92-9C9A-7FD7EB1AD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680495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3-4C92-9C9A-7FD7EB1ADDF2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3-4C92-9C9A-7FD7EB1ADDF2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3-4C92-9C9A-7FD7EB1AD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6680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526680495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14427F-AC22-F6DB-4786-60FA4243E8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49654E-2B49-044A-3D80-D6D14A05EB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5E888C-5C2E-5D7B-3E2B-CB02C4722A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AE0A2174-6FC8-E318-5E93-262ACF6ED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opLeftCell="A8" workbookViewId="0">
      <selection activeCell="V16" sqref="V16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 x14ac:dyDescent="0.5">
      <c r="A3" s="89" t="s">
        <v>2</v>
      </c>
      <c r="B3" s="90"/>
      <c r="C3" s="90"/>
      <c r="D3" s="91"/>
      <c r="E3" s="90"/>
      <c r="F3" s="90"/>
      <c r="G3" s="91"/>
      <c r="H3" s="90"/>
      <c r="I3" s="92"/>
      <c r="J3" s="93"/>
      <c r="K3" s="94"/>
      <c r="L3" s="95" t="s">
        <v>3</v>
      </c>
      <c r="M3" s="93"/>
      <c r="N3" s="90"/>
      <c r="O3" s="90"/>
      <c r="P3" s="12"/>
      <c r="AN3" s="13"/>
      <c r="AO3" s="14"/>
    </row>
    <row r="4" spans="1:41" ht="22.7" customHeight="1" x14ac:dyDescent="0.45">
      <c r="A4" s="96" t="s">
        <v>4</v>
      </c>
      <c r="B4" s="97"/>
      <c r="C4" s="97"/>
      <c r="D4" s="91"/>
      <c r="E4" s="90"/>
      <c r="F4" s="90"/>
      <c r="G4" s="91"/>
      <c r="H4" s="90"/>
      <c r="I4" s="98"/>
      <c r="J4" s="99"/>
      <c r="K4" s="94"/>
      <c r="L4" s="94"/>
      <c r="M4" s="93"/>
      <c r="N4" s="90"/>
      <c r="O4" s="90"/>
      <c r="P4" s="12"/>
      <c r="AN4" s="13"/>
      <c r="AO4" s="14"/>
    </row>
    <row r="5" spans="1:41" x14ac:dyDescent="0.45">
      <c r="A5" s="100"/>
      <c r="B5" s="101" t="s">
        <v>5</v>
      </c>
      <c r="C5" s="102"/>
      <c r="D5" s="103"/>
      <c r="E5" s="104"/>
      <c r="F5" s="104"/>
      <c r="G5" s="105"/>
      <c r="H5" s="106" t="s">
        <v>6</v>
      </c>
      <c r="I5" s="104"/>
      <c r="J5" s="107"/>
      <c r="K5" s="104"/>
      <c r="L5" s="104"/>
      <c r="M5" s="108"/>
      <c r="N5" s="109" t="s">
        <v>7</v>
      </c>
      <c r="O5" s="110"/>
      <c r="P5" s="15"/>
      <c r="AN5" s="13"/>
      <c r="AO5" s="14"/>
    </row>
    <row r="6" spans="1:41" x14ac:dyDescent="0.45">
      <c r="A6" s="111" t="s">
        <v>8</v>
      </c>
      <c r="B6" s="112" t="s">
        <v>9</v>
      </c>
      <c r="C6" s="113"/>
      <c r="D6" s="114"/>
      <c r="E6" s="112" t="s">
        <v>10</v>
      </c>
      <c r="F6" s="115"/>
      <c r="G6" s="114"/>
      <c r="H6" s="112" t="s">
        <v>9</v>
      </c>
      <c r="I6" s="115"/>
      <c r="J6" s="114"/>
      <c r="K6" s="112" t="s">
        <v>10</v>
      </c>
      <c r="L6" s="115"/>
      <c r="M6" s="116"/>
      <c r="N6" s="117" t="s">
        <v>1</v>
      </c>
      <c r="O6" s="118"/>
      <c r="P6" s="16"/>
      <c r="Q6" s="6">
        <v>232</v>
      </c>
      <c r="AN6" s="13"/>
      <c r="AO6" s="14"/>
    </row>
    <row r="7" spans="1:41" s="6" customFormat="1" x14ac:dyDescent="0.45">
      <c r="A7" s="119" t="s">
        <v>11</v>
      </c>
      <c r="B7" s="120" t="s">
        <v>12</v>
      </c>
      <c r="C7" s="120" t="s">
        <v>13</v>
      </c>
      <c r="D7" s="121" t="s">
        <v>14</v>
      </c>
      <c r="E7" s="120" t="s">
        <v>12</v>
      </c>
      <c r="F7" s="120" t="s">
        <v>13</v>
      </c>
      <c r="G7" s="121" t="s">
        <v>14</v>
      </c>
      <c r="H7" s="120" t="s">
        <v>12</v>
      </c>
      <c r="I7" s="120" t="s">
        <v>13</v>
      </c>
      <c r="J7" s="121" t="s">
        <v>14</v>
      </c>
      <c r="K7" s="120" t="s">
        <v>12</v>
      </c>
      <c r="L7" s="120" t="s">
        <v>13</v>
      </c>
      <c r="M7" s="122" t="s">
        <v>14</v>
      </c>
      <c r="N7" s="120" t="s">
        <v>13</v>
      </c>
      <c r="O7" s="120" t="s">
        <v>15</v>
      </c>
      <c r="P7" s="17"/>
      <c r="Q7" s="18"/>
      <c r="R7" s="18"/>
      <c r="AN7" s="13"/>
      <c r="AO7" s="14"/>
    </row>
    <row r="8" spans="1:41" x14ac:dyDescent="0.45">
      <c r="A8" s="123"/>
      <c r="B8" s="124" t="s">
        <v>16</v>
      </c>
      <c r="C8" s="120" t="s">
        <v>17</v>
      </c>
      <c r="D8" s="125"/>
      <c r="E8" s="124" t="s">
        <v>16</v>
      </c>
      <c r="F8" s="124" t="s">
        <v>17</v>
      </c>
      <c r="G8" s="125"/>
      <c r="H8" s="124" t="s">
        <v>16</v>
      </c>
      <c r="I8" s="124" t="s">
        <v>17</v>
      </c>
      <c r="J8" s="125"/>
      <c r="K8" s="124" t="s">
        <v>16</v>
      </c>
      <c r="L8" s="124" t="s">
        <v>17</v>
      </c>
      <c r="M8" s="126"/>
      <c r="N8" s="124" t="s">
        <v>18</v>
      </c>
      <c r="O8" s="124" t="s">
        <v>17</v>
      </c>
      <c r="P8" s="19"/>
      <c r="Q8" s="88" t="s">
        <v>5</v>
      </c>
      <c r="R8" s="88" t="s">
        <v>6</v>
      </c>
      <c r="AN8" s="13"/>
      <c r="AO8" s="14"/>
    </row>
    <row r="9" spans="1:41" x14ac:dyDescent="0.45">
      <c r="A9" s="21">
        <v>2542</v>
      </c>
      <c r="B9" s="22">
        <v>237.22</v>
      </c>
      <c r="C9" s="23">
        <v>410.7</v>
      </c>
      <c r="D9" s="24">
        <v>37525</v>
      </c>
      <c r="E9" s="25">
        <f t="shared" ref="E9:E16" si="0">$Q$6+R9</f>
        <v>232.18</v>
      </c>
      <c r="F9" s="26">
        <v>402.3</v>
      </c>
      <c r="G9" s="27">
        <v>37525</v>
      </c>
      <c r="H9" s="22">
        <v>232.18</v>
      </c>
      <c r="I9" s="28">
        <v>1.27</v>
      </c>
      <c r="J9" s="24">
        <v>37339</v>
      </c>
      <c r="K9" s="25">
        <f t="shared" ref="K9:K16" si="1">$Q$6+U9</f>
        <v>232</v>
      </c>
      <c r="L9" s="26">
        <v>1.33</v>
      </c>
      <c r="M9" s="27">
        <v>37324</v>
      </c>
      <c r="N9" s="22">
        <v>671.13</v>
      </c>
      <c r="O9" s="29">
        <v>21.22</v>
      </c>
      <c r="P9" s="19"/>
      <c r="Q9" s="30">
        <v>5.22</v>
      </c>
      <c r="R9" s="31">
        <v>0.18000000000000682</v>
      </c>
      <c r="AN9" s="13"/>
      <c r="AO9" s="14"/>
    </row>
    <row r="10" spans="1:41" x14ac:dyDescent="0.45">
      <c r="A10" s="32">
        <v>2543</v>
      </c>
      <c r="B10" s="22">
        <v>235.54</v>
      </c>
      <c r="C10" s="28">
        <v>193.84</v>
      </c>
      <c r="D10" s="24">
        <v>37512</v>
      </c>
      <c r="E10" s="33">
        <f t="shared" si="0"/>
        <v>232.13</v>
      </c>
      <c r="F10" s="28">
        <v>137.34</v>
      </c>
      <c r="G10" s="34">
        <v>37512</v>
      </c>
      <c r="H10" s="22">
        <v>232.13</v>
      </c>
      <c r="I10" s="28">
        <v>0.76</v>
      </c>
      <c r="J10" s="24" t="s">
        <v>19</v>
      </c>
      <c r="K10" s="33">
        <f t="shared" si="1"/>
        <v>232</v>
      </c>
      <c r="L10" s="28">
        <v>0.9</v>
      </c>
      <c r="M10" s="34">
        <v>37334</v>
      </c>
      <c r="N10" s="22">
        <v>443</v>
      </c>
      <c r="O10" s="29">
        <v>14.05</v>
      </c>
      <c r="P10" s="19"/>
      <c r="Q10" s="30">
        <v>3.539999999999992</v>
      </c>
      <c r="R10" s="31">
        <v>0.12999999999999545</v>
      </c>
      <c r="AN10" s="13"/>
      <c r="AO10" s="14"/>
    </row>
    <row r="11" spans="1:41" x14ac:dyDescent="0.45">
      <c r="A11" s="32">
        <v>2544</v>
      </c>
      <c r="B11" s="22">
        <v>237.8</v>
      </c>
      <c r="C11" s="28">
        <v>384</v>
      </c>
      <c r="D11" s="24">
        <v>37480</v>
      </c>
      <c r="E11" s="33">
        <f t="shared" si="0"/>
        <v>231.91</v>
      </c>
      <c r="F11" s="28">
        <v>271.60000000000002</v>
      </c>
      <c r="G11" s="34">
        <v>37483</v>
      </c>
      <c r="H11" s="22">
        <v>231.91</v>
      </c>
      <c r="I11" s="28">
        <v>1.075</v>
      </c>
      <c r="J11" s="24">
        <v>37341</v>
      </c>
      <c r="K11" s="33">
        <f t="shared" si="1"/>
        <v>232</v>
      </c>
      <c r="L11" s="28">
        <v>0.64</v>
      </c>
      <c r="M11" s="34">
        <v>37372</v>
      </c>
      <c r="N11" s="22">
        <v>623.57600000000002</v>
      </c>
      <c r="O11" s="29">
        <v>19.77</v>
      </c>
      <c r="P11" s="19"/>
      <c r="Q11" s="30">
        <v>5.8000000000000114</v>
      </c>
      <c r="R11" s="31">
        <v>-9.0000000000003411E-2</v>
      </c>
      <c r="AN11" s="13"/>
      <c r="AO11" s="14"/>
    </row>
    <row r="12" spans="1:41" x14ac:dyDescent="0.45">
      <c r="A12" s="32">
        <v>2545</v>
      </c>
      <c r="B12" s="22">
        <v>237.7</v>
      </c>
      <c r="C12" s="28">
        <v>388.8</v>
      </c>
      <c r="D12" s="24">
        <v>37509</v>
      </c>
      <c r="E12" s="33">
        <f t="shared" si="0"/>
        <v>231.7</v>
      </c>
      <c r="F12" s="28">
        <v>385.86</v>
      </c>
      <c r="G12" s="34">
        <v>37509</v>
      </c>
      <c r="H12" s="22">
        <v>231.7</v>
      </c>
      <c r="I12" s="28">
        <v>0.5</v>
      </c>
      <c r="J12" s="24">
        <v>37340</v>
      </c>
      <c r="K12" s="33">
        <f t="shared" si="1"/>
        <v>232</v>
      </c>
      <c r="L12" s="28">
        <v>0.5</v>
      </c>
      <c r="M12" s="34">
        <v>37312</v>
      </c>
      <c r="N12" s="22">
        <v>834.99400000000003</v>
      </c>
      <c r="O12" s="29">
        <v>26.4774092418</v>
      </c>
      <c r="P12" s="19"/>
      <c r="Q12" s="30">
        <v>5.6999999999999886</v>
      </c>
      <c r="R12" s="31">
        <v>-0.30000000000001137</v>
      </c>
      <c r="T12" s="6"/>
      <c r="U12" s="6"/>
      <c r="AN12" s="13"/>
      <c r="AO12" s="36"/>
    </row>
    <row r="13" spans="1:41" x14ac:dyDescent="0.45">
      <c r="A13" s="32">
        <v>2546</v>
      </c>
      <c r="B13" s="22">
        <v>236.98</v>
      </c>
      <c r="C13" s="28">
        <v>324.7</v>
      </c>
      <c r="D13" s="24">
        <v>37515</v>
      </c>
      <c r="E13" s="33">
        <f t="shared" si="0"/>
        <v>231.63</v>
      </c>
      <c r="F13" s="28">
        <v>318.95</v>
      </c>
      <c r="G13" s="34">
        <v>37515</v>
      </c>
      <c r="H13" s="22">
        <v>231.63</v>
      </c>
      <c r="I13" s="28">
        <v>0.63500000000000001</v>
      </c>
      <c r="J13" s="24">
        <v>37592</v>
      </c>
      <c r="K13" s="33">
        <f t="shared" si="1"/>
        <v>232</v>
      </c>
      <c r="L13" s="28">
        <v>0.68</v>
      </c>
      <c r="M13" s="34">
        <v>37589</v>
      </c>
      <c r="N13" s="22">
        <v>358.315</v>
      </c>
      <c r="O13" s="29">
        <v>11.362061155499999</v>
      </c>
      <c r="P13" s="19"/>
      <c r="Q13" s="30">
        <v>4.9799999999999898</v>
      </c>
      <c r="R13" s="31">
        <v>-0.37000000000000455</v>
      </c>
      <c r="AN13" s="13"/>
      <c r="AO13" s="14"/>
    </row>
    <row r="14" spans="1:41" x14ac:dyDescent="0.45">
      <c r="A14" s="32">
        <v>2547</v>
      </c>
      <c r="B14" s="22">
        <v>234.59</v>
      </c>
      <c r="C14" s="28">
        <v>176.42</v>
      </c>
      <c r="D14" s="24">
        <v>38252</v>
      </c>
      <c r="E14" s="33">
        <f t="shared" si="0"/>
        <v>231.65</v>
      </c>
      <c r="F14" s="28">
        <v>175.65</v>
      </c>
      <c r="G14" s="34">
        <v>38252</v>
      </c>
      <c r="H14" s="22">
        <v>231.65</v>
      </c>
      <c r="I14" s="28">
        <v>0.27</v>
      </c>
      <c r="J14" s="34">
        <v>38095</v>
      </c>
      <c r="K14" s="33">
        <f t="shared" si="1"/>
        <v>232</v>
      </c>
      <c r="L14" s="28">
        <v>0.27</v>
      </c>
      <c r="M14" s="34">
        <v>38095</v>
      </c>
      <c r="N14" s="22">
        <v>459.42</v>
      </c>
      <c r="O14" s="29">
        <v>14.57</v>
      </c>
      <c r="P14" s="19"/>
      <c r="Q14" s="30">
        <v>2.59</v>
      </c>
      <c r="R14" s="31">
        <v>-0.34999999999999432</v>
      </c>
      <c r="AN14" s="13"/>
      <c r="AO14" s="20"/>
    </row>
    <row r="15" spans="1:41" x14ac:dyDescent="0.45">
      <c r="A15" s="127">
        <v>2548</v>
      </c>
      <c r="B15" s="37">
        <v>239.68</v>
      </c>
      <c r="C15" s="38">
        <v>900</v>
      </c>
      <c r="D15" s="39">
        <v>38625</v>
      </c>
      <c r="E15" s="33">
        <f t="shared" si="0"/>
        <v>231.64</v>
      </c>
      <c r="F15" s="28">
        <v>786.8</v>
      </c>
      <c r="G15" s="34">
        <v>38625</v>
      </c>
      <c r="H15" s="22">
        <v>231.64</v>
      </c>
      <c r="I15" s="40">
        <v>0.4</v>
      </c>
      <c r="J15" s="34">
        <v>38489</v>
      </c>
      <c r="K15" s="33">
        <f t="shared" si="1"/>
        <v>232</v>
      </c>
      <c r="L15" s="40">
        <v>0.4</v>
      </c>
      <c r="M15" s="34">
        <v>38489</v>
      </c>
      <c r="N15" s="22">
        <v>957.90384000000029</v>
      </c>
      <c r="O15" s="128">
        <f t="shared" ref="O15:O26" si="2">+N15*0.0317097</f>
        <v>30.374843395248011</v>
      </c>
      <c r="P15" s="19"/>
      <c r="Q15" s="30">
        <v>7.6800000000000068</v>
      </c>
      <c r="R15" s="31">
        <v>-0.36000000000001364</v>
      </c>
    </row>
    <row r="16" spans="1:41" x14ac:dyDescent="0.45">
      <c r="A16" s="32">
        <v>2549</v>
      </c>
      <c r="B16" s="22">
        <v>237.02</v>
      </c>
      <c r="C16" s="28">
        <v>516.6</v>
      </c>
      <c r="D16" s="24">
        <v>38983</v>
      </c>
      <c r="E16" s="33">
        <f t="shared" si="0"/>
        <v>231.57</v>
      </c>
      <c r="F16" s="28">
        <v>510.6</v>
      </c>
      <c r="G16" s="34">
        <v>38983</v>
      </c>
      <c r="H16" s="22">
        <v>231.57</v>
      </c>
      <c r="I16" s="28">
        <v>0.02</v>
      </c>
      <c r="J16" s="34">
        <v>38725</v>
      </c>
      <c r="K16" s="33">
        <f t="shared" si="1"/>
        <v>232</v>
      </c>
      <c r="L16" s="28">
        <v>0.02</v>
      </c>
      <c r="M16" s="34">
        <v>38725</v>
      </c>
      <c r="N16" s="22">
        <v>825.86599999999999</v>
      </c>
      <c r="O16" s="129">
        <f t="shared" si="2"/>
        <v>26.187963100200001</v>
      </c>
      <c r="P16" s="19"/>
      <c r="Q16" s="30">
        <v>5.0200000000000102</v>
      </c>
      <c r="R16" s="31">
        <v>-0.43000000000000682</v>
      </c>
    </row>
    <row r="17" spans="1:20" x14ac:dyDescent="0.45">
      <c r="A17" s="32">
        <v>2550</v>
      </c>
      <c r="B17" s="22">
        <v>233.95</v>
      </c>
      <c r="C17" s="28">
        <v>114.5</v>
      </c>
      <c r="D17" s="24">
        <v>39324</v>
      </c>
      <c r="E17" s="33">
        <v>233.87</v>
      </c>
      <c r="F17" s="28">
        <v>108.9</v>
      </c>
      <c r="G17" s="24">
        <v>39324</v>
      </c>
      <c r="H17" s="33">
        <v>231.55</v>
      </c>
      <c r="I17" s="28">
        <v>0.75</v>
      </c>
      <c r="J17" s="34">
        <v>39071</v>
      </c>
      <c r="K17" s="33">
        <v>231.55</v>
      </c>
      <c r="L17" s="28">
        <v>0.75</v>
      </c>
      <c r="M17" s="34">
        <v>39071</v>
      </c>
      <c r="N17" s="22">
        <v>313.92</v>
      </c>
      <c r="O17" s="129">
        <f t="shared" si="2"/>
        <v>9.9543090240000005</v>
      </c>
      <c r="P17" s="19"/>
      <c r="Q17" s="30">
        <v>1.9499999999999886</v>
      </c>
      <c r="R17" s="31">
        <v>-0.44999999999998863</v>
      </c>
      <c r="T17" s="6"/>
    </row>
    <row r="18" spans="1:20" x14ac:dyDescent="0.45">
      <c r="A18" s="32">
        <v>2551</v>
      </c>
      <c r="B18" s="22">
        <v>234.6</v>
      </c>
      <c r="C18" s="28">
        <v>150</v>
      </c>
      <c r="D18" s="24">
        <v>39348</v>
      </c>
      <c r="E18" s="33">
        <v>234.4</v>
      </c>
      <c r="F18" s="28">
        <v>131</v>
      </c>
      <c r="G18" s="24">
        <v>39348</v>
      </c>
      <c r="H18" s="33">
        <v>231.51</v>
      </c>
      <c r="I18" s="28">
        <v>0.23</v>
      </c>
      <c r="J18" s="34">
        <v>38885</v>
      </c>
      <c r="K18" s="33">
        <v>231.51</v>
      </c>
      <c r="L18" s="28">
        <v>0.23</v>
      </c>
      <c r="M18" s="34">
        <v>38889</v>
      </c>
      <c r="N18" s="22">
        <v>341.3</v>
      </c>
      <c r="O18" s="129">
        <f t="shared" si="2"/>
        <v>10.82252061</v>
      </c>
      <c r="P18" s="19"/>
      <c r="Q18" s="30">
        <v>2.5999999999999943</v>
      </c>
      <c r="R18" s="31">
        <v>-0.49000000000000909</v>
      </c>
      <c r="T18" s="6"/>
    </row>
    <row r="19" spans="1:20" x14ac:dyDescent="0.45">
      <c r="A19" s="32">
        <v>2552</v>
      </c>
      <c r="B19" s="22">
        <v>233.7</v>
      </c>
      <c r="C19" s="28">
        <v>80</v>
      </c>
      <c r="D19" s="24">
        <v>39351</v>
      </c>
      <c r="E19" s="33">
        <v>233.52</v>
      </c>
      <c r="F19" s="28">
        <v>69.400000000000006</v>
      </c>
      <c r="G19" s="24">
        <v>39252</v>
      </c>
      <c r="H19" s="33">
        <v>231.55</v>
      </c>
      <c r="I19" s="28">
        <v>0.7</v>
      </c>
      <c r="J19" s="34">
        <v>39817</v>
      </c>
      <c r="K19" s="33">
        <v>231.55</v>
      </c>
      <c r="L19" s="28">
        <v>0.7</v>
      </c>
      <c r="M19" s="34">
        <v>38721</v>
      </c>
      <c r="N19" s="22">
        <v>275.12</v>
      </c>
      <c r="O19" s="29">
        <f t="shared" si="2"/>
        <v>8.7239726639999997</v>
      </c>
      <c r="P19" s="19"/>
      <c r="Q19" s="30">
        <v>1.6999999999999886</v>
      </c>
      <c r="R19" s="31">
        <v>-0.44999999999998863</v>
      </c>
      <c r="T19" s="6"/>
    </row>
    <row r="20" spans="1:20" x14ac:dyDescent="0.45">
      <c r="A20" s="32">
        <v>2553</v>
      </c>
      <c r="B20" s="22">
        <v>236.25</v>
      </c>
      <c r="C20" s="28">
        <v>263.25</v>
      </c>
      <c r="D20" s="24">
        <v>39309</v>
      </c>
      <c r="E20" s="33">
        <v>236.02</v>
      </c>
      <c r="F20" s="28">
        <v>243.7</v>
      </c>
      <c r="G20" s="34">
        <v>39309</v>
      </c>
      <c r="H20" s="22">
        <v>231.51</v>
      </c>
      <c r="I20" s="28">
        <v>0.26</v>
      </c>
      <c r="J20" s="34">
        <v>40331</v>
      </c>
      <c r="K20" s="33">
        <v>231.52</v>
      </c>
      <c r="L20" s="28">
        <v>0.32</v>
      </c>
      <c r="M20" s="34">
        <v>40355</v>
      </c>
      <c r="N20" s="22">
        <v>573.77</v>
      </c>
      <c r="O20" s="29">
        <f t="shared" si="2"/>
        <v>18.194074569000001</v>
      </c>
      <c r="P20" s="19"/>
      <c r="Q20" s="30">
        <v>4.25</v>
      </c>
      <c r="R20" s="31">
        <v>-0.49000000000000909</v>
      </c>
      <c r="T20" s="41"/>
    </row>
    <row r="21" spans="1:20" x14ac:dyDescent="0.45">
      <c r="A21" s="32">
        <v>2554</v>
      </c>
      <c r="B21" s="42">
        <v>237.64</v>
      </c>
      <c r="C21" s="43">
        <v>450.4</v>
      </c>
      <c r="D21" s="24">
        <v>40756</v>
      </c>
      <c r="E21" s="44">
        <v>236.7</v>
      </c>
      <c r="F21" s="43">
        <v>320.75</v>
      </c>
      <c r="G21" s="46">
        <v>40756</v>
      </c>
      <c r="H21" s="45">
        <v>231.53</v>
      </c>
      <c r="I21" s="43">
        <v>0.65</v>
      </c>
      <c r="J21" s="46">
        <v>40571</v>
      </c>
      <c r="K21" s="47">
        <v>231.53399999999999</v>
      </c>
      <c r="L21" s="43">
        <v>0.65</v>
      </c>
      <c r="M21" s="46">
        <v>40572</v>
      </c>
      <c r="N21" s="45">
        <v>1516.98</v>
      </c>
      <c r="O21" s="48">
        <f t="shared" si="2"/>
        <v>48.102980706000004</v>
      </c>
      <c r="P21" s="19"/>
      <c r="Q21" s="30">
        <v>5.6399999999999864</v>
      </c>
      <c r="R21" s="31">
        <v>-0.46999999999999886</v>
      </c>
    </row>
    <row r="22" spans="1:20" x14ac:dyDescent="0.45">
      <c r="A22" s="32">
        <v>2555</v>
      </c>
      <c r="B22" s="42">
        <v>235.88</v>
      </c>
      <c r="C22" s="43">
        <v>220.6</v>
      </c>
      <c r="D22" s="24">
        <v>41160</v>
      </c>
      <c r="E22" s="44">
        <v>235.709</v>
      </c>
      <c r="F22" s="43">
        <v>206.9</v>
      </c>
      <c r="G22" s="46">
        <v>41160</v>
      </c>
      <c r="H22" s="42">
        <v>231.57</v>
      </c>
      <c r="I22" s="43">
        <v>1.43</v>
      </c>
      <c r="J22" s="46">
        <v>40989</v>
      </c>
      <c r="K22" s="44">
        <v>231.57</v>
      </c>
      <c r="L22" s="43">
        <v>1.43</v>
      </c>
      <c r="M22" s="46">
        <v>40989</v>
      </c>
      <c r="N22" s="45">
        <v>444.97</v>
      </c>
      <c r="O22" s="48">
        <f t="shared" si="2"/>
        <v>14.109865209000001</v>
      </c>
      <c r="P22" s="19"/>
      <c r="Q22" s="30">
        <v>3.8799999999999955</v>
      </c>
      <c r="R22" s="31">
        <v>-0.43000000000000682</v>
      </c>
    </row>
    <row r="23" spans="1:20" x14ac:dyDescent="0.45">
      <c r="A23" s="32">
        <v>2556</v>
      </c>
      <c r="B23" s="42">
        <v>235.46</v>
      </c>
      <c r="C23" s="43">
        <v>64.400000000000006</v>
      </c>
      <c r="D23" s="24">
        <v>41569</v>
      </c>
      <c r="E23" s="44">
        <v>235.32</v>
      </c>
      <c r="F23" s="43">
        <v>169.6</v>
      </c>
      <c r="G23" s="46">
        <v>41569</v>
      </c>
      <c r="H23" s="42">
        <v>231.62</v>
      </c>
      <c r="I23" s="43">
        <v>0.54</v>
      </c>
      <c r="J23" s="46">
        <v>41368</v>
      </c>
      <c r="K23" s="44">
        <v>231.62</v>
      </c>
      <c r="L23" s="43">
        <v>0.54</v>
      </c>
      <c r="M23" s="46">
        <v>41368</v>
      </c>
      <c r="N23" s="45">
        <v>397.41</v>
      </c>
      <c r="O23" s="48">
        <f t="shared" si="2"/>
        <v>12.601751877000002</v>
      </c>
      <c r="P23" s="19"/>
      <c r="Q23" s="30">
        <v>3.460000000000008</v>
      </c>
      <c r="R23" s="31">
        <v>-0.37999999999999545</v>
      </c>
    </row>
    <row r="24" spans="1:20" x14ac:dyDescent="0.45">
      <c r="A24" s="32">
        <v>2557</v>
      </c>
      <c r="B24" s="42">
        <v>235.14</v>
      </c>
      <c r="C24" s="43">
        <v>157.80000000000001</v>
      </c>
      <c r="D24" s="24">
        <v>41884</v>
      </c>
      <c r="E24" s="44">
        <v>234.49299999999999</v>
      </c>
      <c r="F24" s="43">
        <v>115.4</v>
      </c>
      <c r="G24" s="34">
        <v>41884</v>
      </c>
      <c r="H24" s="42">
        <v>231.4</v>
      </c>
      <c r="I24" s="43">
        <v>0.4</v>
      </c>
      <c r="J24" s="46">
        <v>41718</v>
      </c>
      <c r="K24" s="44">
        <v>231.42599999999999</v>
      </c>
      <c r="L24" s="43">
        <v>0.52</v>
      </c>
      <c r="M24" s="46">
        <v>41718</v>
      </c>
      <c r="N24" s="45">
        <v>257.19</v>
      </c>
      <c r="O24" s="48">
        <f t="shared" si="2"/>
        <v>8.1554177429999992</v>
      </c>
      <c r="P24" s="19"/>
      <c r="Q24" s="30">
        <v>3.1399999999999864</v>
      </c>
      <c r="R24" s="31">
        <v>-0.59999999999999432</v>
      </c>
      <c r="T24" s="6"/>
    </row>
    <row r="25" spans="1:20" x14ac:dyDescent="0.45">
      <c r="A25" s="32">
        <v>2558</v>
      </c>
      <c r="B25" s="42">
        <v>232.25</v>
      </c>
      <c r="C25" s="43">
        <v>16.75</v>
      </c>
      <c r="D25" s="24">
        <v>42266</v>
      </c>
      <c r="E25" s="44">
        <v>232.19200000000001</v>
      </c>
      <c r="F25" s="43">
        <v>14.5</v>
      </c>
      <c r="G25" s="34">
        <v>42266</v>
      </c>
      <c r="H25" s="42">
        <v>231.26</v>
      </c>
      <c r="I25" s="43">
        <v>0</v>
      </c>
      <c r="J25" s="46">
        <v>42080</v>
      </c>
      <c r="K25" s="44">
        <v>231.268</v>
      </c>
      <c r="L25" s="43">
        <v>0</v>
      </c>
      <c r="M25" s="46">
        <v>42081</v>
      </c>
      <c r="N25" s="45">
        <v>57.56</v>
      </c>
      <c r="O25" s="48">
        <f t="shared" si="2"/>
        <v>1.8252103320000002</v>
      </c>
      <c r="P25" s="19"/>
      <c r="Q25" s="30">
        <v>0.25</v>
      </c>
      <c r="R25" s="31">
        <v>-0.74000000000000909</v>
      </c>
    </row>
    <row r="26" spans="1:20" x14ac:dyDescent="0.45">
      <c r="A26" s="32">
        <v>2559</v>
      </c>
      <c r="B26" s="42">
        <v>235.13</v>
      </c>
      <c r="C26" s="43">
        <v>171.4</v>
      </c>
      <c r="D26" s="24">
        <v>42649</v>
      </c>
      <c r="E26" s="44">
        <v>234.697</v>
      </c>
      <c r="F26" s="43">
        <v>121</v>
      </c>
      <c r="G26" s="34">
        <v>42651</v>
      </c>
      <c r="H26" s="42">
        <v>231.59</v>
      </c>
      <c r="I26" s="43">
        <v>0.27</v>
      </c>
      <c r="J26" s="46">
        <v>42404</v>
      </c>
      <c r="K26" s="44">
        <v>231.6</v>
      </c>
      <c r="L26" s="43">
        <v>0.32</v>
      </c>
      <c r="M26" s="46">
        <v>42459</v>
      </c>
      <c r="N26" s="45">
        <v>338.01</v>
      </c>
      <c r="O26" s="49">
        <f t="shared" si="2"/>
        <v>10.718195697000001</v>
      </c>
      <c r="P26" s="19"/>
      <c r="Q26" s="30">
        <v>3.1299999999999955</v>
      </c>
      <c r="R26" s="31">
        <v>-0.40999999999999659</v>
      </c>
    </row>
    <row r="27" spans="1:20" x14ac:dyDescent="0.45">
      <c r="A27" s="32">
        <v>2560</v>
      </c>
      <c r="B27" s="42">
        <v>235.17</v>
      </c>
      <c r="C27" s="51">
        <v>159.94</v>
      </c>
      <c r="D27" s="24">
        <v>43389</v>
      </c>
      <c r="E27" s="44">
        <v>235.08</v>
      </c>
      <c r="F27" s="51">
        <v>152.56</v>
      </c>
      <c r="G27" s="24">
        <v>43389</v>
      </c>
      <c r="H27" s="42">
        <v>231.55</v>
      </c>
      <c r="I27" s="51">
        <v>0.65</v>
      </c>
      <c r="J27" s="52">
        <v>43231</v>
      </c>
      <c r="K27" s="44">
        <v>231.56</v>
      </c>
      <c r="L27" s="51">
        <v>0.7</v>
      </c>
      <c r="M27" s="53">
        <v>43231</v>
      </c>
      <c r="N27" s="54">
        <v>683.19</v>
      </c>
      <c r="O27" s="48">
        <v>21.66</v>
      </c>
      <c r="P27" s="19"/>
      <c r="Q27" s="30">
        <v>3.1699999999999875</v>
      </c>
      <c r="R27" s="31">
        <v>-0.44999999999998863</v>
      </c>
    </row>
    <row r="28" spans="1:20" ht="21.75" x14ac:dyDescent="0.5">
      <c r="A28" s="79">
        <v>2561</v>
      </c>
      <c r="B28" s="80">
        <v>233.97</v>
      </c>
      <c r="C28" s="81">
        <v>87.15</v>
      </c>
      <c r="D28" s="82">
        <v>43310</v>
      </c>
      <c r="E28" s="83">
        <v>233.88800000000001</v>
      </c>
      <c r="F28" s="81">
        <v>83.55</v>
      </c>
      <c r="G28" s="84">
        <v>43310</v>
      </c>
      <c r="H28" s="80">
        <v>231.61</v>
      </c>
      <c r="I28" s="81">
        <v>0.39</v>
      </c>
      <c r="J28" s="85">
        <v>241863</v>
      </c>
      <c r="K28" s="83">
        <v>231.61699999999999</v>
      </c>
      <c r="L28" s="81">
        <v>0.48</v>
      </c>
      <c r="M28" s="85">
        <v>241863</v>
      </c>
      <c r="N28" s="86">
        <v>407.91</v>
      </c>
      <c r="O28" s="87">
        <v>12.934703727</v>
      </c>
      <c r="P28" s="71"/>
      <c r="Q28" s="30">
        <v>1.9699999999999989</v>
      </c>
      <c r="R28" s="31">
        <v>-0.38999999999998636</v>
      </c>
      <c r="S28" s="72"/>
      <c r="T28" s="72"/>
    </row>
    <row r="29" spans="1:20" x14ac:dyDescent="0.45">
      <c r="A29" s="32">
        <v>2562</v>
      </c>
      <c r="B29" s="42">
        <v>233.97</v>
      </c>
      <c r="C29" s="51">
        <v>120.9</v>
      </c>
      <c r="D29" s="24">
        <v>44076</v>
      </c>
      <c r="E29" s="44">
        <v>233.87</v>
      </c>
      <c r="F29" s="51">
        <v>113.9</v>
      </c>
      <c r="G29" s="24">
        <v>44076</v>
      </c>
      <c r="H29" s="42">
        <v>231.38</v>
      </c>
      <c r="I29" s="51">
        <v>0.4</v>
      </c>
      <c r="J29" s="85">
        <v>43877</v>
      </c>
      <c r="K29" s="44">
        <v>231.39</v>
      </c>
      <c r="L29" s="51">
        <v>0.45</v>
      </c>
      <c r="M29" s="85">
        <v>43875</v>
      </c>
      <c r="N29" s="54">
        <v>179.6</v>
      </c>
      <c r="O29" s="48">
        <v>5.7</v>
      </c>
      <c r="P29" s="77"/>
      <c r="Q29" s="30">
        <v>1.9699999999999989</v>
      </c>
      <c r="R29" s="31">
        <v>-0.62000000000000455</v>
      </c>
    </row>
    <row r="30" spans="1:20" x14ac:dyDescent="0.45">
      <c r="A30" s="32">
        <v>2563</v>
      </c>
      <c r="B30" s="42">
        <v>233.78</v>
      </c>
      <c r="C30" s="51">
        <v>57.7</v>
      </c>
      <c r="D30" s="24">
        <v>44064</v>
      </c>
      <c r="E30" s="44">
        <v>233.41</v>
      </c>
      <c r="F30" s="51">
        <v>43.09</v>
      </c>
      <c r="G30" s="24">
        <v>44065</v>
      </c>
      <c r="H30" s="42">
        <v>231.4</v>
      </c>
      <c r="I30" s="51">
        <v>0.5</v>
      </c>
      <c r="J30" s="24">
        <v>43931</v>
      </c>
      <c r="K30" s="44">
        <v>231.4</v>
      </c>
      <c r="L30" s="51">
        <v>0.5</v>
      </c>
      <c r="M30" s="24">
        <v>43931</v>
      </c>
      <c r="N30" s="54">
        <v>124.82</v>
      </c>
      <c r="O30" s="48">
        <v>3.96</v>
      </c>
      <c r="P30" s="77"/>
      <c r="Q30" s="30">
        <v>1.7800000000000011</v>
      </c>
      <c r="R30" s="31">
        <v>-0.59999999999999432</v>
      </c>
    </row>
    <row r="31" spans="1:20" ht="22.7" customHeight="1" x14ac:dyDescent="0.45">
      <c r="A31" s="79">
        <v>2564</v>
      </c>
      <c r="B31" s="130">
        <v>233.87</v>
      </c>
      <c r="C31" s="131">
        <v>51.02</v>
      </c>
      <c r="D31" s="132">
        <v>44294</v>
      </c>
      <c r="E31" s="133">
        <v>233.77</v>
      </c>
      <c r="F31" s="131">
        <v>45.58</v>
      </c>
      <c r="G31" s="134">
        <v>44433</v>
      </c>
      <c r="H31" s="130">
        <v>231.48</v>
      </c>
      <c r="I31" s="131">
        <v>0.34</v>
      </c>
      <c r="J31" s="135">
        <v>242617</v>
      </c>
      <c r="K31" s="133">
        <v>231.48699999999999</v>
      </c>
      <c r="L31" s="131">
        <v>0.37</v>
      </c>
      <c r="M31" s="135">
        <v>242617</v>
      </c>
      <c r="N31" s="136">
        <v>133.03</v>
      </c>
      <c r="O31" s="137">
        <f t="shared" ref="O31:O32" si="3">+N31*0.0317097</f>
        <v>4.2183413910000001</v>
      </c>
      <c r="P31" s="77"/>
      <c r="Q31" s="1">
        <v>1.8700000000000045</v>
      </c>
      <c r="R31" s="1">
        <v>-0.52000000000001023</v>
      </c>
    </row>
    <row r="32" spans="1:20" x14ac:dyDescent="0.45">
      <c r="A32" s="32">
        <v>2565</v>
      </c>
      <c r="B32" s="130">
        <v>236.44</v>
      </c>
      <c r="C32" s="131"/>
      <c r="D32" s="132">
        <v>44819</v>
      </c>
      <c r="E32" s="133">
        <v>236.35900000000001</v>
      </c>
      <c r="F32" s="131"/>
      <c r="G32" s="134">
        <v>44819</v>
      </c>
      <c r="H32" s="130">
        <v>231.47</v>
      </c>
      <c r="I32" s="131"/>
      <c r="J32" s="135">
        <v>243272</v>
      </c>
      <c r="K32" s="133">
        <v>231.47900000000001</v>
      </c>
      <c r="L32" s="131"/>
      <c r="M32" s="135">
        <v>243272</v>
      </c>
      <c r="N32" s="136"/>
      <c r="O32" s="137"/>
      <c r="P32" s="77"/>
      <c r="Q32" s="1">
        <v>4.4399999999999977</v>
      </c>
      <c r="R32" s="1">
        <v>-0.53000000000000114</v>
      </c>
    </row>
    <row r="33" spans="1:16" x14ac:dyDescent="0.45">
      <c r="A33" s="50"/>
      <c r="B33" s="55"/>
      <c r="C33" s="73"/>
      <c r="D33" s="78"/>
      <c r="E33" s="58"/>
      <c r="F33" s="73"/>
      <c r="G33" s="74"/>
      <c r="H33" s="55"/>
      <c r="I33" s="73"/>
      <c r="J33" s="75"/>
      <c r="K33" s="58"/>
      <c r="L33" s="73"/>
      <c r="M33" s="59"/>
      <c r="N33" s="76"/>
      <c r="O33" s="62"/>
      <c r="P33" s="77"/>
    </row>
    <row r="34" spans="1:16" x14ac:dyDescent="0.45">
      <c r="A34" s="50"/>
      <c r="B34" s="55"/>
      <c r="C34" s="73"/>
      <c r="D34" s="78"/>
      <c r="E34" s="58"/>
      <c r="F34" s="73"/>
      <c r="G34" s="74"/>
      <c r="H34" s="55"/>
      <c r="I34" s="73"/>
      <c r="J34" s="75"/>
      <c r="K34" s="58"/>
      <c r="L34" s="73"/>
      <c r="M34" s="59"/>
      <c r="N34" s="76"/>
      <c r="O34" s="62"/>
      <c r="P34" s="77"/>
    </row>
    <row r="35" spans="1:16" ht="23.1" customHeight="1" x14ac:dyDescent="0.45">
      <c r="A35" s="35"/>
      <c r="B35" s="55"/>
      <c r="C35" s="56"/>
      <c r="D35" s="1"/>
      <c r="E35" s="58"/>
      <c r="F35" s="56"/>
      <c r="G35" s="59"/>
      <c r="H35" s="60"/>
      <c r="I35" s="56"/>
      <c r="J35" s="61"/>
      <c r="K35" s="58"/>
      <c r="L35" s="56"/>
      <c r="M35" s="59"/>
      <c r="N35" s="55"/>
      <c r="O35" s="62"/>
      <c r="P35" s="31"/>
    </row>
    <row r="36" spans="1:16" ht="23.1" customHeight="1" x14ac:dyDescent="0.45">
      <c r="A36" s="35"/>
      <c r="B36" s="55"/>
      <c r="C36" s="56"/>
      <c r="D36" s="61"/>
      <c r="E36" s="58"/>
      <c r="F36" s="56"/>
      <c r="G36" s="59"/>
      <c r="H36" s="60"/>
      <c r="I36" s="56"/>
      <c r="J36" s="61"/>
      <c r="K36" s="58"/>
      <c r="L36" s="56"/>
      <c r="M36" s="59"/>
      <c r="N36" s="55"/>
      <c r="O36" s="62"/>
      <c r="P36" s="31"/>
    </row>
    <row r="37" spans="1:16" ht="23.1" customHeight="1" x14ac:dyDescent="0.45">
      <c r="A37" s="35"/>
      <c r="B37" s="55"/>
      <c r="C37" s="56"/>
      <c r="D37" s="57" t="s">
        <v>20</v>
      </c>
      <c r="E37" s="58"/>
      <c r="F37" s="56"/>
      <c r="G37" s="59"/>
      <c r="H37" s="60"/>
      <c r="I37" s="56"/>
      <c r="J37" s="61"/>
      <c r="K37" s="58"/>
      <c r="L37" s="56"/>
      <c r="M37" s="59"/>
      <c r="N37" s="55"/>
      <c r="O37" s="62"/>
      <c r="P37" s="31"/>
    </row>
    <row r="38" spans="1:16" ht="23.1" customHeight="1" x14ac:dyDescent="0.45">
      <c r="A38" s="63"/>
      <c r="B38" s="64"/>
      <c r="C38" s="65"/>
      <c r="D38" s="66"/>
      <c r="E38" s="67"/>
      <c r="F38" s="65"/>
      <c r="G38" s="68"/>
      <c r="H38" s="69"/>
      <c r="I38" s="65"/>
      <c r="J38" s="66"/>
      <c r="K38" s="67"/>
      <c r="L38" s="65"/>
      <c r="M38" s="68"/>
      <c r="N38" s="64"/>
      <c r="O38" s="70"/>
      <c r="P38" s="31"/>
    </row>
  </sheetData>
  <phoneticPr fontId="10" type="noConversion"/>
  <pageMargins left="0.67" right="0.27559055118110237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W.21</vt:lpstr>
      <vt:lpstr>กราฟ-W.21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2010-12-01T08:04:23Z</cp:lastPrinted>
  <dcterms:created xsi:type="dcterms:W3CDTF">1994-01-31T08:04:27Z</dcterms:created>
  <dcterms:modified xsi:type="dcterms:W3CDTF">2023-05-23T02:44:27Z</dcterms:modified>
</cp:coreProperties>
</file>