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1C" sheetId="1" r:id="rId1"/>
    <sheet name="W.1C-H.05" sheetId="2" r:id="rId2"/>
  </sheets>
  <definedNames>
    <definedName name="_Regression_Int" localSheetId="1" hidden="1">1</definedName>
    <definedName name="Print_Area_MI">'W.1C-H.05'!$A$1:$N$6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<sst xmlns="http://schemas.openxmlformats.org/spreadsheetml/2006/main" count="30" uniqueCount="25">
  <si>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</si>
  <si>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</si>
  <si>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</si>
  <si>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</si>
  <si>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</si>
  <si>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</si>
  <si>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</si>
  <si>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</si>
  <si>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</si>
  <si>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</si>
  <si>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</si>
  <si>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</si>
  <si>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</si>
  <si>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</si>
  <si>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</si>
  <si>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</si>
  <si>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</si>
  <si>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</si>
  <si>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</si>
  <si>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</si>
  <si>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</si>
  <si>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(W.1C)</t>
  </si>
  <si>
    <t>สถานี W.1C  :  แม่น้ำวัง สะพานเสตุวารี  อ.เมือง  จ.ลำปาง</t>
  </si>
  <si>
    <t xml:space="preserve"> พี้นที่รับน้ำ    3,478    ตร.กม. </t>
  </si>
  <si>
    <t>ปี 2542 - 2547 และปี 2552 หยุดการสำรวจ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</si>
</sst>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0" xfId="0" applyFont="1" applyBorder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สะพานเสตุวารี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'W.1C-H.05'!$A$7:$A$32</c:f>
              <c:numCache>
                <c:ptCount val="26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'W.1C-H.05'!$N$7:$N$32</c:f>
              <c:numCache>
                <c:ptCount val="26"/>
                <c:pt idx="0">
                  <c:v>174.42000000000002</c:v>
                </c:pt>
                <c:pt idx="1">
                  <c:v>127.84</c:v>
                </c:pt>
                <c:pt idx="2">
                  <c:v>138.29999999999998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1035.329472</c:v>
                </c:pt>
                <c:pt idx="10">
                  <c:v>453.91968</c:v>
                </c:pt>
                <c:pt idx="11">
                  <c:v>382.5947520000001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408.58819200000005</c:v>
                </c:pt>
                <c:pt idx="15">
                  <c:v>408.58819200000005</c:v>
                </c:pt>
                <c:pt idx="16">
                  <c:v>370.92729600000007</c:v>
                </c:pt>
                <c:pt idx="17">
                  <c:v>146.54999999999998</c:v>
                </c:pt>
                <c:pt idx="18">
                  <c:v>347.6</c:v>
                </c:pt>
                <c:pt idx="19">
                  <c:v>737.33</c:v>
                </c:pt>
                <c:pt idx="20">
                  <c:v>447.58000000000004</c:v>
                </c:pt>
                <c:pt idx="21">
                  <c:v>251.17</c:v>
                </c:pt>
                <c:pt idx="22">
                  <c:v>124.07000000000002</c:v>
                </c:pt>
                <c:pt idx="23">
                  <c:v>225.48153600000003</c:v>
                </c:pt>
                <c:pt idx="24">
                  <c:v>989.0588159999996</c:v>
                </c:pt>
                <c:pt idx="25">
                  <c:v>195.5715840000001</c:v>
                </c:pt>
              </c:numCache>
            </c:numRef>
          </c:val>
        </c:ser>
        <c:gapWidth val="100"/>
        <c:axId val="4510260"/>
        <c:axId val="40592341"/>
      </c:barChart>
      <c:lineChart>
        <c:grouping val="standard"/>
        <c:varyColors val="0"/>
        <c:ser>
          <c:idx val="1"/>
          <c:order val="1"/>
          <c:tx>
            <c:v>ค่าเฉลี่ย 520.2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'W.1C-H.05'!$A$7:$A$32</c:f>
              <c:numCache>
                <c:ptCount val="26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'W.1C-H.05'!$P$7:$P$31</c:f>
              <c:numCache>
                <c:ptCount val="25"/>
                <c:pt idx="0">
                  <c:v>520.1551340225914</c:v>
                </c:pt>
                <c:pt idx="1">
                  <c:v>520.1551340225914</c:v>
                </c:pt>
                <c:pt idx="2">
                  <c:v>520.1551340225914</c:v>
                </c:pt>
                <c:pt idx="3">
                  <c:v>520.1551340225914</c:v>
                </c:pt>
                <c:pt idx="4">
                  <c:v>520.1551340225914</c:v>
                </c:pt>
                <c:pt idx="5">
                  <c:v>520.1551340225914</c:v>
                </c:pt>
                <c:pt idx="6">
                  <c:v>520.1551340225914</c:v>
                </c:pt>
                <c:pt idx="7">
                  <c:v>520.1551340225914</c:v>
                </c:pt>
                <c:pt idx="8">
                  <c:v>520.1551340225914</c:v>
                </c:pt>
                <c:pt idx="9">
                  <c:v>520.1551340225914</c:v>
                </c:pt>
                <c:pt idx="10">
                  <c:v>520.1551340225914</c:v>
                </c:pt>
                <c:pt idx="11">
                  <c:v>520.1551340225914</c:v>
                </c:pt>
                <c:pt idx="12">
                  <c:v>520.1551340225914</c:v>
                </c:pt>
                <c:pt idx="13">
                  <c:v>520.1551340225914</c:v>
                </c:pt>
                <c:pt idx="14">
                  <c:v>520.1551340225914</c:v>
                </c:pt>
                <c:pt idx="15">
                  <c:v>520.1551340225914</c:v>
                </c:pt>
                <c:pt idx="16">
                  <c:v>520.1551340225914</c:v>
                </c:pt>
                <c:pt idx="17">
                  <c:v>520.1551340225914</c:v>
                </c:pt>
                <c:pt idx="18">
                  <c:v>520.1551340225914</c:v>
                </c:pt>
                <c:pt idx="19">
                  <c:v>520.1551340225914</c:v>
                </c:pt>
                <c:pt idx="20">
                  <c:v>520.1551340225914</c:v>
                </c:pt>
                <c:pt idx="21">
                  <c:v>520.1551340225914</c:v>
                </c:pt>
                <c:pt idx="22">
                  <c:v>520.1551340225914</c:v>
                </c:pt>
                <c:pt idx="23">
                  <c:v>520.1551340225914</c:v>
                </c:pt>
                <c:pt idx="24">
                  <c:v>520.1551340225914</c:v>
                </c:pt>
              </c:numCache>
            </c:numRef>
          </c:val>
          <c:smooth val="0"/>
        </c:ser>
        <c:axId val="4510260"/>
        <c:axId val="40592341"/>
      </c:line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592341"/>
        <c:crossesAt val="0"/>
        <c:auto val="1"/>
        <c:lblOffset val="100"/>
        <c:tickLblSkip val="1"/>
        <c:noMultiLvlLbl val="0"/>
      </c:catAx>
      <c:valAx>
        <c:axId val="4059234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260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19">
      <selection activeCell="S31" sqref="S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21</v>
      </c>
      <c r="B3" s="53"/>
      <c r="C3" s="53"/>
      <c r="D3" s="53"/>
      <c r="E3" s="5"/>
      <c r="F3" s="5"/>
      <c r="G3" s="5"/>
      <c r="H3" s="5"/>
      <c r="I3" s="5"/>
      <c r="J3" s="5"/>
      <c r="K3" s="5"/>
      <c r="L3" s="52" t="s">
        <v>23</v>
      </c>
      <c r="M3" s="52"/>
      <c r="N3" s="52"/>
      <c r="O3" s="52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s="18" customFormat="1" ht="15" customHeight="1">
      <c r="A7" s="32">
        <v>2534</v>
      </c>
      <c r="B7" s="35">
        <v>3.95</v>
      </c>
      <c r="C7" s="35">
        <v>3.55</v>
      </c>
      <c r="D7" s="35">
        <v>3.81</v>
      </c>
      <c r="E7" s="35">
        <v>8.6</v>
      </c>
      <c r="F7" s="35">
        <v>23.6</v>
      </c>
      <c r="G7" s="35">
        <v>50.8</v>
      </c>
      <c r="H7" s="35">
        <v>47.1</v>
      </c>
      <c r="I7" s="35">
        <v>21.6</v>
      </c>
      <c r="J7" s="35">
        <v>5.83</v>
      </c>
      <c r="K7" s="35">
        <v>2.21</v>
      </c>
      <c r="L7" s="35">
        <v>2.34</v>
      </c>
      <c r="M7" s="35">
        <v>1.03</v>
      </c>
      <c r="N7" s="36">
        <f>SUM(B7:M7)</f>
        <v>174.42000000000002</v>
      </c>
      <c r="O7" s="37">
        <f>N7*1000000/(365*86400)</f>
        <v>5.53082191780822</v>
      </c>
      <c r="P7" s="38">
        <f aca="true" t="shared" si="0" ref="P7:P31">$N$38</f>
        <v>520.1551340225914</v>
      </c>
    </row>
    <row r="8" spans="1:16" ht="15" customHeight="1">
      <c r="A8" s="33">
        <v>2535</v>
      </c>
      <c r="B8" s="39">
        <v>4.83</v>
      </c>
      <c r="C8" s="39">
        <v>1.53</v>
      </c>
      <c r="D8" s="39">
        <v>1.4</v>
      </c>
      <c r="E8" s="39">
        <v>3.09</v>
      </c>
      <c r="F8" s="39">
        <v>14.2</v>
      </c>
      <c r="G8" s="39">
        <v>27.4</v>
      </c>
      <c r="H8" s="39">
        <v>29.7</v>
      </c>
      <c r="I8" s="39">
        <v>15.8</v>
      </c>
      <c r="J8" s="39">
        <v>16.9</v>
      </c>
      <c r="K8" s="39">
        <v>6.73</v>
      </c>
      <c r="L8" s="39">
        <v>3.33</v>
      </c>
      <c r="M8" s="39">
        <v>2.93</v>
      </c>
      <c r="N8" s="36">
        <f aca="true" t="shared" si="1" ref="N8:N14">SUM(B8:M8)</f>
        <v>127.84</v>
      </c>
      <c r="O8" s="37">
        <f aca="true" t="shared" si="2" ref="O8:O30">N8*1000000/(365*86400)</f>
        <v>4.053779807204465</v>
      </c>
      <c r="P8" s="38">
        <f t="shared" si="0"/>
        <v>520.1551340225914</v>
      </c>
    </row>
    <row r="9" spans="1:16" ht="15" customHeight="1">
      <c r="A9" s="33">
        <v>2536</v>
      </c>
      <c r="B9" s="39">
        <v>4.43</v>
      </c>
      <c r="C9" s="39">
        <v>2.67</v>
      </c>
      <c r="D9" s="39">
        <v>3.76</v>
      </c>
      <c r="E9" s="39">
        <v>15</v>
      </c>
      <c r="F9" s="39">
        <v>20.5</v>
      </c>
      <c r="G9" s="39">
        <v>15.9</v>
      </c>
      <c r="H9" s="39">
        <v>52.9</v>
      </c>
      <c r="I9" s="39">
        <v>10.2</v>
      </c>
      <c r="J9" s="39">
        <v>4.12</v>
      </c>
      <c r="K9" s="39">
        <v>3.24</v>
      </c>
      <c r="L9" s="39">
        <v>2.67</v>
      </c>
      <c r="M9" s="39">
        <v>2.91</v>
      </c>
      <c r="N9" s="36">
        <f t="shared" si="1"/>
        <v>138.29999999999998</v>
      </c>
      <c r="O9" s="37">
        <f t="shared" si="2"/>
        <v>4.385464231354641</v>
      </c>
      <c r="P9" s="38">
        <f t="shared" si="0"/>
        <v>520.1551340225914</v>
      </c>
    </row>
    <row r="10" spans="1:16" ht="15" customHeight="1">
      <c r="A10" s="32">
        <v>2537</v>
      </c>
      <c r="B10" s="35">
        <v>4.63</v>
      </c>
      <c r="C10" s="35">
        <v>12.6</v>
      </c>
      <c r="D10" s="35">
        <v>97.1</v>
      </c>
      <c r="E10" s="35">
        <v>96.2</v>
      </c>
      <c r="F10" s="35">
        <v>322</v>
      </c>
      <c r="G10" s="35">
        <v>430</v>
      </c>
      <c r="H10" s="35">
        <v>92.7</v>
      </c>
      <c r="I10" s="35">
        <v>44.2</v>
      </c>
      <c r="J10" s="35">
        <v>22.1</v>
      </c>
      <c r="K10" s="35">
        <v>5.64</v>
      </c>
      <c r="L10" s="35">
        <v>4.37</v>
      </c>
      <c r="M10" s="35">
        <v>9.01</v>
      </c>
      <c r="N10" s="36">
        <f t="shared" si="1"/>
        <v>1140.55</v>
      </c>
      <c r="O10" s="37">
        <f t="shared" si="2"/>
        <v>36.1666032470827</v>
      </c>
      <c r="P10" s="38">
        <f t="shared" si="0"/>
        <v>520.1551340225914</v>
      </c>
    </row>
    <row r="11" spans="1:16" ht="15" customHeight="1">
      <c r="A11" s="32">
        <v>2538</v>
      </c>
      <c r="B11" s="35">
        <v>3.254</v>
      </c>
      <c r="C11" s="35">
        <v>2.413</v>
      </c>
      <c r="D11" s="35">
        <v>3.062</v>
      </c>
      <c r="E11" s="35">
        <v>23.852</v>
      </c>
      <c r="F11" s="35">
        <v>241.213</v>
      </c>
      <c r="G11" s="35">
        <v>321.204</v>
      </c>
      <c r="H11" s="35">
        <v>68.87</v>
      </c>
      <c r="I11" s="35">
        <v>81.797</v>
      </c>
      <c r="J11" s="35">
        <v>39.3</v>
      </c>
      <c r="K11" s="35">
        <v>20.301</v>
      </c>
      <c r="L11" s="35">
        <v>4.34</v>
      </c>
      <c r="M11" s="35">
        <v>9.871</v>
      </c>
      <c r="N11" s="36">
        <f t="shared" si="1"/>
        <v>819.4770000000001</v>
      </c>
      <c r="O11" s="37">
        <f t="shared" si="2"/>
        <v>25.985445205479454</v>
      </c>
      <c r="P11" s="38">
        <f t="shared" si="0"/>
        <v>520.1551340225914</v>
      </c>
    </row>
    <row r="12" spans="1:16" ht="15" customHeight="1">
      <c r="A12" s="32">
        <v>2539</v>
      </c>
      <c r="B12" s="35">
        <v>6.94</v>
      </c>
      <c r="C12" s="35">
        <v>4.688</v>
      </c>
      <c r="D12" s="35">
        <v>8.971</v>
      </c>
      <c r="E12" s="35">
        <v>24.495</v>
      </c>
      <c r="F12" s="35">
        <v>154.758</v>
      </c>
      <c r="G12" s="35">
        <v>176.566</v>
      </c>
      <c r="H12" s="35">
        <v>149.404</v>
      </c>
      <c r="I12" s="35">
        <v>61.923</v>
      </c>
      <c r="J12" s="35">
        <v>17.26</v>
      </c>
      <c r="K12" s="35">
        <v>6.308</v>
      </c>
      <c r="L12" s="35">
        <v>4.79</v>
      </c>
      <c r="M12" s="35">
        <v>6.934</v>
      </c>
      <c r="N12" s="36">
        <f t="shared" si="1"/>
        <v>623.0369999999999</v>
      </c>
      <c r="O12" s="37">
        <f t="shared" si="2"/>
        <v>19.756373668188733</v>
      </c>
      <c r="P12" s="38">
        <f t="shared" si="0"/>
        <v>520.1551340225914</v>
      </c>
    </row>
    <row r="13" spans="1:16" ht="15" customHeight="1">
      <c r="A13" s="32">
        <v>2540</v>
      </c>
      <c r="B13" s="35">
        <v>5.59</v>
      </c>
      <c r="C13" s="35">
        <v>9.691</v>
      </c>
      <c r="D13" s="35">
        <v>11.424</v>
      </c>
      <c r="E13" s="35">
        <v>12.283</v>
      </c>
      <c r="F13" s="35">
        <v>18.006</v>
      </c>
      <c r="G13" s="35">
        <v>53.358</v>
      </c>
      <c r="H13" s="35">
        <v>102.127</v>
      </c>
      <c r="I13" s="35">
        <v>12.185</v>
      </c>
      <c r="J13" s="35">
        <v>9.008</v>
      </c>
      <c r="K13" s="35">
        <v>5.447</v>
      </c>
      <c r="L13" s="35">
        <v>3.923</v>
      </c>
      <c r="M13" s="35">
        <v>5.405</v>
      </c>
      <c r="N13" s="36">
        <f t="shared" si="1"/>
        <v>248.447</v>
      </c>
      <c r="O13" s="37">
        <f t="shared" si="2"/>
        <v>7.87820268899036</v>
      </c>
      <c r="P13" s="38">
        <f t="shared" si="0"/>
        <v>520.1551340225914</v>
      </c>
    </row>
    <row r="14" spans="1:16" ht="15" customHeight="1">
      <c r="A14" s="32">
        <v>2541</v>
      </c>
      <c r="B14" s="35">
        <v>3.885</v>
      </c>
      <c r="C14" s="35">
        <v>5.91</v>
      </c>
      <c r="D14" s="35">
        <v>3.573</v>
      </c>
      <c r="E14" s="35">
        <v>5.371</v>
      </c>
      <c r="F14" s="35">
        <v>24.691</v>
      </c>
      <c r="G14" s="35">
        <v>77.155</v>
      </c>
      <c r="H14" s="35">
        <v>31.047</v>
      </c>
      <c r="I14" s="35">
        <v>10.953</v>
      </c>
      <c r="J14" s="35">
        <v>5.385</v>
      </c>
      <c r="K14" s="35">
        <v>5.451</v>
      </c>
      <c r="L14" s="35">
        <v>4.549</v>
      </c>
      <c r="M14" s="35">
        <v>4.527</v>
      </c>
      <c r="N14" s="36">
        <f t="shared" si="1"/>
        <v>182.49699999999999</v>
      </c>
      <c r="O14" s="37">
        <f t="shared" si="2"/>
        <v>5.7869419076610855</v>
      </c>
      <c r="P14" s="38">
        <f t="shared" si="0"/>
        <v>520.1551340225914</v>
      </c>
    </row>
    <row r="15" spans="1:16" ht="15" customHeight="1">
      <c r="A15" s="32">
        <v>2548</v>
      </c>
      <c r="B15" s="35">
        <v>16.24752</v>
      </c>
      <c r="C15" s="35">
        <v>3.4344</v>
      </c>
      <c r="D15" s="35">
        <v>8.82144</v>
      </c>
      <c r="E15" s="35">
        <v>33.10848</v>
      </c>
      <c r="F15" s="35">
        <v>102.1896</v>
      </c>
      <c r="G15" s="35">
        <v>499.27536</v>
      </c>
      <c r="H15" s="35">
        <v>170.208</v>
      </c>
      <c r="I15" s="35">
        <v>176.17392</v>
      </c>
      <c r="J15" s="35">
        <v>34.46928</v>
      </c>
      <c r="K15" s="35">
        <v>79.57872</v>
      </c>
      <c r="L15" s="35">
        <v>80.25696</v>
      </c>
      <c r="M15" s="35">
        <v>104.11632</v>
      </c>
      <c r="N15" s="36">
        <f>SUM(B15:M15)</f>
        <v>1307.88</v>
      </c>
      <c r="O15" s="37">
        <f t="shared" si="2"/>
        <v>41.47260273972603</v>
      </c>
      <c r="P15" s="38">
        <f t="shared" si="0"/>
        <v>520.1551340225914</v>
      </c>
    </row>
    <row r="16" spans="1:16" ht="15" customHeight="1">
      <c r="A16" s="32">
        <v>2549</v>
      </c>
      <c r="B16" s="35">
        <v>44.59104000000001</v>
      </c>
      <c r="C16" s="35">
        <v>97.80048000000001</v>
      </c>
      <c r="D16" s="35">
        <v>60.056639999999994</v>
      </c>
      <c r="E16" s="35">
        <v>37.795680000000054</v>
      </c>
      <c r="F16" s="35">
        <v>179.94096</v>
      </c>
      <c r="G16" s="35">
        <v>375.68448</v>
      </c>
      <c r="H16" s="35">
        <v>102.77279999999996</v>
      </c>
      <c r="I16" s="35">
        <v>59.12352000000001</v>
      </c>
      <c r="J16" s="35">
        <v>16.77888</v>
      </c>
      <c r="K16" s="35">
        <v>37.94255999999999</v>
      </c>
      <c r="L16" s="35">
        <v>17.5824</v>
      </c>
      <c r="M16" s="35">
        <v>5.260032000000002</v>
      </c>
      <c r="N16" s="36">
        <f>SUM(B16:M16)</f>
        <v>1035.329472</v>
      </c>
      <c r="O16" s="37">
        <f t="shared" si="2"/>
        <v>32.83008219178082</v>
      </c>
      <c r="P16" s="38">
        <f t="shared" si="0"/>
        <v>520.1551340225914</v>
      </c>
    </row>
    <row r="17" spans="1:16" ht="15" customHeight="1">
      <c r="A17" s="32">
        <v>2550</v>
      </c>
      <c r="B17" s="40">
        <v>24.965280000000007</v>
      </c>
      <c r="C17" s="40">
        <v>19.9584</v>
      </c>
      <c r="D17" s="40">
        <v>31.376160000000006</v>
      </c>
      <c r="E17" s="40">
        <v>32.99615999999997</v>
      </c>
      <c r="F17" s="40">
        <v>44.21520000000001</v>
      </c>
      <c r="G17" s="40">
        <v>80.96976</v>
      </c>
      <c r="H17" s="40">
        <v>76.10112000000001</v>
      </c>
      <c r="I17" s="40">
        <v>99.19583999999999</v>
      </c>
      <c r="J17" s="40">
        <v>8.41536</v>
      </c>
      <c r="K17" s="40">
        <v>11.612160000000003</v>
      </c>
      <c r="L17" s="40">
        <v>10.981439999999997</v>
      </c>
      <c r="M17" s="40">
        <v>13.132800000000001</v>
      </c>
      <c r="N17" s="36">
        <f>SUM(B17:M17)</f>
        <v>453.91968</v>
      </c>
      <c r="O17" s="37">
        <f t="shared" si="2"/>
        <v>14.393698630136987</v>
      </c>
      <c r="P17" s="38">
        <f t="shared" si="0"/>
        <v>520.1551340225914</v>
      </c>
    </row>
    <row r="18" spans="1:16" ht="15" customHeight="1">
      <c r="A18" s="32">
        <v>2551</v>
      </c>
      <c r="B18" s="40">
        <v>16.638912</v>
      </c>
      <c r="C18" s="40">
        <v>3.452544000000002</v>
      </c>
      <c r="D18" s="40">
        <v>10.669536</v>
      </c>
      <c r="E18" s="40">
        <v>18.58377600000001</v>
      </c>
      <c r="F18" s="40">
        <v>18.109440000000003</v>
      </c>
      <c r="G18" s="40">
        <v>92.70460800000002</v>
      </c>
      <c r="H18" s="40">
        <v>71.127072</v>
      </c>
      <c r="I18" s="40">
        <v>94.70649600000006</v>
      </c>
      <c r="J18" s="40">
        <v>7.7526720000000005</v>
      </c>
      <c r="K18" s="40">
        <v>15.169247999999996</v>
      </c>
      <c r="L18" s="40">
        <v>13.538015999999997</v>
      </c>
      <c r="M18" s="40">
        <v>20.142431999999996</v>
      </c>
      <c r="N18" s="36">
        <f>SUM(B18:M18)</f>
        <v>382.5947520000001</v>
      </c>
      <c r="O18" s="37">
        <f t="shared" si="2"/>
        <v>12.132000000000001</v>
      </c>
      <c r="P18" s="38">
        <f t="shared" si="0"/>
        <v>520.1551340225914</v>
      </c>
    </row>
    <row r="19" spans="1:16" ht="15" customHeight="1">
      <c r="A19" s="32">
        <v>2553</v>
      </c>
      <c r="B19" s="35">
        <v>11.125727999999999</v>
      </c>
      <c r="C19" s="35">
        <v>5.5598399999999994</v>
      </c>
      <c r="D19" s="35">
        <v>7.476192000000001</v>
      </c>
      <c r="E19" s="35">
        <v>20.313504000000002</v>
      </c>
      <c r="F19" s="35">
        <v>191.588544</v>
      </c>
      <c r="G19" s="35">
        <v>144.492768</v>
      </c>
      <c r="H19" s="35">
        <v>51.76483199999999</v>
      </c>
      <c r="I19" s="35">
        <v>19.434816</v>
      </c>
      <c r="J19" s="35">
        <v>8.688384000000001</v>
      </c>
      <c r="K19" s="35">
        <v>13.407552000000004</v>
      </c>
      <c r="L19" s="35">
        <v>11.526624</v>
      </c>
      <c r="M19" s="35">
        <v>40.358304000000004</v>
      </c>
      <c r="N19" s="36">
        <f aca="true" t="shared" si="3" ref="N19:N24">SUM(B19:M19)</f>
        <v>525.7370880000001</v>
      </c>
      <c r="O19" s="37">
        <f t="shared" si="2"/>
        <v>16.671013698630137</v>
      </c>
      <c r="P19" s="38">
        <f t="shared" si="0"/>
        <v>520.1551340225914</v>
      </c>
    </row>
    <row r="20" spans="1:16" ht="15" customHeight="1">
      <c r="A20" s="32">
        <v>2554</v>
      </c>
      <c r="B20" s="35">
        <v>107.90928000000002</v>
      </c>
      <c r="C20" s="35">
        <v>171.63532800000002</v>
      </c>
      <c r="D20" s="35">
        <v>60.696864</v>
      </c>
      <c r="E20" s="35">
        <v>72.581184</v>
      </c>
      <c r="F20" s="35">
        <v>378.10368</v>
      </c>
      <c r="G20" s="35">
        <v>352.37808</v>
      </c>
      <c r="H20" s="35">
        <v>143.861184</v>
      </c>
      <c r="I20" s="35">
        <v>52.88284799999998</v>
      </c>
      <c r="J20" s="35">
        <v>7.816608</v>
      </c>
      <c r="K20" s="35">
        <v>6.556031999999999</v>
      </c>
      <c r="L20" s="35">
        <v>25.756270564784042</v>
      </c>
      <c r="M20" s="35">
        <v>6.7279680000000015</v>
      </c>
      <c r="N20" s="36">
        <f t="shared" si="3"/>
        <v>1386.905326564784</v>
      </c>
      <c r="O20" s="37">
        <f t="shared" si="2"/>
        <v>43.978479406544395</v>
      </c>
      <c r="P20" s="38">
        <f t="shared" si="0"/>
        <v>520.1551340225914</v>
      </c>
    </row>
    <row r="21" spans="1:16" ht="15" customHeight="1">
      <c r="A21" s="32">
        <v>2555</v>
      </c>
      <c r="B21" s="35">
        <v>17.732736</v>
      </c>
      <c r="C21" s="35">
        <v>6.53184</v>
      </c>
      <c r="D21" s="35">
        <v>11.496384</v>
      </c>
      <c r="E21" s="35">
        <v>20.815488000000002</v>
      </c>
      <c r="F21" s="35">
        <v>41.70960000000001</v>
      </c>
      <c r="G21" s="35">
        <v>72.86457599999999</v>
      </c>
      <c r="H21" s="35">
        <v>116.84736000000001</v>
      </c>
      <c r="I21" s="35">
        <v>53.56972799999999</v>
      </c>
      <c r="J21" s="35">
        <v>26.704512</v>
      </c>
      <c r="K21" s="35">
        <v>11.738304</v>
      </c>
      <c r="L21" s="35">
        <v>11.154239999999998</v>
      </c>
      <c r="M21" s="35">
        <v>17.423423999999997</v>
      </c>
      <c r="N21" s="36">
        <f t="shared" si="3"/>
        <v>408.58819200000005</v>
      </c>
      <c r="O21" s="37">
        <f t="shared" si="2"/>
        <v>12.956246575342467</v>
      </c>
      <c r="P21" s="38">
        <f t="shared" si="0"/>
        <v>520.1551340225914</v>
      </c>
    </row>
    <row r="22" spans="1:16" ht="15" customHeight="1">
      <c r="A22" s="32">
        <v>2556</v>
      </c>
      <c r="B22" s="35">
        <v>17.732736</v>
      </c>
      <c r="C22" s="35">
        <v>6.53184</v>
      </c>
      <c r="D22" s="35">
        <v>11.496384</v>
      </c>
      <c r="E22" s="35">
        <v>20.815488000000002</v>
      </c>
      <c r="F22" s="35">
        <v>41.70960000000001</v>
      </c>
      <c r="G22" s="35">
        <v>72.86457599999999</v>
      </c>
      <c r="H22" s="35">
        <v>116.84736000000001</v>
      </c>
      <c r="I22" s="35">
        <v>53.56972799999999</v>
      </c>
      <c r="J22" s="35">
        <v>26.704512</v>
      </c>
      <c r="K22" s="35">
        <v>11.738304</v>
      </c>
      <c r="L22" s="35">
        <v>11.154239999999998</v>
      </c>
      <c r="M22" s="35">
        <v>17.423423999999997</v>
      </c>
      <c r="N22" s="36">
        <f t="shared" si="3"/>
        <v>408.58819200000005</v>
      </c>
      <c r="O22" s="37">
        <f t="shared" si="2"/>
        <v>12.956246575342467</v>
      </c>
      <c r="P22" s="38">
        <f t="shared" si="0"/>
        <v>520.1551340225914</v>
      </c>
    </row>
    <row r="23" spans="1:16" ht="15" customHeight="1">
      <c r="A23" s="32">
        <v>2557</v>
      </c>
      <c r="B23" s="35">
        <v>29.763072</v>
      </c>
      <c r="C23" s="35">
        <v>43.041024</v>
      </c>
      <c r="D23" s="35">
        <v>21.47385600000001</v>
      </c>
      <c r="E23" s="35">
        <v>35.55360000000001</v>
      </c>
      <c r="F23" s="35">
        <v>43.94131200000001</v>
      </c>
      <c r="G23" s="35">
        <v>97.02892800000002</v>
      </c>
      <c r="H23" s="35">
        <v>35.99423999999999</v>
      </c>
      <c r="I23" s="35">
        <v>25.50009600000002</v>
      </c>
      <c r="J23" s="35">
        <v>5.120063999999999</v>
      </c>
      <c r="K23" s="35">
        <v>15.643584000000002</v>
      </c>
      <c r="L23" s="35">
        <v>8.323776</v>
      </c>
      <c r="M23" s="35">
        <v>9.543744</v>
      </c>
      <c r="N23" s="36">
        <f t="shared" si="3"/>
        <v>370.92729600000007</v>
      </c>
      <c r="O23" s="37">
        <f t="shared" si="2"/>
        <v>11.762027397260276</v>
      </c>
      <c r="P23" s="38">
        <f t="shared" si="0"/>
        <v>520.1551340225914</v>
      </c>
    </row>
    <row r="24" spans="1:16" ht="15" customHeight="1">
      <c r="A24" s="32">
        <v>2558</v>
      </c>
      <c r="B24" s="35">
        <v>9.94</v>
      </c>
      <c r="C24" s="35">
        <v>7.42</v>
      </c>
      <c r="D24" s="35">
        <v>5.48</v>
      </c>
      <c r="E24" s="35">
        <v>6.58</v>
      </c>
      <c r="F24" s="35">
        <v>17.27</v>
      </c>
      <c r="G24" s="35">
        <v>40.51</v>
      </c>
      <c r="H24" s="35">
        <v>24.61</v>
      </c>
      <c r="I24" s="35">
        <v>8.89</v>
      </c>
      <c r="J24" s="35">
        <v>5.25</v>
      </c>
      <c r="K24" s="35">
        <v>8.16</v>
      </c>
      <c r="L24" s="35">
        <v>6.82</v>
      </c>
      <c r="M24" s="35">
        <v>5.62</v>
      </c>
      <c r="N24" s="36">
        <f t="shared" si="3"/>
        <v>146.54999999999998</v>
      </c>
      <c r="O24" s="37">
        <f t="shared" si="2"/>
        <v>4.6470700152207</v>
      </c>
      <c r="P24" s="38">
        <f t="shared" si="0"/>
        <v>520.1551340225914</v>
      </c>
    </row>
    <row r="25" spans="1:16" ht="15" customHeight="1">
      <c r="A25" s="32">
        <v>2559</v>
      </c>
      <c r="B25" s="35">
        <v>3.34</v>
      </c>
      <c r="C25" s="35">
        <v>0.3</v>
      </c>
      <c r="D25" s="35">
        <v>8.91</v>
      </c>
      <c r="E25" s="35">
        <v>9.19</v>
      </c>
      <c r="F25" s="35">
        <v>13.66</v>
      </c>
      <c r="G25" s="35">
        <v>73.33</v>
      </c>
      <c r="H25" s="35">
        <v>145.18</v>
      </c>
      <c r="I25" s="35">
        <v>66.97</v>
      </c>
      <c r="J25" s="35">
        <v>5.48</v>
      </c>
      <c r="K25" s="35">
        <v>7.02</v>
      </c>
      <c r="L25" s="35">
        <v>6.35</v>
      </c>
      <c r="M25" s="35">
        <v>7.87</v>
      </c>
      <c r="N25" s="36">
        <f aca="true" t="shared" si="4" ref="N25:N30">SUM(B25:M25)</f>
        <v>347.6</v>
      </c>
      <c r="O25" s="37">
        <f t="shared" si="2"/>
        <v>11.02232369355657</v>
      </c>
      <c r="P25" s="38">
        <f t="shared" si="0"/>
        <v>520.1551340225914</v>
      </c>
    </row>
    <row r="26" spans="1:16" ht="15" customHeight="1">
      <c r="A26" s="32">
        <v>2560</v>
      </c>
      <c r="B26" s="35">
        <v>12.07</v>
      </c>
      <c r="C26" s="35">
        <v>26.23</v>
      </c>
      <c r="D26" s="35">
        <v>30.57</v>
      </c>
      <c r="E26" s="35">
        <v>119.37</v>
      </c>
      <c r="F26" s="35">
        <v>81.81</v>
      </c>
      <c r="G26" s="35">
        <v>123.89</v>
      </c>
      <c r="H26" s="35">
        <v>241.21</v>
      </c>
      <c r="I26" s="35">
        <v>72.93</v>
      </c>
      <c r="J26" s="35">
        <v>7.46</v>
      </c>
      <c r="K26" s="35">
        <v>7.37</v>
      </c>
      <c r="L26" s="35">
        <v>5.84</v>
      </c>
      <c r="M26" s="35">
        <v>8.58</v>
      </c>
      <c r="N26" s="36">
        <f t="shared" si="4"/>
        <v>737.33</v>
      </c>
      <c r="O26" s="37">
        <f t="shared" si="2"/>
        <v>23.380580923389143</v>
      </c>
      <c r="P26" s="38">
        <f t="shared" si="0"/>
        <v>520.1551340225914</v>
      </c>
    </row>
    <row r="27" spans="1:16" ht="15" customHeight="1">
      <c r="A27" s="32">
        <v>2561</v>
      </c>
      <c r="B27" s="35">
        <v>10.33</v>
      </c>
      <c r="C27" s="35">
        <v>23.41</v>
      </c>
      <c r="D27" s="35">
        <v>47.74</v>
      </c>
      <c r="E27" s="35">
        <v>68.69</v>
      </c>
      <c r="F27" s="35">
        <v>71.73</v>
      </c>
      <c r="G27" s="35">
        <v>29.71</v>
      </c>
      <c r="H27" s="35">
        <v>43.76</v>
      </c>
      <c r="I27" s="35">
        <v>22.35</v>
      </c>
      <c r="J27" s="35">
        <v>31.22</v>
      </c>
      <c r="K27" s="35">
        <v>83.85</v>
      </c>
      <c r="L27" s="35">
        <v>8.7</v>
      </c>
      <c r="M27" s="35">
        <v>6.09</v>
      </c>
      <c r="N27" s="36">
        <f t="shared" si="4"/>
        <v>447.58000000000004</v>
      </c>
      <c r="O27" s="37">
        <f t="shared" si="2"/>
        <v>14.192668696093355</v>
      </c>
      <c r="P27" s="38">
        <f t="shared" si="0"/>
        <v>520.1551340225914</v>
      </c>
    </row>
    <row r="28" spans="1:16" ht="15" customHeight="1">
      <c r="A28" s="32">
        <v>2562</v>
      </c>
      <c r="B28" s="35">
        <v>36.6</v>
      </c>
      <c r="C28" s="35">
        <v>12.24</v>
      </c>
      <c r="D28" s="35">
        <v>8.98</v>
      </c>
      <c r="E28" s="35">
        <v>17.08</v>
      </c>
      <c r="F28" s="35">
        <v>46.05</v>
      </c>
      <c r="G28" s="35">
        <v>59.95</v>
      </c>
      <c r="H28" s="35">
        <v>19.93</v>
      </c>
      <c r="I28" s="35">
        <v>38.88</v>
      </c>
      <c r="J28" s="35">
        <v>3.79</v>
      </c>
      <c r="K28" s="35">
        <v>3.92</v>
      </c>
      <c r="L28" s="35">
        <v>2.76</v>
      </c>
      <c r="M28" s="35">
        <v>0.99</v>
      </c>
      <c r="N28" s="36">
        <f t="shared" si="4"/>
        <v>251.17</v>
      </c>
      <c r="O28" s="37">
        <f t="shared" si="2"/>
        <v>7.964548452562151</v>
      </c>
      <c r="P28" s="38">
        <f t="shared" si="0"/>
        <v>520.1551340225914</v>
      </c>
    </row>
    <row r="29" spans="1:16" ht="15" customHeight="1">
      <c r="A29" s="32">
        <v>2563</v>
      </c>
      <c r="B29" s="35">
        <v>2.43</v>
      </c>
      <c r="C29" s="35">
        <v>0.73</v>
      </c>
      <c r="D29" s="35">
        <v>1.73</v>
      </c>
      <c r="E29" s="35">
        <v>21.78</v>
      </c>
      <c r="F29" s="35">
        <v>43.6</v>
      </c>
      <c r="G29" s="35">
        <v>17.21</v>
      </c>
      <c r="H29" s="35">
        <v>13.43</v>
      </c>
      <c r="I29" s="35">
        <v>5.44</v>
      </c>
      <c r="J29" s="35">
        <v>2.75</v>
      </c>
      <c r="K29" s="35">
        <v>4.66</v>
      </c>
      <c r="L29" s="35">
        <v>7.73</v>
      </c>
      <c r="M29" s="35">
        <v>2.58</v>
      </c>
      <c r="N29" s="36">
        <f t="shared" si="4"/>
        <v>124.07000000000002</v>
      </c>
      <c r="O29" s="37">
        <f t="shared" si="2"/>
        <v>3.9342338914256727</v>
      </c>
      <c r="P29" s="38">
        <f t="shared" si="0"/>
        <v>520.1551340225914</v>
      </c>
    </row>
    <row r="30" spans="1:16" ht="15" customHeight="1">
      <c r="A30" s="43">
        <v>2564</v>
      </c>
      <c r="B30" s="44">
        <v>31.331231999999996</v>
      </c>
      <c r="C30" s="44">
        <v>4.851360000000002</v>
      </c>
      <c r="D30" s="44">
        <v>14.857344</v>
      </c>
      <c r="E30" s="44">
        <v>31.844448000000007</v>
      </c>
      <c r="F30" s="44">
        <v>37.025856</v>
      </c>
      <c r="G30" s="44">
        <v>19.402848000000002</v>
      </c>
      <c r="H30" s="44">
        <v>28.11456</v>
      </c>
      <c r="I30" s="44">
        <v>28.74268800000001</v>
      </c>
      <c r="J30" s="44">
        <v>4.383936</v>
      </c>
      <c r="K30" s="44">
        <v>5.530464000000001</v>
      </c>
      <c r="L30" s="44">
        <v>6.837695999999999</v>
      </c>
      <c r="M30" s="44">
        <v>12.559104</v>
      </c>
      <c r="N30" s="45">
        <f t="shared" si="4"/>
        <v>225.48153600000003</v>
      </c>
      <c r="O30" s="46">
        <f t="shared" si="2"/>
        <v>7.149972602739727</v>
      </c>
      <c r="P30" s="38">
        <f t="shared" si="0"/>
        <v>520.1551340225914</v>
      </c>
    </row>
    <row r="31" spans="1:16" ht="15" customHeight="1">
      <c r="A31" s="32">
        <v>2565</v>
      </c>
      <c r="B31" s="35">
        <v>26.301023999999998</v>
      </c>
      <c r="C31" s="35">
        <v>71.44416000000002</v>
      </c>
      <c r="D31" s="35">
        <v>12.407039999999993</v>
      </c>
      <c r="E31" s="35">
        <v>54.761183999999986</v>
      </c>
      <c r="F31" s="35">
        <v>362.7028799999992</v>
      </c>
      <c r="G31" s="35">
        <v>359.7829920000004</v>
      </c>
      <c r="H31" s="35">
        <v>56.81707200000002</v>
      </c>
      <c r="I31" s="35">
        <v>14.209344000000007</v>
      </c>
      <c r="J31" s="35">
        <v>12.827807999999997</v>
      </c>
      <c r="K31" s="35">
        <v>12.442463999999998</v>
      </c>
      <c r="L31" s="35">
        <v>2.740608</v>
      </c>
      <c r="M31" s="35">
        <v>2.62224</v>
      </c>
      <c r="N31" s="36">
        <f>SUM(B31:M31)</f>
        <v>989.0588159999996</v>
      </c>
      <c r="O31" s="37">
        <f>N31*1000000/(365*86400)</f>
        <v>31.36284931506848</v>
      </c>
      <c r="P31" s="38">
        <f t="shared" si="0"/>
        <v>520.1551340225914</v>
      </c>
    </row>
    <row r="32" spans="1:16" ht="15" customHeight="1">
      <c r="A32" s="47">
        <v>2566</v>
      </c>
      <c r="B32" s="48">
        <v>1.9439999999999997</v>
      </c>
      <c r="C32" s="48">
        <v>1.7621280000000006</v>
      </c>
      <c r="D32" s="48">
        <v>1.6649280000000013</v>
      </c>
      <c r="E32" s="48">
        <v>1.899072000000001</v>
      </c>
      <c r="F32" s="48">
        <v>2.308176000000002</v>
      </c>
      <c r="G32" s="48">
        <v>34.08220800000004</v>
      </c>
      <c r="H32" s="48">
        <v>116.40067200000004</v>
      </c>
      <c r="I32" s="48">
        <v>23.727600000000006</v>
      </c>
      <c r="J32" s="48">
        <v>9.775295999999996</v>
      </c>
      <c r="K32" s="48">
        <v>2.0075040000000017</v>
      </c>
      <c r="L32" s="48"/>
      <c r="M32" s="48"/>
      <c r="N32" s="49">
        <f>SUM(B32:M32)</f>
        <v>195.5715840000001</v>
      </c>
      <c r="O32" s="50">
        <f>N32*1000000/(365*86400)</f>
        <v>6.201534246575346</v>
      </c>
      <c r="P32" s="38"/>
    </row>
    <row r="33" spans="1:16" ht="15" customHeight="1">
      <c r="A33" s="32">
        <v>2567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</row>
    <row r="34" spans="1:16" ht="15" customHeight="1">
      <c r="A34" s="32">
        <v>2568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2570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4" t="s">
        <v>19</v>
      </c>
      <c r="B37" s="41">
        <f>MAX(B7:B31)</f>
        <v>107.90928000000002</v>
      </c>
      <c r="C37" s="41">
        <f aca="true" t="shared" si="5" ref="C37:M37">MAX(C7:C31)</f>
        <v>171.63532800000002</v>
      </c>
      <c r="D37" s="41">
        <f t="shared" si="5"/>
        <v>97.1</v>
      </c>
      <c r="E37" s="41">
        <f t="shared" si="5"/>
        <v>119.37</v>
      </c>
      <c r="F37" s="41">
        <f t="shared" si="5"/>
        <v>378.10368</v>
      </c>
      <c r="G37" s="41">
        <f t="shared" si="5"/>
        <v>499.27536</v>
      </c>
      <c r="H37" s="41">
        <f t="shared" si="5"/>
        <v>241.21</v>
      </c>
      <c r="I37" s="41">
        <f t="shared" si="5"/>
        <v>176.17392</v>
      </c>
      <c r="J37" s="41">
        <f t="shared" si="5"/>
        <v>39.3</v>
      </c>
      <c r="K37" s="41">
        <f t="shared" si="5"/>
        <v>83.85</v>
      </c>
      <c r="L37" s="41">
        <f t="shared" si="5"/>
        <v>80.25696</v>
      </c>
      <c r="M37" s="41">
        <f t="shared" si="5"/>
        <v>104.11632</v>
      </c>
      <c r="N37" s="41">
        <f>MAX(N7:N31)</f>
        <v>1386.905326564784</v>
      </c>
      <c r="O37" s="37">
        <f>N37*1000000/(365*86400)</f>
        <v>43.978479406544395</v>
      </c>
      <c r="P37" s="42"/>
    </row>
    <row r="38" spans="1:16" ht="15" customHeight="1">
      <c r="A38" s="34" t="s">
        <v>16</v>
      </c>
      <c r="B38" s="41">
        <f>AVERAGE(B7:B31)</f>
        <v>18.2623024</v>
      </c>
      <c r="C38" s="41">
        <f aca="true" t="shared" si="6" ref="C38:M38">AVERAGE(C7:C31)</f>
        <v>21.90492864000001</v>
      </c>
      <c r="D38" s="41">
        <f t="shared" si="6"/>
        <v>19.4935136</v>
      </c>
      <c r="E38" s="41">
        <f t="shared" si="6"/>
        <v>32.42999968000001</v>
      </c>
      <c r="F38" s="41">
        <f t="shared" si="6"/>
        <v>101.37298687999997</v>
      </c>
      <c r="G38" s="41">
        <f t="shared" si="6"/>
        <v>146.57727904</v>
      </c>
      <c r="H38" s="41">
        <f t="shared" si="6"/>
        <v>81.296944</v>
      </c>
      <c r="I38" s="41">
        <f t="shared" si="6"/>
        <v>46.04908096</v>
      </c>
      <c r="J38" s="41">
        <f t="shared" si="6"/>
        <v>13.420600640000002</v>
      </c>
      <c r="K38" s="41">
        <f t="shared" si="6"/>
        <v>15.666655680000002</v>
      </c>
      <c r="L38" s="41">
        <f t="shared" si="6"/>
        <v>10.73457082259136</v>
      </c>
      <c r="M38" s="41">
        <f t="shared" si="6"/>
        <v>12.946271679999997</v>
      </c>
      <c r="N38" s="41">
        <f>SUM(B38:M38)</f>
        <v>520.1551340225914</v>
      </c>
      <c r="O38" s="37">
        <f>N38*1000000/(365*86400)</f>
        <v>16.494011099143563</v>
      </c>
      <c r="P38" s="42"/>
    </row>
    <row r="39" spans="1:16" ht="15" customHeight="1">
      <c r="A39" s="34" t="s">
        <v>20</v>
      </c>
      <c r="B39" s="41">
        <f>MIN(B7:B31)</f>
        <v>2.43</v>
      </c>
      <c r="C39" s="41">
        <f aca="true" t="shared" si="7" ref="C39:M39">MIN(C7:C31)</f>
        <v>0.3</v>
      </c>
      <c r="D39" s="41">
        <f t="shared" si="7"/>
        <v>1.4</v>
      </c>
      <c r="E39" s="41">
        <f t="shared" si="7"/>
        <v>3.09</v>
      </c>
      <c r="F39" s="41">
        <f t="shared" si="7"/>
        <v>13.66</v>
      </c>
      <c r="G39" s="41">
        <f t="shared" si="7"/>
        <v>15.9</v>
      </c>
      <c r="H39" s="41">
        <f t="shared" si="7"/>
        <v>13.43</v>
      </c>
      <c r="I39" s="41">
        <f t="shared" si="7"/>
        <v>5.44</v>
      </c>
      <c r="J39" s="41">
        <f t="shared" si="7"/>
        <v>2.75</v>
      </c>
      <c r="K39" s="41">
        <f t="shared" si="7"/>
        <v>2.21</v>
      </c>
      <c r="L39" s="41">
        <f t="shared" si="7"/>
        <v>2.34</v>
      </c>
      <c r="M39" s="41">
        <f t="shared" si="7"/>
        <v>0.99</v>
      </c>
      <c r="N39" s="41">
        <f>MIN(N7:N31)</f>
        <v>124.07000000000002</v>
      </c>
      <c r="O39" s="37">
        <f>N39*1000000/(365*86400)</f>
        <v>3.9342338914256727</v>
      </c>
      <c r="P39" s="42"/>
    </row>
    <row r="40" spans="1:15" ht="21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2"/>
    </row>
    <row r="41" spans="1:15" ht="18" customHeight="1">
      <c r="A41" s="23"/>
      <c r="B41" s="54" t="s">
        <v>24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25"/>
      <c r="O41" s="18"/>
    </row>
    <row r="42" spans="1:15" ht="18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8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8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8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8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8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24.75" customHeight="1">
      <c r="A48" s="26"/>
      <c r="B48" s="27"/>
      <c r="C48" s="28"/>
      <c r="D48" s="18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18"/>
    </row>
    <row r="49" spans="1:15" ht="24.75" customHeight="1">
      <c r="A49" s="26"/>
      <c r="B49" s="27"/>
      <c r="C49" s="27"/>
      <c r="D49" s="27"/>
      <c r="E49" s="18"/>
      <c r="F49" s="27"/>
      <c r="G49" s="27"/>
      <c r="H49" s="27"/>
      <c r="I49" s="27"/>
      <c r="J49" s="27"/>
      <c r="K49" s="27"/>
      <c r="L49" s="27"/>
      <c r="M49" s="27"/>
      <c r="N49" s="29"/>
      <c r="O49" s="18"/>
    </row>
    <row r="50" spans="1:15" ht="24.75" customHeight="1">
      <c r="A50" s="26"/>
      <c r="B50" s="27"/>
      <c r="C50" s="27"/>
      <c r="D50" s="27"/>
      <c r="E50" s="18"/>
      <c r="F50" s="27"/>
      <c r="G50" s="27"/>
      <c r="H50" s="27"/>
      <c r="I50" s="27"/>
      <c r="J50" s="27"/>
      <c r="K50" s="27"/>
      <c r="L50" s="27"/>
      <c r="M50" s="27"/>
      <c r="N50" s="29"/>
      <c r="O50" s="18"/>
    </row>
    <row r="51" spans="1:15" ht="24.75" customHeight="1">
      <c r="A51" s="26"/>
      <c r="B51" s="27"/>
      <c r="C51" s="27"/>
      <c r="D51" s="27"/>
      <c r="E51" s="18"/>
      <c r="F51" s="27"/>
      <c r="G51" s="27"/>
      <c r="H51" s="27"/>
      <c r="I51" s="27"/>
      <c r="J51" s="27"/>
      <c r="K51" s="27"/>
      <c r="L51" s="27"/>
      <c r="M51" s="27"/>
      <c r="N51" s="29"/>
      <c r="O51" s="18"/>
    </row>
    <row r="52" spans="1:15" ht="24.75" customHeight="1">
      <c r="A52" s="26"/>
      <c r="B52" s="27"/>
      <c r="C52" s="27"/>
      <c r="D52" s="27"/>
      <c r="E52" s="18"/>
      <c r="F52" s="27"/>
      <c r="G52" s="27"/>
      <c r="H52" s="27"/>
      <c r="I52" s="27"/>
      <c r="J52" s="27"/>
      <c r="K52" s="27"/>
      <c r="L52" s="27"/>
      <c r="M52" s="27"/>
      <c r="N52" s="29"/>
      <c r="O52" s="18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A2:O2"/>
    <mergeCell ref="L3:O3"/>
    <mergeCell ref="A3:D3"/>
    <mergeCell ref="B41:M4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2016-07-13T04:38:10Z</cp:lastPrinted>
  <dcterms:created xsi:type="dcterms:W3CDTF">1994-01-31T08:04:27Z</dcterms:created>
  <dcterms:modified xsi:type="dcterms:W3CDTF">2024-02-20T03:05:01Z</dcterms:modified>
  <cp:category/>
  <cp:version/>
  <cp:contentType/>
  <cp:contentStatus/>
</cp:coreProperties>
</file>