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W17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<sst xmlns="http://schemas.openxmlformats.org/spreadsheetml/2006/main" count="51" uniqueCount="30">
  <si>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</si>
  <si>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</si>
  <si>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</si>
  <si>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</si>
  <si>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</si>
  <si>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</si>
  <si>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</si>
  <si>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</si>
  <si>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</si>
  <si>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</si>
  <si>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</si>
  <si>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</si>
  <si>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</si>
  <si>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</si>
  <si>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</si>
  <si>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</si>
  <si>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</si>
  <si>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</si>
  <si>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</si>
  <si>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>ปริมาณตะกอน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</si>
  <si>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</si>
  <si>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</si>
  <si>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</si>
  <si>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</si>
  <si>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</si>
  <si>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</si>
  <si>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t>เฉลี่ยตะกอน5ปี</t>
  </si>
  <si>
    <t>แม่น้ำวัง สถานี W.17  บ้านหนองนาว อ.แจ้ห่ม จ.ลำปาง</t>
  </si>
  <si>
    <t>พื้นที่รับน้ำ 726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</si>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</sst>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_)"/>
    <numFmt numFmtId="189" formatCode="#,##0.0"/>
    <numFmt numFmtId="190" formatCode="#,##0.000"/>
    <numFmt numFmtId="191" formatCode="0.000"/>
    <numFmt numFmtId="192" formatCode="_-* #,##0.0_-;\-* #,##0.0_-;_-* &quot;-&quot;??_-;_-@_-"/>
    <numFmt numFmtId="193" formatCode="_-* #,##0_-;\-* #,##0_-;_-* &quot;-&quot;??_-;_-@_-"/>
    <numFmt numFmtId="194" formatCode="#,##0_ ;\-#,##0\ "/>
    <numFmt numFmtId="195" formatCode="0.0000"/>
    <numFmt numFmtId="196" formatCode="0.000000"/>
    <numFmt numFmtId="197" formatCode="0.00000"/>
  </numFmts>
  <fonts count="43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7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1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7" fontId="1" fillId="0" borderId="11" xfId="0" applyNumberFormat="1" applyFont="1" applyBorder="1" applyAlignment="1">
      <alignment/>
    </xf>
    <xf numFmtId="2" fontId="1" fillId="0" borderId="12" xfId="42" applyNumberFormat="1" applyFont="1" applyBorder="1" applyAlignment="1">
      <alignment horizontal="centerContinuous"/>
      <protection/>
    </xf>
    <xf numFmtId="0" fontId="1" fillId="0" borderId="13" xfId="0" applyFont="1" applyBorder="1" applyAlignment="1">
      <alignment horizontal="center"/>
    </xf>
    <xf numFmtId="187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7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87" fontId="6" fillId="0" borderId="22" xfId="0" applyNumberFormat="1" applyFont="1" applyBorder="1" applyAlignment="1">
      <alignment/>
    </xf>
    <xf numFmtId="2" fontId="6" fillId="0" borderId="23" xfId="42" applyNumberFormat="1" applyFont="1" applyBorder="1" applyAlignment="1">
      <alignment horizontal="centerContinuous"/>
      <protection/>
    </xf>
    <xf numFmtId="0" fontId="6" fillId="0" borderId="24" xfId="0" applyFont="1" applyBorder="1" applyAlignment="1">
      <alignment horizontal="center"/>
    </xf>
    <xf numFmtId="187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87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188" fontId="6" fillId="0" borderId="24" xfId="0" applyNumberFormat="1" applyFont="1" applyBorder="1" applyAlignment="1" applyProtection="1">
      <alignment horizontal="center"/>
      <protection/>
    </xf>
    <xf numFmtId="4" fontId="6" fillId="0" borderId="25" xfId="36" applyNumberFormat="1" applyFont="1" applyBorder="1" applyAlignment="1">
      <alignment horizontal="right"/>
    </xf>
    <xf numFmtId="4" fontId="6" fillId="0" borderId="26" xfId="0" applyNumberFormat="1" applyFont="1" applyBorder="1" applyAlignment="1">
      <alignment/>
    </xf>
    <xf numFmtId="4" fontId="6" fillId="0" borderId="25" xfId="36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1" fontId="6" fillId="0" borderId="30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1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right"/>
    </xf>
    <xf numFmtId="187" fontId="6" fillId="0" borderId="33" xfId="0" applyNumberFormat="1" applyFont="1" applyBorder="1" applyAlignment="1">
      <alignment/>
    </xf>
    <xf numFmtId="187" fontId="6" fillId="0" borderId="34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"/>
    </xf>
    <xf numFmtId="187" fontId="6" fillId="0" borderId="34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187" fontId="7" fillId="0" borderId="35" xfId="0" applyNumberFormat="1" applyFont="1" applyBorder="1" applyAlignment="1">
      <alignment horizontal="left"/>
    </xf>
    <xf numFmtId="0" fontId="6" fillId="0" borderId="36" xfId="0" applyFont="1" applyBorder="1" applyAlignment="1">
      <alignment/>
    </xf>
    <xf numFmtId="2" fontId="6" fillId="0" borderId="0" xfId="0" applyNumberFormat="1" applyFont="1" applyAlignment="1">
      <alignment/>
    </xf>
    <xf numFmtId="187" fontId="8" fillId="0" borderId="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87" fontId="6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7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40</xdr:row>
      <xdr:rowOff>0</xdr:rowOff>
    </xdr:from>
    <xdr:to>
      <xdr:col>7</xdr:col>
      <xdr:colOff>276225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105537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40</xdr:row>
      <xdr:rowOff>0</xdr:rowOff>
    </xdr:from>
    <xdr:to>
      <xdr:col>11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210050" y="10553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P40" sqref="P40"/>
    </sheetView>
  </sheetViews>
  <sheetFormatPr defaultColWidth="9.140625" defaultRowHeight="21.75"/>
  <cols>
    <col min="1" max="1" width="5.140625" style="27" customWidth="1"/>
    <col min="2" max="2" width="6.28125" style="25" customWidth="1"/>
    <col min="3" max="3" width="7.8515625" style="25" customWidth="1"/>
    <col min="4" max="4" width="7.00390625" style="25" customWidth="1"/>
    <col min="5" max="5" width="6.7109375" style="25" customWidth="1"/>
    <col min="6" max="7" width="7.7109375" style="25" customWidth="1"/>
    <col min="8" max="8" width="7.8515625" style="25" customWidth="1"/>
    <col min="9" max="10" width="6.8515625" style="25" customWidth="1"/>
    <col min="11" max="11" width="6.28125" style="25" customWidth="1"/>
    <col min="12" max="12" width="7.00390625" style="25" customWidth="1"/>
    <col min="13" max="13" width="6.28125" style="25" customWidth="1"/>
    <col min="14" max="14" width="10.00390625" style="25" customWidth="1"/>
    <col min="15" max="16384" width="9.140625" style="25" customWidth="1"/>
  </cols>
  <sheetData>
    <row r="1" spans="6:14" s="3" customFormat="1" ht="21.75">
      <c r="F1" s="67" t="s">
        <v>0</v>
      </c>
      <c r="G1" s="67"/>
      <c r="H1" s="67"/>
      <c r="I1" s="67"/>
      <c r="J1" s="67"/>
      <c r="K1" s="1"/>
      <c r="L1" s="1"/>
      <c r="M1" s="1"/>
      <c r="N1" s="2"/>
    </row>
    <row r="2" spans="1:14" ht="18">
      <c r="A2" s="25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6.25" customHeight="1">
      <c r="A3" s="71" t="s">
        <v>27</v>
      </c>
      <c r="B3" s="71"/>
      <c r="C3" s="71"/>
      <c r="D3" s="71"/>
      <c r="E3" s="71"/>
      <c r="F3" s="71"/>
      <c r="G3" s="71"/>
      <c r="H3" s="66"/>
      <c r="I3" s="66"/>
      <c r="J3" s="66"/>
      <c r="K3" s="66"/>
      <c r="L3" s="70" t="s">
        <v>28</v>
      </c>
      <c r="M3" s="70"/>
      <c r="N3" s="70"/>
    </row>
    <row r="4" spans="1:14" ht="26.25" customHeight="1">
      <c r="A4" s="58"/>
      <c r="B4" s="58"/>
      <c r="C4" s="58"/>
      <c r="D4" s="58"/>
      <c r="E4" s="58"/>
      <c r="F4" s="58"/>
      <c r="G4" s="58"/>
      <c r="L4" s="58"/>
      <c r="M4" s="58"/>
      <c r="N4" s="58"/>
    </row>
    <row r="5" spans="1:14" ht="23.25" customHeight="1">
      <c r="A5" s="6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19</v>
      </c>
    </row>
    <row r="6" spans="1:14" ht="24" customHeight="1">
      <c r="A6" s="30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32" t="s">
        <v>14</v>
      </c>
    </row>
    <row r="7" spans="1:14" ht="23.25" customHeight="1">
      <c r="A7" s="33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16</v>
      </c>
    </row>
    <row r="8" spans="1:14" ht="20.25" customHeight="1">
      <c r="A8" s="30">
        <f>1996+543</f>
        <v>2539</v>
      </c>
      <c r="B8" s="36">
        <v>466.19</v>
      </c>
      <c r="C8" s="36">
        <v>484.01</v>
      </c>
      <c r="D8" s="36">
        <v>1497.02</v>
      </c>
      <c r="E8" s="36">
        <v>209.94</v>
      </c>
      <c r="F8" s="36">
        <v>3110.65</v>
      </c>
      <c r="G8" s="36">
        <v>4162.87</v>
      </c>
      <c r="H8" s="36">
        <v>5301.82</v>
      </c>
      <c r="I8" s="36">
        <v>2406.77</v>
      </c>
      <c r="J8" s="36">
        <v>605.98</v>
      </c>
      <c r="K8" s="36">
        <v>293.6</v>
      </c>
      <c r="L8" s="36">
        <v>120.79</v>
      </c>
      <c r="M8" s="36">
        <v>142.32</v>
      </c>
      <c r="N8" s="37">
        <v>18801.96</v>
      </c>
    </row>
    <row r="9" spans="1:14" ht="20.25" customHeight="1">
      <c r="A9" s="30">
        <v>2540</v>
      </c>
      <c r="B9" s="36">
        <v>126.14</v>
      </c>
      <c r="C9" s="36">
        <v>286.52</v>
      </c>
      <c r="D9" s="36">
        <v>162.09</v>
      </c>
      <c r="E9" s="36">
        <v>1310.97</v>
      </c>
      <c r="F9" s="36">
        <v>645.41</v>
      </c>
      <c r="G9" s="36">
        <v>2152.45</v>
      </c>
      <c r="H9" s="36">
        <v>1463.87</v>
      </c>
      <c r="I9" s="36">
        <v>507.8</v>
      </c>
      <c r="J9" s="36">
        <v>196.08</v>
      </c>
      <c r="K9" s="36">
        <v>51.58</v>
      </c>
      <c r="L9" s="36">
        <v>19.42</v>
      </c>
      <c r="M9" s="36">
        <v>14.11</v>
      </c>
      <c r="N9" s="37">
        <f>SUM(B9:M9)</f>
        <v>6936.44</v>
      </c>
    </row>
    <row r="10" spans="1:14" ht="20.25" customHeight="1">
      <c r="A10" s="30">
        <v>2541</v>
      </c>
      <c r="B10" s="36">
        <v>20</v>
      </c>
      <c r="C10" s="36">
        <v>468</v>
      </c>
      <c r="D10" s="36">
        <v>67</v>
      </c>
      <c r="E10" s="36">
        <v>433</v>
      </c>
      <c r="F10" s="36">
        <v>1125</v>
      </c>
      <c r="G10" s="36">
        <v>2572</v>
      </c>
      <c r="H10" s="36">
        <v>331</v>
      </c>
      <c r="I10" s="36">
        <v>477</v>
      </c>
      <c r="J10" s="36">
        <v>97</v>
      </c>
      <c r="K10" s="36">
        <v>31</v>
      </c>
      <c r="L10" s="36">
        <v>28</v>
      </c>
      <c r="M10" s="36">
        <v>31</v>
      </c>
      <c r="N10" s="37">
        <f>SUM(B10:M10)</f>
        <v>5680</v>
      </c>
    </row>
    <row r="11" spans="1:14" ht="20.25" customHeight="1">
      <c r="A11" s="30">
        <v>2542</v>
      </c>
      <c r="B11" s="36">
        <v>151</v>
      </c>
      <c r="C11" s="36">
        <v>1849</v>
      </c>
      <c r="D11" s="36">
        <v>868</v>
      </c>
      <c r="E11" s="36">
        <v>191</v>
      </c>
      <c r="F11" s="36">
        <v>3651</v>
      </c>
      <c r="G11" s="36">
        <v>8144</v>
      </c>
      <c r="H11" s="36">
        <v>3588</v>
      </c>
      <c r="I11" s="36">
        <v>3306</v>
      </c>
      <c r="J11" s="36">
        <v>768</v>
      </c>
      <c r="K11" s="36">
        <v>300</v>
      </c>
      <c r="L11" s="36">
        <v>156</v>
      </c>
      <c r="M11" s="36">
        <v>137</v>
      </c>
      <c r="N11" s="37">
        <f>SUM(B11:M11)</f>
        <v>23109</v>
      </c>
    </row>
    <row r="12" spans="1:14" ht="20.25" customHeight="1">
      <c r="A12" s="30">
        <v>2543</v>
      </c>
      <c r="B12" s="36">
        <v>191.7</v>
      </c>
      <c r="C12" s="36">
        <v>2537.63</v>
      </c>
      <c r="D12" s="36">
        <v>1840.51</v>
      </c>
      <c r="E12" s="36">
        <v>1333.89</v>
      </c>
      <c r="F12" s="36">
        <v>2906.5</v>
      </c>
      <c r="G12" s="36">
        <v>4569.3</v>
      </c>
      <c r="H12" s="36">
        <v>4079.41</v>
      </c>
      <c r="I12" s="36">
        <v>1671.67</v>
      </c>
      <c r="J12" s="36">
        <v>497.93</v>
      </c>
      <c r="K12" s="36">
        <v>246.21</v>
      </c>
      <c r="L12" s="36">
        <v>108.04</v>
      </c>
      <c r="M12" s="36">
        <v>620.93</v>
      </c>
      <c r="N12" s="37">
        <f aca="true" t="shared" si="0" ref="N12:N18">SUM(B12:M12)</f>
        <v>20603.72</v>
      </c>
    </row>
    <row r="13" spans="1:14" ht="20.25" customHeight="1">
      <c r="A13" s="30">
        <v>2544</v>
      </c>
      <c r="B13" s="38">
        <v>127.95597465108007</v>
      </c>
      <c r="C13" s="38">
        <v>1624.923585947268</v>
      </c>
      <c r="D13" s="38">
        <v>390.89676648623606</v>
      </c>
      <c r="E13" s="38">
        <v>2476.2950171502366</v>
      </c>
      <c r="F13" s="38">
        <v>10598.376126659598</v>
      </c>
      <c r="G13" s="38">
        <v>4452.945152981869</v>
      </c>
      <c r="H13" s="38">
        <v>2496.631218651839</v>
      </c>
      <c r="I13" s="38">
        <v>1656.0957313241458</v>
      </c>
      <c r="J13" s="38">
        <v>644.070165441605</v>
      </c>
      <c r="K13" s="38">
        <v>314.55216917818876</v>
      </c>
      <c r="L13" s="38">
        <v>116.569567960679</v>
      </c>
      <c r="M13" s="38">
        <v>126.61447835767068</v>
      </c>
      <c r="N13" s="37">
        <f t="shared" si="0"/>
        <v>25025.92595479042</v>
      </c>
    </row>
    <row r="14" spans="1:14" ht="20.25" customHeight="1">
      <c r="A14" s="30">
        <v>2545</v>
      </c>
      <c r="B14" s="38">
        <v>79.6</v>
      </c>
      <c r="C14" s="38">
        <v>9308.4</v>
      </c>
      <c r="D14" s="38">
        <v>1543.7</v>
      </c>
      <c r="E14" s="38">
        <v>1123.7</v>
      </c>
      <c r="F14" s="38">
        <v>12288.4</v>
      </c>
      <c r="G14" s="38">
        <v>35653.5</v>
      </c>
      <c r="H14" s="38">
        <v>0</v>
      </c>
      <c r="I14" s="38">
        <v>0</v>
      </c>
      <c r="J14" s="38">
        <v>0</v>
      </c>
      <c r="K14" s="38">
        <v>380.5</v>
      </c>
      <c r="L14" s="38">
        <v>784</v>
      </c>
      <c r="M14" s="38">
        <v>552.9</v>
      </c>
      <c r="N14" s="37">
        <f t="shared" si="0"/>
        <v>61714.700000000004</v>
      </c>
    </row>
    <row r="15" spans="1:14" ht="20.25" customHeight="1">
      <c r="A15" s="30">
        <v>2546</v>
      </c>
      <c r="B15" s="38">
        <v>163.1</v>
      </c>
      <c r="C15" s="38">
        <v>499.3</v>
      </c>
      <c r="D15" s="38">
        <v>470.4</v>
      </c>
      <c r="E15" s="38">
        <v>1597.6</v>
      </c>
      <c r="F15" s="38">
        <v>3159.7</v>
      </c>
      <c r="G15" s="38">
        <v>13172.7</v>
      </c>
      <c r="H15" s="38">
        <v>1620.3</v>
      </c>
      <c r="I15" s="38">
        <v>1196</v>
      </c>
      <c r="J15" s="38">
        <v>482.8</v>
      </c>
      <c r="K15" s="38">
        <v>287.6</v>
      </c>
      <c r="L15" s="38">
        <v>132.2</v>
      </c>
      <c r="M15" s="38">
        <v>139.5</v>
      </c>
      <c r="N15" s="37">
        <f t="shared" si="0"/>
        <v>22921.199999999997</v>
      </c>
    </row>
    <row r="16" spans="1:14" ht="20.25" customHeight="1">
      <c r="A16" s="30">
        <v>2547</v>
      </c>
      <c r="B16" s="38">
        <v>19.36548892380388</v>
      </c>
      <c r="C16" s="38">
        <v>653.3261473543364</v>
      </c>
      <c r="D16" s="38">
        <v>1858.3086916780642</v>
      </c>
      <c r="E16" s="38">
        <v>4426.232063214307</v>
      </c>
      <c r="F16" s="38">
        <v>3591.2016528223085</v>
      </c>
      <c r="G16" s="38">
        <v>23092.036849458706</v>
      </c>
      <c r="H16" s="38">
        <v>1405.8841187882406</v>
      </c>
      <c r="I16" s="38">
        <v>162.97162180514087</v>
      </c>
      <c r="J16" s="38">
        <v>37.76303537349979</v>
      </c>
      <c r="K16" s="38">
        <v>6.67482359251954</v>
      </c>
      <c r="L16" s="38">
        <v>5.528062142566441</v>
      </c>
      <c r="M16" s="38">
        <v>4.362737429293185</v>
      </c>
      <c r="N16" s="37">
        <f t="shared" si="0"/>
        <v>35263.655292582785</v>
      </c>
    </row>
    <row r="17" spans="1:14" ht="20.25" customHeight="1">
      <c r="A17" s="30">
        <v>2548</v>
      </c>
      <c r="B17" s="38">
        <v>403.6777326540624</v>
      </c>
      <c r="C17" s="38">
        <v>288.9873920544431</v>
      </c>
      <c r="D17" s="38">
        <v>872.3119443258596</v>
      </c>
      <c r="E17" s="38">
        <v>2437.2263603634347</v>
      </c>
      <c r="F17" s="38">
        <v>5142.732434161039</v>
      </c>
      <c r="G17" s="38">
        <v>61835.13116089649</v>
      </c>
      <c r="H17" s="38">
        <v>8874.04436706845</v>
      </c>
      <c r="I17" s="38">
        <v>3971.3067241851954</v>
      </c>
      <c r="J17" s="38">
        <v>1662.2114854150236</v>
      </c>
      <c r="K17" s="38">
        <v>904.8735366360827</v>
      </c>
      <c r="L17" s="38">
        <v>582.5923369223018</v>
      </c>
      <c r="M17" s="38">
        <v>482.3685151863756</v>
      </c>
      <c r="N17" s="37">
        <f t="shared" si="0"/>
        <v>87457.46398986876</v>
      </c>
    </row>
    <row r="18" spans="1:14" ht="20.25" customHeight="1">
      <c r="A18" s="30">
        <v>2549</v>
      </c>
      <c r="B18" s="38">
        <v>919.6209328096029</v>
      </c>
      <c r="C18" s="38">
        <v>1305.948422202845</v>
      </c>
      <c r="D18" s="38">
        <v>497.2919625196184</v>
      </c>
      <c r="E18" s="38">
        <v>2469.0582095460613</v>
      </c>
      <c r="F18" s="38">
        <v>14280.663616912101</v>
      </c>
      <c r="G18" s="38">
        <v>42015.71657608104</v>
      </c>
      <c r="H18" s="38">
        <v>13425.525290313384</v>
      </c>
      <c r="I18" s="38">
        <v>1918.0831884699267</v>
      </c>
      <c r="J18" s="38">
        <v>919.1152389820522</v>
      </c>
      <c r="K18" s="38">
        <v>479.0875650264561</v>
      </c>
      <c r="L18" s="38">
        <v>180.87133074258477</v>
      </c>
      <c r="M18" s="38">
        <v>564.9289670904377</v>
      </c>
      <c r="N18" s="37">
        <f t="shared" si="0"/>
        <v>78975.9113006961</v>
      </c>
    </row>
    <row r="19" spans="1:14" ht="20.25" customHeight="1">
      <c r="A19" s="39">
        <v>2550</v>
      </c>
      <c r="B19" s="38">
        <v>29.702100323092317</v>
      </c>
      <c r="C19" s="38">
        <v>3270.391614831863</v>
      </c>
      <c r="D19" s="38">
        <v>2232.2900023671623</v>
      </c>
      <c r="E19" s="38">
        <v>501.6282450153064</v>
      </c>
      <c r="F19" s="38">
        <v>3070.4378716864803</v>
      </c>
      <c r="G19" s="38">
        <v>1834.563381401032</v>
      </c>
      <c r="H19" s="38">
        <v>1650.7624717924962</v>
      </c>
      <c r="I19" s="38">
        <v>699.9370266861011</v>
      </c>
      <c r="J19" s="38">
        <v>65.02312256550466</v>
      </c>
      <c r="K19" s="38">
        <v>391.2603942200614</v>
      </c>
      <c r="L19" s="38">
        <v>28.172327811441715</v>
      </c>
      <c r="M19" s="38">
        <v>41.85250365014359</v>
      </c>
      <c r="N19" s="37">
        <v>13816.021062350686</v>
      </c>
    </row>
    <row r="20" spans="1:14" ht="20.25" customHeight="1">
      <c r="A20" s="30">
        <v>2551</v>
      </c>
      <c r="B20" s="38">
        <v>453</v>
      </c>
      <c r="C20" s="38">
        <v>669</v>
      </c>
      <c r="D20" s="38">
        <v>755</v>
      </c>
      <c r="E20" s="38">
        <v>354</v>
      </c>
      <c r="F20" s="38">
        <v>1459</v>
      </c>
      <c r="G20" s="38">
        <v>12361</v>
      </c>
      <c r="H20" s="38">
        <v>8026</v>
      </c>
      <c r="I20" s="38">
        <v>4176</v>
      </c>
      <c r="J20" s="38">
        <v>830</v>
      </c>
      <c r="K20" s="38">
        <v>397</v>
      </c>
      <c r="L20" s="38">
        <v>6438</v>
      </c>
      <c r="M20" s="38">
        <v>15</v>
      </c>
      <c r="N20" s="37">
        <f>SUM(B20:M20)</f>
        <v>35933</v>
      </c>
    </row>
    <row r="21" spans="1:14" ht="20.25" customHeight="1">
      <c r="A21" s="39">
        <v>2552</v>
      </c>
      <c r="B21" s="38">
        <v>317.79328714965334</v>
      </c>
      <c r="C21" s="38">
        <v>1032.348305022007</v>
      </c>
      <c r="D21" s="38">
        <v>1562.1251064269934</v>
      </c>
      <c r="E21" s="38">
        <v>1579.4819149101625</v>
      </c>
      <c r="F21" s="38">
        <v>934.1189922997498</v>
      </c>
      <c r="G21" s="38">
        <v>3461.3538284317624</v>
      </c>
      <c r="H21" s="38">
        <v>5452.741966992639</v>
      </c>
      <c r="I21" s="38">
        <v>755.1521850798564</v>
      </c>
      <c r="J21" s="38">
        <v>144.37623849132902</v>
      </c>
      <c r="K21" s="38">
        <v>62.27617460576872</v>
      </c>
      <c r="L21" s="38">
        <v>19.426709687837402</v>
      </c>
      <c r="M21" s="38">
        <v>15.12301350315549</v>
      </c>
      <c r="N21" s="37">
        <v>15336.317722600914</v>
      </c>
    </row>
    <row r="22" spans="1:14" ht="20.25" customHeight="1">
      <c r="A22" s="30">
        <v>2553</v>
      </c>
      <c r="B22" s="40">
        <v>25.1900879304948</v>
      </c>
      <c r="C22" s="40">
        <v>236.42429470105313</v>
      </c>
      <c r="D22" s="40">
        <v>38.37765917239166</v>
      </c>
      <c r="E22" s="40">
        <v>227.29039550493894</v>
      </c>
      <c r="F22" s="40">
        <v>34583.85618414343</v>
      </c>
      <c r="G22" s="40">
        <v>17342.557507002162</v>
      </c>
      <c r="H22" s="40">
        <v>4843.067589834379</v>
      </c>
      <c r="I22" s="40">
        <v>1608.1676721909191</v>
      </c>
      <c r="J22" s="40">
        <v>300.1956426138194</v>
      </c>
      <c r="K22" s="40">
        <v>132.79715647557154</v>
      </c>
      <c r="L22" s="40">
        <v>123.36345529641906</v>
      </c>
      <c r="M22" s="40">
        <v>207.8291554625291</v>
      </c>
      <c r="N22" s="41">
        <f>SUM(B22:M22)</f>
        <v>59669.116800328105</v>
      </c>
    </row>
    <row r="23" spans="1:14" ht="20.25" customHeight="1">
      <c r="A23" s="39">
        <v>2554</v>
      </c>
      <c r="B23" s="42">
        <v>259.9060561503796</v>
      </c>
      <c r="C23" s="42">
        <v>6961.207550840886</v>
      </c>
      <c r="D23" s="42">
        <v>623.830598950608</v>
      </c>
      <c r="E23" s="42">
        <v>3850.8237784654943</v>
      </c>
      <c r="F23" s="42">
        <v>88961.01548737276</v>
      </c>
      <c r="G23" s="42">
        <v>55585.79688750107</v>
      </c>
      <c r="H23" s="42">
        <v>29595.12251223409</v>
      </c>
      <c r="I23" s="42">
        <v>3292.447771642671</v>
      </c>
      <c r="J23" s="42">
        <v>704.1233713529577</v>
      </c>
      <c r="K23" s="42">
        <v>276.42008307084865</v>
      </c>
      <c r="L23" s="42">
        <v>132.3342737308257</v>
      </c>
      <c r="M23" s="42">
        <v>40.26287866464008</v>
      </c>
      <c r="N23" s="41">
        <f>SUM(B23:M23)</f>
        <v>190283.29124997725</v>
      </c>
    </row>
    <row r="24" spans="1:14" ht="20.25" customHeight="1">
      <c r="A24" s="30">
        <v>2555</v>
      </c>
      <c r="B24" s="43">
        <v>31.469573922726433</v>
      </c>
      <c r="C24" s="43">
        <v>404.26913696731185</v>
      </c>
      <c r="D24" s="43">
        <v>258.12372392806503</v>
      </c>
      <c r="E24" s="43">
        <v>2179.0147517743803</v>
      </c>
      <c r="F24" s="43">
        <v>1436.8177616005596</v>
      </c>
      <c r="G24" s="43">
        <v>23607.22448313056</v>
      </c>
      <c r="H24" s="43">
        <v>3236.9842874037304</v>
      </c>
      <c r="I24" s="43">
        <v>1365.4432040726297</v>
      </c>
      <c r="J24" s="43">
        <v>488.6738966213537</v>
      </c>
      <c r="K24" s="43">
        <v>212.9117265167058</v>
      </c>
      <c r="L24" s="43">
        <v>148.52604808397774</v>
      </c>
      <c r="M24" s="43">
        <v>90.08509064631603</v>
      </c>
      <c r="N24" s="41">
        <v>33459.54368466832</v>
      </c>
    </row>
    <row r="25" spans="1:14" ht="20.25" customHeight="1">
      <c r="A25" s="39">
        <v>2556</v>
      </c>
      <c r="B25" s="43">
        <v>62.87562409987011</v>
      </c>
      <c r="C25" s="43">
        <v>184.8078348792978</v>
      </c>
      <c r="D25" s="43">
        <v>266.9299555613884</v>
      </c>
      <c r="E25" s="43">
        <v>941.9431421727306</v>
      </c>
      <c r="F25" s="43">
        <v>4573.931050389226</v>
      </c>
      <c r="G25" s="43">
        <v>7732.321698630345</v>
      </c>
      <c r="H25" s="43">
        <v>9721.472946480835</v>
      </c>
      <c r="I25" s="43">
        <v>1714.3540401825796</v>
      </c>
      <c r="J25" s="43">
        <v>289.677382949454</v>
      </c>
      <c r="K25" s="43">
        <v>79.88018311544432</v>
      </c>
      <c r="L25" s="43">
        <v>24.702729763681813</v>
      </c>
      <c r="M25" s="43">
        <v>14.374942678378401</v>
      </c>
      <c r="N25" s="41">
        <v>25607.271530903232</v>
      </c>
    </row>
    <row r="26" spans="1:14" ht="20.25" customHeight="1">
      <c r="A26" s="30">
        <v>2557</v>
      </c>
      <c r="B26" s="43">
        <v>156.99713671213541</v>
      </c>
      <c r="C26" s="43">
        <v>525.3002627713279</v>
      </c>
      <c r="D26" s="43">
        <v>407.6205270650639</v>
      </c>
      <c r="E26" s="43">
        <v>488.3351163664113</v>
      </c>
      <c r="F26" s="43">
        <v>2102.313455608792</v>
      </c>
      <c r="G26" s="43">
        <v>5410.36424437471</v>
      </c>
      <c r="H26" s="43">
        <v>425.6924119133987</v>
      </c>
      <c r="I26" s="43">
        <v>292.9253817871939</v>
      </c>
      <c r="J26" s="43">
        <v>61.05474302312836</v>
      </c>
      <c r="K26" s="43">
        <v>112.87925432042509</v>
      </c>
      <c r="L26" s="43">
        <v>28.192522436746394</v>
      </c>
      <c r="M26" s="43">
        <v>39.74392668848459</v>
      </c>
      <c r="N26" s="41">
        <v>10051.418983067819</v>
      </c>
    </row>
    <row r="27" spans="1:14" ht="20.25" customHeight="1">
      <c r="A27" s="39">
        <v>2558</v>
      </c>
      <c r="B27" s="43">
        <v>72.5440486908479</v>
      </c>
      <c r="C27" s="43">
        <v>94.908796721584</v>
      </c>
      <c r="D27" s="43">
        <v>46.098849305133385</v>
      </c>
      <c r="E27" s="43">
        <v>165.6881655054047</v>
      </c>
      <c r="F27" s="43">
        <v>319.2862665902215</v>
      </c>
      <c r="G27" s="43">
        <v>263.6496282681945</v>
      </c>
      <c r="H27" s="43">
        <v>128.37997624032616</v>
      </c>
      <c r="I27" s="43">
        <v>89.07416266429314</v>
      </c>
      <c r="J27" s="43">
        <v>29.835359808052566</v>
      </c>
      <c r="K27" s="43">
        <v>24.07761748248463</v>
      </c>
      <c r="L27" s="43">
        <v>17.229145460242663</v>
      </c>
      <c r="M27" s="43">
        <v>18.82870862695548</v>
      </c>
      <c r="N27" s="41">
        <v>1269.6007253637406</v>
      </c>
    </row>
    <row r="28" spans="1:14" ht="20.25" customHeight="1">
      <c r="A28" s="30">
        <v>2559</v>
      </c>
      <c r="B28" s="43">
        <v>0</v>
      </c>
      <c r="C28" s="43">
        <v>465.95137903775696</v>
      </c>
      <c r="D28" s="43">
        <v>1098.5233343321327</v>
      </c>
      <c r="E28" s="43">
        <v>810.428926526744</v>
      </c>
      <c r="F28" s="43">
        <v>1065.2565750202436</v>
      </c>
      <c r="G28" s="43">
        <v>2736.100578994606</v>
      </c>
      <c r="H28" s="43">
        <v>4566.392054292416</v>
      </c>
      <c r="I28" s="43">
        <v>2757.6184327915644</v>
      </c>
      <c r="J28" s="43">
        <v>894.3493430633791</v>
      </c>
      <c r="K28" s="43">
        <v>984.4531362073973</v>
      </c>
      <c r="L28" s="43">
        <v>515.1753333982755</v>
      </c>
      <c r="M28" s="43">
        <v>364.6718209562776</v>
      </c>
      <c r="N28" s="41">
        <v>16258.920914620794</v>
      </c>
    </row>
    <row r="29" spans="1:14" ht="20.25" customHeight="1">
      <c r="A29" s="39">
        <v>2560</v>
      </c>
      <c r="B29" s="43">
        <v>259.2713153222819</v>
      </c>
      <c r="C29" s="43">
        <v>2773.7354097258767</v>
      </c>
      <c r="D29" s="43">
        <v>1360.9249129446007</v>
      </c>
      <c r="E29" s="43">
        <v>5361.643347133413</v>
      </c>
      <c r="F29" s="43">
        <v>1868.5866140399723</v>
      </c>
      <c r="G29" s="43">
        <v>4620.470982706092</v>
      </c>
      <c r="H29" s="43">
        <v>4719.402828548718</v>
      </c>
      <c r="I29" s="43">
        <v>540.5246214518385</v>
      </c>
      <c r="J29" s="43">
        <v>148.50510551145095</v>
      </c>
      <c r="K29" s="43">
        <v>71.48830064759957</v>
      </c>
      <c r="L29" s="43">
        <v>27.16908902502762</v>
      </c>
      <c r="M29" s="43">
        <v>41.26983486579807</v>
      </c>
      <c r="N29" s="41">
        <v>21792.992361922672</v>
      </c>
    </row>
    <row r="30" spans="1:14" ht="20.25" customHeight="1">
      <c r="A30" s="30">
        <v>2561</v>
      </c>
      <c r="B30" s="43">
        <v>106.55548837082738</v>
      </c>
      <c r="C30" s="43">
        <v>1179.0124767575203</v>
      </c>
      <c r="D30" s="43">
        <v>1283.0588621453812</v>
      </c>
      <c r="E30" s="43">
        <v>3798.272573028488</v>
      </c>
      <c r="F30" s="43">
        <v>12469.36068705723</v>
      </c>
      <c r="G30" s="43">
        <v>3963.029693874563</v>
      </c>
      <c r="H30" s="43">
        <v>4949.831652864469</v>
      </c>
      <c r="I30" s="43">
        <v>1159.503133911027</v>
      </c>
      <c r="J30" s="43">
        <v>324.6566528315338</v>
      </c>
      <c r="K30" s="43">
        <v>302.04347272930124</v>
      </c>
      <c r="L30" s="43">
        <v>88.8855644768406</v>
      </c>
      <c r="M30" s="43">
        <v>67.6720736738116</v>
      </c>
      <c r="N30" s="41">
        <v>29691.88233172099</v>
      </c>
    </row>
    <row r="31" spans="1:14" ht="20.25" customHeight="1">
      <c r="A31" s="39">
        <v>2562</v>
      </c>
      <c r="B31" s="43">
        <v>129.21540302939616</v>
      </c>
      <c r="C31" s="43">
        <v>154.58640886353314</v>
      </c>
      <c r="D31" s="43">
        <v>243.23161285055372</v>
      </c>
      <c r="E31" s="43">
        <v>953.3303484589024</v>
      </c>
      <c r="F31" s="43">
        <v>3646.9041551196415</v>
      </c>
      <c r="G31" s="43">
        <v>2021.2175102541976</v>
      </c>
      <c r="H31" s="43">
        <v>929.1393795593666</v>
      </c>
      <c r="I31" s="43">
        <v>479.5058005727427</v>
      </c>
      <c r="J31" s="43">
        <v>48.99569013982462</v>
      </c>
      <c r="K31" s="43">
        <v>19.248169333322775</v>
      </c>
      <c r="L31" s="43">
        <v>15.105708672499048</v>
      </c>
      <c r="M31" s="43">
        <v>36.04990464133424</v>
      </c>
      <c r="N31" s="41">
        <v>8676.530091495315</v>
      </c>
    </row>
    <row r="32" spans="1:14" ht="20.25" customHeight="1">
      <c r="A32" s="30">
        <v>2563</v>
      </c>
      <c r="B32" s="43">
        <v>7.150559479266152</v>
      </c>
      <c r="C32" s="43">
        <v>7.912799342206502</v>
      </c>
      <c r="D32" s="43">
        <v>266.3084876861891</v>
      </c>
      <c r="E32" s="43">
        <v>855.7773478811096</v>
      </c>
      <c r="F32" s="43">
        <v>4791.161986638682</v>
      </c>
      <c r="G32" s="43">
        <v>1236.1963840443086</v>
      </c>
      <c r="H32" s="43">
        <v>577.3454259644747</v>
      </c>
      <c r="I32" s="43">
        <v>278.66185563861603</v>
      </c>
      <c r="J32" s="43">
        <v>83.67520944277778</v>
      </c>
      <c r="K32" s="43">
        <v>40.129125174070865</v>
      </c>
      <c r="L32" s="43">
        <v>8.616232470304913</v>
      </c>
      <c r="M32" s="43">
        <v>5.831764058865278</v>
      </c>
      <c r="N32" s="41">
        <v>8158.767177820871</v>
      </c>
    </row>
    <row r="33" spans="1:14" ht="20.25" customHeight="1">
      <c r="A33" s="30">
        <v>2564</v>
      </c>
      <c r="B33" s="43">
        <v>370.2538503885223</v>
      </c>
      <c r="C33" s="43">
        <v>150.93640784558548</v>
      </c>
      <c r="D33" s="43">
        <v>217.75831764928333</v>
      </c>
      <c r="E33" s="43">
        <v>1412.6500824292752</v>
      </c>
      <c r="F33" s="43">
        <v>1219.6522439535713</v>
      </c>
      <c r="G33" s="43">
        <v>1637.289847977289</v>
      </c>
      <c r="H33" s="43">
        <v>1116.4181285529585</v>
      </c>
      <c r="I33" s="43">
        <v>474.6779531241151</v>
      </c>
      <c r="J33" s="43">
        <v>84.87129539407921</v>
      </c>
      <c r="K33" s="43">
        <v>52.57895183608938</v>
      </c>
      <c r="L33" s="43">
        <v>9.595850205237834</v>
      </c>
      <c r="M33" s="43">
        <v>9.174036359854238</v>
      </c>
      <c r="N33" s="41">
        <v>6755.856965715862</v>
      </c>
    </row>
    <row r="34" spans="1:14" ht="20.25" customHeight="1">
      <c r="A34" s="30">
        <v>2565</v>
      </c>
      <c r="B34" s="43">
        <v>131.62583761923398</v>
      </c>
      <c r="C34" s="43">
        <v>19323.21285382337</v>
      </c>
      <c r="D34" s="43">
        <v>426.9995286312446</v>
      </c>
      <c r="E34" s="43">
        <v>1296.609392528739</v>
      </c>
      <c r="F34" s="43">
        <v>26846.987084447483</v>
      </c>
      <c r="G34" s="43">
        <v>42680.42202972106</v>
      </c>
      <c r="H34" s="43">
        <v>18748.31612155613</v>
      </c>
      <c r="I34" s="43">
        <v>2168.7744994776353</v>
      </c>
      <c r="J34" s="43">
        <v>713.5763155846277</v>
      </c>
      <c r="K34" s="43">
        <v>266.16781881619636</v>
      </c>
      <c r="L34" s="43">
        <v>173.97842310040704</v>
      </c>
      <c r="M34" s="43">
        <v>47.41862767426324</v>
      </c>
      <c r="N34" s="41">
        <v>112824.08853298037</v>
      </c>
    </row>
    <row r="35" spans="1:14" ht="20.25" customHeight="1">
      <c r="A35" s="3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1"/>
    </row>
    <row r="36" spans="1:14" ht="20.25" customHeight="1">
      <c r="A36" s="44" t="s">
        <v>20</v>
      </c>
      <c r="B36" s="45">
        <f>+MAX(B8:B35)</f>
        <v>919.6209328096029</v>
      </c>
      <c r="C36" s="45">
        <f aca="true" t="shared" si="1" ref="C36:N36">+MAX(C8:C35)</f>
        <v>19323.21285382337</v>
      </c>
      <c r="D36" s="45">
        <f t="shared" si="1"/>
        <v>2232.2900023671623</v>
      </c>
      <c r="E36" s="45">
        <f t="shared" si="1"/>
        <v>5361.643347133413</v>
      </c>
      <c r="F36" s="45">
        <f t="shared" si="1"/>
        <v>88961.01548737276</v>
      </c>
      <c r="G36" s="45">
        <f t="shared" si="1"/>
        <v>61835.13116089649</v>
      </c>
      <c r="H36" s="45">
        <f t="shared" si="1"/>
        <v>29595.12251223409</v>
      </c>
      <c r="I36" s="45">
        <f t="shared" si="1"/>
        <v>4176</v>
      </c>
      <c r="J36" s="45">
        <f t="shared" si="1"/>
        <v>1662.2114854150236</v>
      </c>
      <c r="K36" s="45">
        <f t="shared" si="1"/>
        <v>984.4531362073973</v>
      </c>
      <c r="L36" s="45">
        <f t="shared" si="1"/>
        <v>6438</v>
      </c>
      <c r="M36" s="45">
        <f t="shared" si="1"/>
        <v>620.93</v>
      </c>
      <c r="N36" s="45">
        <f t="shared" si="1"/>
        <v>190283.29124997725</v>
      </c>
    </row>
    <row r="37" spans="1:14" ht="20.25" customHeight="1">
      <c r="A37" s="46" t="s">
        <v>17</v>
      </c>
      <c r="B37" s="47">
        <f>+AVERAGE(B8:B35)</f>
        <v>188.21853697138062</v>
      </c>
      <c r="C37" s="47">
        <f aca="true" t="shared" si="2" ref="C37:N37">+AVERAGE(C8:C35)</f>
        <v>2101.4833733218547</v>
      </c>
      <c r="D37" s="47">
        <f t="shared" si="2"/>
        <v>783.5085497787398</v>
      </c>
      <c r="E37" s="47">
        <f t="shared" si="2"/>
        <v>1584.6603399250203</v>
      </c>
      <c r="F37" s="47">
        <f t="shared" si="2"/>
        <v>9253.641490611966</v>
      </c>
      <c r="G37" s="47">
        <f t="shared" si="2"/>
        <v>14382.081793545562</v>
      </c>
      <c r="H37" s="47">
        <f t="shared" si="2"/>
        <v>5232.353879594531</v>
      </c>
      <c r="I37" s="47">
        <f t="shared" si="2"/>
        <v>1449.1283335947478</v>
      </c>
      <c r="J37" s="47">
        <f t="shared" si="2"/>
        <v>411.945899800202</v>
      </c>
      <c r="K37" s="47">
        <f t="shared" si="2"/>
        <v>248.93665403646432</v>
      </c>
      <c r="L37" s="47">
        <f t="shared" si="2"/>
        <v>371.5735078291814</v>
      </c>
      <c r="M37" s="47">
        <f t="shared" si="2"/>
        <v>143.37862889683646</v>
      </c>
      <c r="N37" s="47">
        <f t="shared" si="2"/>
        <v>36150.91098790648</v>
      </c>
    </row>
    <row r="38" spans="1:14" ht="20.25" customHeight="1">
      <c r="A38" s="48" t="s">
        <v>18</v>
      </c>
      <c r="B38" s="49">
        <f>+MIN(B8:B35)</f>
        <v>0</v>
      </c>
      <c r="C38" s="49">
        <f aca="true" t="shared" si="3" ref="C38:N38">+MIN(C8:C35)</f>
        <v>7.912799342206502</v>
      </c>
      <c r="D38" s="49">
        <f t="shared" si="3"/>
        <v>38.37765917239166</v>
      </c>
      <c r="E38" s="49">
        <f t="shared" si="3"/>
        <v>165.6881655054047</v>
      </c>
      <c r="F38" s="49">
        <f t="shared" si="3"/>
        <v>319.2862665902215</v>
      </c>
      <c r="G38" s="49">
        <f t="shared" si="3"/>
        <v>263.6496282681945</v>
      </c>
      <c r="H38" s="49">
        <f t="shared" si="3"/>
        <v>0</v>
      </c>
      <c r="I38" s="49">
        <f t="shared" si="3"/>
        <v>0</v>
      </c>
      <c r="J38" s="49">
        <f t="shared" si="3"/>
        <v>0</v>
      </c>
      <c r="K38" s="49">
        <f t="shared" si="3"/>
        <v>6.67482359251954</v>
      </c>
      <c r="L38" s="49">
        <f t="shared" si="3"/>
        <v>5.528062142566441</v>
      </c>
      <c r="M38" s="49">
        <f t="shared" si="3"/>
        <v>4.362737429293185</v>
      </c>
      <c r="N38" s="49">
        <f t="shared" si="3"/>
        <v>1269.6007253637406</v>
      </c>
    </row>
    <row r="39" spans="1:14" ht="20.25" customHeight="1">
      <c r="A39" s="6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4" ht="20.25" customHeight="1">
      <c r="A40" s="64"/>
      <c r="B40" s="52" t="s">
        <v>21</v>
      </c>
      <c r="C40" s="53"/>
      <c r="D40" s="53"/>
      <c r="E40" s="68" t="s">
        <v>22</v>
      </c>
      <c r="F40" s="68"/>
      <c r="G40" s="68"/>
      <c r="H40" s="68"/>
      <c r="I40" s="62" t="s">
        <v>23</v>
      </c>
      <c r="J40" s="69">
        <f>N37</f>
        <v>36150.91098790648</v>
      </c>
      <c r="K40" s="69"/>
      <c r="L40" s="62" t="s">
        <v>23</v>
      </c>
      <c r="M40" s="54">
        <f>J40/J41</f>
        <v>49.794643234030964</v>
      </c>
      <c r="N40" s="55" t="s">
        <v>24</v>
      </c>
    </row>
    <row r="41" spans="1:14" ht="20.25" customHeight="1">
      <c r="A41" s="64"/>
      <c r="B41" s="53"/>
      <c r="C41" s="53"/>
      <c r="D41" s="53"/>
      <c r="E41" s="53"/>
      <c r="F41" s="68" t="s">
        <v>25</v>
      </c>
      <c r="G41" s="68"/>
      <c r="H41" s="53"/>
      <c r="I41" s="53"/>
      <c r="J41" s="69">
        <v>726</v>
      </c>
      <c r="K41" s="69"/>
      <c r="L41" s="53"/>
      <c r="M41" s="53"/>
      <c r="N41" s="55"/>
    </row>
    <row r="42" spans="1:14" ht="20.25" customHeight="1">
      <c r="A42" s="64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</row>
    <row r="43" spans="1:14" ht="23.25" customHeight="1">
      <c r="A43" s="65"/>
      <c r="B43" s="58"/>
      <c r="C43" s="59" t="s">
        <v>29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60"/>
    </row>
    <row r="46" spans="2:13" ht="18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8" spans="2:13" ht="1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</sheetData>
  <sheetProtection/>
  <mergeCells count="7">
    <mergeCell ref="F1:J1"/>
    <mergeCell ref="E40:H40"/>
    <mergeCell ref="J40:K40"/>
    <mergeCell ref="F41:G41"/>
    <mergeCell ref="J41:K41"/>
    <mergeCell ref="L3:N3"/>
    <mergeCell ref="A3:G3"/>
  </mergeCells>
  <printOptions/>
  <pageMargins left="1.5748031496062993" right="0.1968503937007874" top="0.7874015748031497" bottom="0.1968503937007874" header="0.31496062992125984" footer="0.5118110236220472"/>
  <pageSetup horizontalDpi="300" verticalDpi="300" orientation="portrait" paperSize="9" scale="90" r:id="rId2"/>
  <headerFooter alignWithMargins="0">
    <oddHeader>&amp;R&amp;"Angsana New,ตัวหนา"&amp;16 63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9" sqref="C19"/>
    </sheetView>
  </sheetViews>
  <sheetFormatPr defaultColWidth="9.140625" defaultRowHeight="21.75"/>
  <cols>
    <col min="1" max="1" width="9.140625" style="3" customWidth="1"/>
    <col min="2" max="2" width="6.57421875" style="3" bestFit="1" customWidth="1"/>
    <col min="3" max="3" width="7.8515625" style="3" bestFit="1" customWidth="1"/>
    <col min="4" max="4" width="7.7109375" style="3" customWidth="1"/>
    <col min="5" max="5" width="7.8515625" style="3" bestFit="1" customWidth="1"/>
    <col min="6" max="8" width="8.8515625" style="3" bestFit="1" customWidth="1"/>
    <col min="9" max="9" width="7.8515625" style="3" bestFit="1" customWidth="1"/>
    <col min="10" max="13" width="6.57421875" style="3" bestFit="1" customWidth="1"/>
    <col min="14" max="14" width="11.28125" style="3" customWidth="1"/>
    <col min="15" max="16384" width="9.140625" style="3" customWidth="1"/>
  </cols>
  <sheetData>
    <row r="1" spans="1:14" ht="27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6.25" customHeight="1">
      <c r="A2" s="5" t="s">
        <v>27</v>
      </c>
      <c r="C2" s="5"/>
      <c r="D2" s="5"/>
      <c r="E2" s="5"/>
      <c r="F2" s="5"/>
      <c r="G2" s="5"/>
      <c r="H2" s="5"/>
      <c r="I2" s="5"/>
      <c r="L2" s="24" t="s">
        <v>28</v>
      </c>
      <c r="M2" s="6"/>
      <c r="N2" s="7"/>
    </row>
    <row r="3" spans="1:14" ht="26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</row>
    <row r="4" spans="1:14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19</v>
      </c>
    </row>
    <row r="5" spans="1:14" ht="24" customHeight="1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4" t="s">
        <v>14</v>
      </c>
    </row>
    <row r="6" spans="1:14" ht="23.25" customHeight="1">
      <c r="A6" s="15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16</v>
      </c>
    </row>
    <row r="7" spans="1:14" ht="21.75">
      <c r="A7" s="18">
        <v>2553</v>
      </c>
      <c r="B7" s="19">
        <v>31.469573922726433</v>
      </c>
      <c r="C7" s="19">
        <v>404.26913696731185</v>
      </c>
      <c r="D7" s="19">
        <v>258.12372392806503</v>
      </c>
      <c r="E7" s="19">
        <v>2179.0147517743803</v>
      </c>
      <c r="F7" s="19">
        <v>1436.8177616005596</v>
      </c>
      <c r="G7" s="19">
        <v>23607.22448313056</v>
      </c>
      <c r="H7" s="19">
        <v>3236.9842874037304</v>
      </c>
      <c r="I7" s="19">
        <v>1365.4432040726297</v>
      </c>
      <c r="J7" s="19">
        <v>488.6738966213537</v>
      </c>
      <c r="K7" s="19">
        <v>212.9117265167058</v>
      </c>
      <c r="L7" s="19">
        <v>148.52604808397774</v>
      </c>
      <c r="M7" s="19">
        <v>90.08509064631603</v>
      </c>
      <c r="N7" s="20">
        <v>33459.54368466832</v>
      </c>
    </row>
    <row r="8" spans="1:14" ht="21.75">
      <c r="A8" s="18">
        <v>2554</v>
      </c>
      <c r="B8" s="19">
        <v>62.87562409987011</v>
      </c>
      <c r="C8" s="19">
        <v>184.8078348792978</v>
      </c>
      <c r="D8" s="19">
        <v>266.9299555613884</v>
      </c>
      <c r="E8" s="19">
        <v>941.9431421727306</v>
      </c>
      <c r="F8" s="19">
        <v>4573.931050389226</v>
      </c>
      <c r="G8" s="19">
        <v>7732.321698630345</v>
      </c>
      <c r="H8" s="19">
        <v>9721.472946480835</v>
      </c>
      <c r="I8" s="19">
        <v>1714.3540401825796</v>
      </c>
      <c r="J8" s="19">
        <v>289.677382949454</v>
      </c>
      <c r="K8" s="19">
        <v>79.88018311544432</v>
      </c>
      <c r="L8" s="19">
        <v>24.702729763681813</v>
      </c>
      <c r="M8" s="19">
        <v>14.374942678378401</v>
      </c>
      <c r="N8" s="20">
        <v>25607.271530903232</v>
      </c>
    </row>
    <row r="9" spans="1:14" ht="21.75">
      <c r="A9" s="18">
        <v>2555</v>
      </c>
      <c r="B9" s="19">
        <v>156.99713671213541</v>
      </c>
      <c r="C9" s="19">
        <v>525.3002627713279</v>
      </c>
      <c r="D9" s="19">
        <v>407.6205270650639</v>
      </c>
      <c r="E9" s="19">
        <v>488.3351163664113</v>
      </c>
      <c r="F9" s="19">
        <v>2102.313455608792</v>
      </c>
      <c r="G9" s="19">
        <v>5410.36424437471</v>
      </c>
      <c r="H9" s="19">
        <v>425.6924119133987</v>
      </c>
      <c r="I9" s="19">
        <v>292.9253817871939</v>
      </c>
      <c r="J9" s="19">
        <v>61.05474302312836</v>
      </c>
      <c r="K9" s="19">
        <v>112.87925432042509</v>
      </c>
      <c r="L9" s="19">
        <v>28.192522436746394</v>
      </c>
      <c r="M9" s="19">
        <v>39.74392668848459</v>
      </c>
      <c r="N9" s="20">
        <v>10051.418983067819</v>
      </c>
    </row>
    <row r="10" spans="1:14" ht="21.75">
      <c r="A10" s="18">
        <v>2556</v>
      </c>
      <c r="B10" s="19">
        <v>72.5440486908479</v>
      </c>
      <c r="C10" s="19">
        <v>94.908796721584</v>
      </c>
      <c r="D10" s="19">
        <v>46.098849305133385</v>
      </c>
      <c r="E10" s="19">
        <v>165.6881655054047</v>
      </c>
      <c r="F10" s="19">
        <v>319.2862665902215</v>
      </c>
      <c r="G10" s="19">
        <v>263.6496282681945</v>
      </c>
      <c r="H10" s="19">
        <v>128.37997624032616</v>
      </c>
      <c r="I10" s="19">
        <v>89.07416266429314</v>
      </c>
      <c r="J10" s="19">
        <v>29.835359808052566</v>
      </c>
      <c r="K10" s="19">
        <v>24.07761748248463</v>
      </c>
      <c r="L10" s="19">
        <v>17.229145460242663</v>
      </c>
      <c r="M10" s="19">
        <v>18.82870862695548</v>
      </c>
      <c r="N10" s="20">
        <v>1269.6007253637406</v>
      </c>
    </row>
    <row r="11" spans="1:14" ht="21.75">
      <c r="A11" s="18">
        <v>2557</v>
      </c>
      <c r="B11" s="19">
        <v>0</v>
      </c>
      <c r="C11" s="19">
        <v>465.95137903775696</v>
      </c>
      <c r="D11" s="19">
        <v>1098.5233343321327</v>
      </c>
      <c r="E11" s="19">
        <v>810.428926526744</v>
      </c>
      <c r="F11" s="19">
        <v>1065.2565750202436</v>
      </c>
      <c r="G11" s="19">
        <v>2736.100578994606</v>
      </c>
      <c r="H11" s="19">
        <v>4566.392054292416</v>
      </c>
      <c r="I11" s="19">
        <v>2757.6184327915644</v>
      </c>
      <c r="J11" s="19">
        <v>894.3493430633791</v>
      </c>
      <c r="K11" s="19">
        <v>984.4531362073973</v>
      </c>
      <c r="L11" s="19">
        <v>515.1753333982755</v>
      </c>
      <c r="M11" s="19">
        <v>364.6718209562776</v>
      </c>
      <c r="N11" s="20">
        <v>16258.920914620794</v>
      </c>
    </row>
    <row r="12" spans="1:14" ht="21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.75">
      <c r="A13" s="21" t="s">
        <v>17</v>
      </c>
      <c r="B13" s="22">
        <f>AVERAGE(B7:B11)</f>
        <v>64.77727668511598</v>
      </c>
      <c r="C13" s="22">
        <f aca="true" t="shared" si="0" ref="C13:M13">AVERAGE(C7:C11)</f>
        <v>335.0474820754557</v>
      </c>
      <c r="D13" s="22">
        <f t="shared" si="0"/>
        <v>415.4592780383567</v>
      </c>
      <c r="E13" s="22">
        <f t="shared" si="0"/>
        <v>917.0820204691342</v>
      </c>
      <c r="F13" s="22">
        <f t="shared" si="0"/>
        <v>1899.5210218418083</v>
      </c>
      <c r="G13" s="22">
        <f t="shared" si="0"/>
        <v>7949.932126679683</v>
      </c>
      <c r="H13" s="22">
        <f t="shared" si="0"/>
        <v>3615.784335266141</v>
      </c>
      <c r="I13" s="22">
        <f t="shared" si="0"/>
        <v>1243.883044299652</v>
      </c>
      <c r="J13" s="22">
        <f t="shared" si="0"/>
        <v>352.71814509307353</v>
      </c>
      <c r="K13" s="22">
        <f t="shared" si="0"/>
        <v>282.84038352849143</v>
      </c>
      <c r="L13" s="22">
        <f t="shared" si="0"/>
        <v>146.76515582858482</v>
      </c>
      <c r="M13" s="22">
        <f t="shared" si="0"/>
        <v>105.54089791928243</v>
      </c>
      <c r="N13" s="23">
        <f>SUM(B13:M13)</f>
        <v>17329.351167724777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Admin_TK</cp:lastModifiedBy>
  <cp:lastPrinted>2022-06-02T08:20:55Z</cp:lastPrinted>
  <dcterms:created xsi:type="dcterms:W3CDTF">1999-04-02T07:14:22Z</dcterms:created>
  <dcterms:modified xsi:type="dcterms:W3CDTF">2023-06-22T03:21:39Z</dcterms:modified>
  <cp:category/>
  <cp:version/>
  <cp:contentType/>
  <cp:contentStatus/>
</cp:coreProperties>
</file>