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17" sheetId="1" r:id="rId1"/>
    <sheet name="ปริมาณน้ำสูงสุด" sheetId="2" r:id="rId2"/>
    <sheet name="ปริมาณน้ำต่ำสุด" sheetId="3" r:id="rId3"/>
    <sheet name="Data W.1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<sst xmlns="http://schemas.openxmlformats.org/spreadsheetml/2006/main" count="43" uniqueCount="22">
  <si>
    <t xml:space="preserve">       ปริมาณน้ำรายปี</t>
  </si>
  <si>
    <t xml:space="preserve"> </t>
  </si>
  <si>
    <t>สถานี :  W.17  น้ำแม่สอย  บ้านหนองนาว  อ.แจ้ห่ม  จ.ลำปาง</t>
  </si>
  <si>
    <t>พื้นที่รับน้ำ   726   ตร.กม.</t>
  </si>
  <si>
    <t>ตลิ่งฝั่งซ้าย  296.42  ม.(ร.ท.ก.) ตลิ่งฝั่งขวา  296.42  ม.(ร.ท.ก.) ท้องน้ำ  290.64  ม.(ร.ท.ก.) ศูนย์เสาระดับน้ำ  292.00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</si>
  <si>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</si>
  <si>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</si>
  <si>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</si>
  <si>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</si>
  <si>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</si>
  <si>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</si>
  <si>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</si>
  <si>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</si>
  <si>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</si>
  <si>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</si>
  <si>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</si>
  <si>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</si>
  <si>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</si>
  <si>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ม.(รทก.)</t>
  </si>
  <si>
    <t>ล้าน ลบ.ม.</t>
  </si>
  <si>
    <t>31เม.ย.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</si>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</sst>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bbbb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9">
    <xf numFmtId="189" fontId="0" fillId="0" borderId="0" xfId="0" applyAlignment="1">
      <alignment/>
    </xf>
    <xf numFmtId="0" fontId="23" fillId="0" borderId="0" xfId="46" applyFont="1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192" fontId="25" fillId="0" borderId="12" xfId="46" applyNumberFormat="1" applyFont="1" applyBorder="1" applyAlignment="1">
      <alignment horizontal="centerContinuous"/>
      <protection/>
    </xf>
    <xf numFmtId="192" fontId="25" fillId="0" borderId="13" xfId="46" applyNumberFormat="1" applyFont="1" applyBorder="1" applyAlignment="1">
      <alignment horizontal="centerContinuous"/>
      <protection/>
    </xf>
    <xf numFmtId="2" fontId="25" fillId="0" borderId="14" xfId="46" applyNumberFormat="1" applyFont="1" applyBorder="1" applyAlignment="1">
      <alignment horizontal="centerContinuous"/>
      <protection/>
    </xf>
    <xf numFmtId="2" fontId="25" fillId="0" borderId="15" xfId="46" applyNumberFormat="1" applyFont="1" applyBorder="1" applyAlignment="1">
      <alignment horizontal="centerContinuous"/>
      <protection/>
    </xf>
    <xf numFmtId="0" fontId="23" fillId="0" borderId="0" xfId="46" applyFont="1" applyAlignment="1">
      <alignment horizontal="right"/>
      <protection/>
    </xf>
    <xf numFmtId="0" fontId="25" fillId="0" borderId="16" xfId="46" applyFont="1" applyBorder="1" applyAlignment="1">
      <alignment horizontal="center"/>
      <protection/>
    </xf>
    <xf numFmtId="2" fontId="25" fillId="0" borderId="17" xfId="46" applyNumberFormat="1" applyFont="1" applyBorder="1" applyAlignment="1">
      <alignment horizontal="centerContinuous"/>
      <protection/>
    </xf>
    <xf numFmtId="0" fontId="25" fillId="0" borderId="18" xfId="46" applyFont="1" applyBorder="1" applyAlignment="1">
      <alignment horizontal="centerContinuous"/>
      <protection/>
    </xf>
    <xf numFmtId="192" fontId="25" fillId="0" borderId="17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9" xfId="46" applyNumberFormat="1" applyFont="1" applyBorder="1" applyAlignment="1">
      <alignment horizontal="centerContinuous"/>
      <protection/>
    </xf>
    <xf numFmtId="2" fontId="25" fillId="0" borderId="18" xfId="46" applyNumberFormat="1" applyFont="1" applyBorder="1" applyAlignment="1">
      <alignment horizontal="centerContinuous"/>
      <protection/>
    </xf>
    <xf numFmtId="2" fontId="25" fillId="0" borderId="16" xfId="46" applyNumberFormat="1" applyFont="1" applyBorder="1" applyAlignment="1">
      <alignment horizontal="center"/>
      <protection/>
    </xf>
    <xf numFmtId="2" fontId="25" fillId="0" borderId="20" xfId="46" applyNumberFormat="1" applyFont="1" applyBorder="1">
      <alignment/>
      <protection/>
    </xf>
    <xf numFmtId="192" fontId="25" fillId="0" borderId="20" xfId="46" applyNumberFormat="1" applyFont="1" applyBorder="1" applyAlignment="1">
      <alignment horizontal="center"/>
      <protection/>
    </xf>
    <xf numFmtId="2" fontId="25" fillId="0" borderId="20" xfId="46" applyNumberFormat="1" applyFont="1" applyBorder="1" applyAlignment="1">
      <alignment horizontal="left"/>
      <protection/>
    </xf>
    <xf numFmtId="2" fontId="25" fillId="0" borderId="20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center"/>
      <protection/>
    </xf>
    <xf numFmtId="0" fontId="25" fillId="0" borderId="19" xfId="46" applyFont="1" applyBorder="1">
      <alignment/>
      <protection/>
    </xf>
    <xf numFmtId="2" fontId="25" fillId="0" borderId="17" xfId="46" applyNumberFormat="1" applyFont="1" applyBorder="1">
      <alignment/>
      <protection/>
    </xf>
    <xf numFmtId="2" fontId="25" fillId="0" borderId="17" xfId="46" applyNumberFormat="1" applyFont="1" applyBorder="1" applyAlignment="1">
      <alignment horizontal="center"/>
      <protection/>
    </xf>
    <xf numFmtId="192" fontId="25" fillId="0" borderId="17" xfId="46" applyNumberFormat="1" applyFont="1" applyBorder="1">
      <alignment/>
      <protection/>
    </xf>
    <xf numFmtId="192" fontId="25" fillId="0" borderId="17" xfId="46" applyNumberFormat="1" applyFont="1" applyBorder="1" applyAlignment="1">
      <alignment horizontal="right"/>
      <protection/>
    </xf>
    <xf numFmtId="192" fontId="25" fillId="0" borderId="17" xfId="46" applyNumberFormat="1" applyFont="1" applyBorder="1" applyAlignment="1">
      <alignment horizontal="center"/>
      <protection/>
    </xf>
    <xf numFmtId="192" fontId="25" fillId="0" borderId="19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23" fillId="0" borderId="0" xfId="46" applyFont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0" fontId="0" fillId="0" borderId="21" xfId="46" applyFont="1" applyBorder="1" applyAlignment="1">
      <alignment horizontal="right"/>
      <protection/>
    </xf>
    <xf numFmtId="0" fontId="23" fillId="0" borderId="0" xfId="46" applyFont="1" applyBorder="1">
      <alignment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7" xfId="46" applyNumberFormat="1" applyFont="1" applyFill="1" applyBorder="1" applyAlignment="1">
      <alignment horizontal="right"/>
      <protection/>
    </xf>
    <xf numFmtId="2" fontId="27" fillId="0" borderId="20" xfId="46" applyNumberFormat="1" applyFont="1" applyBorder="1" applyAlignment="1">
      <alignment horizontal="right"/>
      <protection/>
    </xf>
    <xf numFmtId="2" fontId="23" fillId="0" borderId="0" xfId="46" applyNumberFormat="1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0" xfId="46" applyFont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0" fontId="0" fillId="0" borderId="29" xfId="46" applyFont="1" applyBorder="1">
      <alignment/>
      <protection/>
    </xf>
    <xf numFmtId="2" fontId="29" fillId="0" borderId="30" xfId="46" applyNumberFormat="1" applyFont="1" applyBorder="1">
      <alignment/>
      <protection/>
    </xf>
    <xf numFmtId="192" fontId="0" fillId="0" borderId="18" xfId="46" applyNumberFormat="1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18" xfId="46" applyFont="1" applyBorder="1">
      <alignment/>
      <protection/>
    </xf>
    <xf numFmtId="16" fontId="0" fillId="0" borderId="17" xfId="46" applyNumberFormat="1" applyFont="1" applyBorder="1" applyAlignment="1">
      <alignment horizontal="center"/>
      <protection/>
    </xf>
    <xf numFmtId="16" fontId="0" fillId="0" borderId="32" xfId="46" applyNumberFormat="1" applyFont="1" applyBorder="1" applyAlignment="1">
      <alignment horizontal="center"/>
      <protection/>
    </xf>
    <xf numFmtId="0" fontId="0" fillId="0" borderId="33" xfId="46" applyFont="1" applyBorder="1">
      <alignment/>
      <protection/>
    </xf>
    <xf numFmtId="0" fontId="0" fillId="0" borderId="30" xfId="46" applyFont="1" applyBorder="1">
      <alignment/>
      <protection/>
    </xf>
    <xf numFmtId="16" fontId="0" fillId="0" borderId="34" xfId="46" applyNumberFormat="1" applyFont="1" applyBorder="1" applyAlignment="1">
      <alignment horizontal="center"/>
      <protection/>
    </xf>
    <xf numFmtId="0" fontId="0" fillId="0" borderId="34" xfId="46" applyFont="1" applyBorder="1">
      <alignment/>
      <protection/>
    </xf>
    <xf numFmtId="192" fontId="0" fillId="0" borderId="0" xfId="46" applyNumberFormat="1" applyFont="1">
      <alignment/>
      <protection/>
    </xf>
    <xf numFmtId="193" fontId="23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775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6275"/>
          <c:w val="0.8147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W.17'!$A$9:$A$49</c:f>
              <c:num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'Data W.17'!$Q$9:$Q$49</c:f>
              <c:numCache>
                <c:ptCount val="41"/>
                <c:pt idx="0">
                  <c:v>1.6499999999999773</c:v>
                </c:pt>
                <c:pt idx="1">
                  <c:v>2.3500000000000227</c:v>
                </c:pt>
                <c:pt idx="2">
                  <c:v>1.5600000000000023</c:v>
                </c:pt>
                <c:pt idx="3">
                  <c:v>2.0500000000000114</c:v>
                </c:pt>
                <c:pt idx="4">
                  <c:v>1.75</c:v>
                </c:pt>
                <c:pt idx="5">
                  <c:v>2.5600000000000023</c:v>
                </c:pt>
                <c:pt idx="6">
                  <c:v>3.5</c:v>
                </c:pt>
                <c:pt idx="7">
                  <c:v>2.910000000000025</c:v>
                </c:pt>
                <c:pt idx="8">
                  <c:v>1.829999999999984</c:v>
                </c:pt>
                <c:pt idx="9">
                  <c:v>2.3799999999999955</c:v>
                </c:pt>
                <c:pt idx="10">
                  <c:v>1.3500000000000227</c:v>
                </c:pt>
                <c:pt idx="11">
                  <c:v>2.1999999999999886</c:v>
                </c:pt>
                <c:pt idx="12">
                  <c:v>1.1000000000000227</c:v>
                </c:pt>
                <c:pt idx="13">
                  <c:v>2.829999999999984</c:v>
                </c:pt>
                <c:pt idx="14">
                  <c:v>3.2900000000000205</c:v>
                </c:pt>
                <c:pt idx="15">
                  <c:v>3.4499999999999886</c:v>
                </c:pt>
                <c:pt idx="16">
                  <c:v>1.1800000000000068</c:v>
                </c:pt>
                <c:pt idx="17">
                  <c:v>1.1999999999999886</c:v>
                </c:pt>
                <c:pt idx="18">
                  <c:v>1.3999999999999773</c:v>
                </c:pt>
                <c:pt idx="19">
                  <c:v>1.5</c:v>
                </c:pt>
                <c:pt idx="20">
                  <c:v>1.8000000000000114</c:v>
                </c:pt>
                <c:pt idx="21">
                  <c:v>2.9599999999999795</c:v>
                </c:pt>
                <c:pt idx="22">
                  <c:v>2.5600000000000023</c:v>
                </c:pt>
                <c:pt idx="23">
                  <c:v>1.579999999999984</c:v>
                </c:pt>
                <c:pt idx="24">
                  <c:v>2.420000000000016</c:v>
                </c:pt>
                <c:pt idx="25">
                  <c:v>4</c:v>
                </c:pt>
                <c:pt idx="26">
                  <c:v>2.8000000000000114</c:v>
                </c:pt>
                <c:pt idx="27">
                  <c:v>0.9800000000000182</c:v>
                </c:pt>
                <c:pt idx="28">
                  <c:v>1.3100000000000023</c:v>
                </c:pt>
                <c:pt idx="29">
                  <c:v>1.1399999999999864</c:v>
                </c:pt>
                <c:pt idx="30">
                  <c:v>3.730000000000018</c:v>
                </c:pt>
                <c:pt idx="31">
                  <c:v>3.269999999999982</c:v>
                </c:pt>
                <c:pt idx="32">
                  <c:v>1.740000000000009</c:v>
                </c:pt>
                <c:pt idx="33">
                  <c:v>1.5600000000000023</c:v>
                </c:pt>
                <c:pt idx="34">
                  <c:v>1.25</c:v>
                </c:pt>
                <c:pt idx="35">
                  <c:v>0.7900000000000205</c:v>
                </c:pt>
                <c:pt idx="36">
                  <c:v>1.4700000000000273</c:v>
                </c:pt>
                <c:pt idx="37">
                  <c:v>0.839999999999975</c:v>
                </c:pt>
                <c:pt idx="38">
                  <c:v>2.6399999999999864</c:v>
                </c:pt>
                <c:pt idx="39">
                  <c:v>0.7300000000000182</c:v>
                </c:pt>
                <c:pt idx="40">
                  <c:v>1.6399999999999864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W.17'!$A$9:$A$48</c:f>
              <c:numCache>
                <c:ptCount val="40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'Data W.17'!$R$9:$R$49</c:f>
              <c:numCache>
                <c:ptCount val="41"/>
                <c:pt idx="0">
                  <c:v>0.44999999999998863</c:v>
                </c:pt>
                <c:pt idx="1">
                  <c:v>0.410000000000025</c:v>
                </c:pt>
                <c:pt idx="2">
                  <c:v>0.2599999999999909</c:v>
                </c:pt>
                <c:pt idx="3">
                  <c:v>0.08999999999997499</c:v>
                </c:pt>
                <c:pt idx="4">
                  <c:v>-0.009999999999990905</c:v>
                </c:pt>
                <c:pt idx="5">
                  <c:v>-0.040000000000020464</c:v>
                </c:pt>
                <c:pt idx="6">
                  <c:v>-0.10000000000002274</c:v>
                </c:pt>
                <c:pt idx="7">
                  <c:v>-0.12999999999999545</c:v>
                </c:pt>
                <c:pt idx="8">
                  <c:v>-0.17000000000001592</c:v>
                </c:pt>
                <c:pt idx="9">
                  <c:v>-0.30000000000001137</c:v>
                </c:pt>
                <c:pt idx="10">
                  <c:v>-0.339999999999975</c:v>
                </c:pt>
                <c:pt idx="11">
                  <c:v>-0.37999999999999545</c:v>
                </c:pt>
                <c:pt idx="12">
                  <c:v>-0.4300000000000068</c:v>
                </c:pt>
                <c:pt idx="13">
                  <c:v>-0.4200000000000159</c:v>
                </c:pt>
                <c:pt idx="14">
                  <c:v>-0.25</c:v>
                </c:pt>
                <c:pt idx="15">
                  <c:v>-0.4200000000000159</c:v>
                </c:pt>
                <c:pt idx="16">
                  <c:v>-0.4399999999999977</c:v>
                </c:pt>
                <c:pt idx="17">
                  <c:v>-0.5</c:v>
                </c:pt>
                <c:pt idx="18">
                  <c:v>-0.5600000000000023</c:v>
                </c:pt>
                <c:pt idx="19">
                  <c:v>-0.5199999999999818</c:v>
                </c:pt>
                <c:pt idx="20">
                  <c:v>-0.4900000000000091</c:v>
                </c:pt>
                <c:pt idx="21">
                  <c:v>-0.5500000000000114</c:v>
                </c:pt>
                <c:pt idx="22">
                  <c:v>-0.7400000000000091</c:v>
                </c:pt>
                <c:pt idx="23">
                  <c:v>-0.5600000000000023</c:v>
                </c:pt>
                <c:pt idx="24">
                  <c:v>-0.5600000000000023</c:v>
                </c:pt>
                <c:pt idx="25">
                  <c:v>-0.6299999999999955</c:v>
                </c:pt>
                <c:pt idx="26">
                  <c:v>-0.339999999999975</c:v>
                </c:pt>
                <c:pt idx="27">
                  <c:v>-0.4200000000000159</c:v>
                </c:pt>
                <c:pt idx="28">
                  <c:v>-0.38999999999998636</c:v>
                </c:pt>
                <c:pt idx="29">
                  <c:v>-0.3199999999999932</c:v>
                </c:pt>
                <c:pt idx="30">
                  <c:v>-0.589999999999975</c:v>
                </c:pt>
                <c:pt idx="31">
                  <c:v>-0.6200000000000045</c:v>
                </c:pt>
                <c:pt idx="32">
                  <c:v>-0.5500000000000114</c:v>
                </c:pt>
                <c:pt idx="33">
                  <c:v>-0.6399999999999864</c:v>
                </c:pt>
                <c:pt idx="34">
                  <c:v>-0.7200000000000273</c:v>
                </c:pt>
                <c:pt idx="35">
                  <c:v>-0.7799999999999727</c:v>
                </c:pt>
                <c:pt idx="36">
                  <c:v>-0.7799999999999727</c:v>
                </c:pt>
                <c:pt idx="37">
                  <c:v>-0.75</c:v>
                </c:pt>
                <c:pt idx="38">
                  <c:v>-0.9800000000000182</c:v>
                </c:pt>
                <c:pt idx="39">
                  <c:v>-0.9399999999999977</c:v>
                </c:pt>
                <c:pt idx="40">
                  <c:v>-1.009999999999991</c:v>
                </c:pt>
              </c:numCache>
            </c:numRef>
          </c:val>
        </c:ser>
        <c:overlap val="100"/>
        <c:gapWidth val="50"/>
        <c:axId val="31809511"/>
        <c:axId val="17850144"/>
      </c:barChart>
      <c:catAx>
        <c:axId val="3180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850144"/>
        <c:crossesAt val="-1"/>
        <c:auto val="1"/>
        <c:lblOffset val="100"/>
        <c:tickLblSkip val="2"/>
        <c:noMultiLvlLbl val="0"/>
      </c:catAx>
      <c:valAx>
        <c:axId val="17850144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180951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4725"/>
          <c:w val="0.830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W.17'!$A$9:$A$49</c:f>
              <c:num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'Data W.17'!$C$9:$C$49</c:f>
              <c:numCache>
                <c:ptCount val="41"/>
                <c:pt idx="0">
                  <c:v>31.7</c:v>
                </c:pt>
                <c:pt idx="1">
                  <c:v>91.5</c:v>
                </c:pt>
                <c:pt idx="2">
                  <c:v>39.82</c:v>
                </c:pt>
                <c:pt idx="3">
                  <c:v>36.3</c:v>
                </c:pt>
                <c:pt idx="4">
                  <c:v>37.5</c:v>
                </c:pt>
                <c:pt idx="5">
                  <c:v>73.3</c:v>
                </c:pt>
                <c:pt idx="6">
                  <c:v>313</c:v>
                </c:pt>
                <c:pt idx="7">
                  <c:v>212.4</c:v>
                </c:pt>
                <c:pt idx="8">
                  <c:v>67.31</c:v>
                </c:pt>
                <c:pt idx="9">
                  <c:v>89.8</c:v>
                </c:pt>
                <c:pt idx="10">
                  <c:v>33.75</c:v>
                </c:pt>
                <c:pt idx="11">
                  <c:v>80.3</c:v>
                </c:pt>
                <c:pt idx="12">
                  <c:v>27.5</c:v>
                </c:pt>
                <c:pt idx="13">
                  <c:v>125.05</c:v>
                </c:pt>
                <c:pt idx="14">
                  <c:v>285</c:v>
                </c:pt>
                <c:pt idx="15">
                  <c:v>297</c:v>
                </c:pt>
                <c:pt idx="16">
                  <c:v>88.2</c:v>
                </c:pt>
                <c:pt idx="17">
                  <c:v>64.2</c:v>
                </c:pt>
                <c:pt idx="18">
                  <c:v>58.9</c:v>
                </c:pt>
                <c:pt idx="19">
                  <c:v>64.5</c:v>
                </c:pt>
                <c:pt idx="20">
                  <c:v>88.5</c:v>
                </c:pt>
                <c:pt idx="21">
                  <c:v>285.4</c:v>
                </c:pt>
                <c:pt idx="22">
                  <c:v>232.84</c:v>
                </c:pt>
                <c:pt idx="23">
                  <c:v>78.9</c:v>
                </c:pt>
                <c:pt idx="24">
                  <c:v>157.69</c:v>
                </c:pt>
                <c:pt idx="25">
                  <c:v>698</c:v>
                </c:pt>
                <c:pt idx="26">
                  <c:v>353</c:v>
                </c:pt>
                <c:pt idx="27">
                  <c:v>57</c:v>
                </c:pt>
                <c:pt idx="28">
                  <c:v>94.95</c:v>
                </c:pt>
                <c:pt idx="29">
                  <c:v>78.3</c:v>
                </c:pt>
                <c:pt idx="30">
                  <c:v>434.45</c:v>
                </c:pt>
                <c:pt idx="31">
                  <c:v>400</c:v>
                </c:pt>
                <c:pt idx="32">
                  <c:v>148.8</c:v>
                </c:pt>
                <c:pt idx="33">
                  <c:v>115.6</c:v>
                </c:pt>
                <c:pt idx="34">
                  <c:v>69</c:v>
                </c:pt>
                <c:pt idx="35">
                  <c:v>33.22</c:v>
                </c:pt>
                <c:pt idx="36">
                  <c:v>209.25</c:v>
                </c:pt>
                <c:pt idx="37">
                  <c:v>91.8</c:v>
                </c:pt>
                <c:pt idx="38">
                  <c:v>218.64</c:v>
                </c:pt>
                <c:pt idx="39">
                  <c:v>50.35</c:v>
                </c:pt>
                <c:pt idx="40">
                  <c:v>79.3</c:v>
                </c:pt>
              </c:numCache>
            </c:numRef>
          </c:val>
        </c:ser>
        <c:gapWidth val="50"/>
        <c:axId val="26433569"/>
        <c:axId val="36575530"/>
      </c:barChart>
      <c:catAx>
        <c:axId val="2643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575530"/>
        <c:crosses val="autoZero"/>
        <c:auto val="1"/>
        <c:lblOffset val="100"/>
        <c:tickLblSkip val="2"/>
        <c:noMultiLvlLbl val="0"/>
      </c:catAx>
      <c:valAx>
        <c:axId val="3657553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643356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4725"/>
          <c:w val="0.830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5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W.17'!$A$9:$A$49</c:f>
              <c:num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'Data W.17'!$I$9:$I$49</c:f>
              <c:numCache>
                <c:ptCount val="41"/>
                <c:pt idx="0">
                  <c:v>0</c:v>
                </c:pt>
                <c:pt idx="1">
                  <c:v>7</c:v>
                </c:pt>
                <c:pt idx="2">
                  <c:v>0.27</c:v>
                </c:pt>
                <c:pt idx="3">
                  <c:v>0.65</c:v>
                </c:pt>
                <c:pt idx="4">
                  <c:v>0.16</c:v>
                </c:pt>
                <c:pt idx="5">
                  <c:v>0.19</c:v>
                </c:pt>
                <c:pt idx="6">
                  <c:v>0.3</c:v>
                </c:pt>
                <c:pt idx="7">
                  <c:v>0.63</c:v>
                </c:pt>
                <c:pt idx="8">
                  <c:v>0.24</c:v>
                </c:pt>
                <c:pt idx="9">
                  <c:v>0</c:v>
                </c:pt>
                <c:pt idx="10">
                  <c:v>0.09</c:v>
                </c:pt>
                <c:pt idx="11">
                  <c:v>0.06</c:v>
                </c:pt>
                <c:pt idx="12">
                  <c:v>0.14</c:v>
                </c:pt>
                <c:pt idx="13">
                  <c:v>0</c:v>
                </c:pt>
                <c:pt idx="14">
                  <c:v>0.3</c:v>
                </c:pt>
                <c:pt idx="15">
                  <c:v>0.4</c:v>
                </c:pt>
                <c:pt idx="16">
                  <c:v>0.3</c:v>
                </c:pt>
                <c:pt idx="17">
                  <c:v>0.4</c:v>
                </c:pt>
                <c:pt idx="18">
                  <c:v>1.82</c:v>
                </c:pt>
                <c:pt idx="19">
                  <c:v>0.44</c:v>
                </c:pt>
                <c:pt idx="20">
                  <c:v>0.57</c:v>
                </c:pt>
                <c:pt idx="21">
                  <c:v>0.575</c:v>
                </c:pt>
                <c:pt idx="22">
                  <c:v>0</c:v>
                </c:pt>
                <c:pt idx="23">
                  <c:v>0.36</c:v>
                </c:pt>
                <c:pt idx="24">
                  <c:v>0.07</c:v>
                </c:pt>
                <c:pt idx="25">
                  <c:v>0.31</c:v>
                </c:pt>
                <c:pt idx="26">
                  <c:v>0.44</c:v>
                </c:pt>
                <c:pt idx="27">
                  <c:v>0.08</c:v>
                </c:pt>
                <c:pt idx="28">
                  <c:v>0.45</c:v>
                </c:pt>
                <c:pt idx="29">
                  <c:v>0.08</c:v>
                </c:pt>
                <c:pt idx="30">
                  <c:v>0.77</c:v>
                </c:pt>
                <c:pt idx="31">
                  <c:v>0.54</c:v>
                </c:pt>
                <c:pt idx="32">
                  <c:v>0.3</c:v>
                </c:pt>
                <c:pt idx="33">
                  <c:v>0.34</c:v>
                </c:pt>
                <c:pt idx="34">
                  <c:v>0.37</c:v>
                </c:pt>
                <c:pt idx="35">
                  <c:v>0.18</c:v>
                </c:pt>
                <c:pt idx="36">
                  <c:v>0</c:v>
                </c:pt>
                <c:pt idx="37">
                  <c:v>0.65</c:v>
                </c:pt>
                <c:pt idx="38">
                  <c:v>1.16</c:v>
                </c:pt>
                <c:pt idx="39">
                  <c:v>0.27</c:v>
                </c:pt>
                <c:pt idx="40">
                  <c:v>0.1</c:v>
                </c:pt>
              </c:numCache>
            </c:numRef>
          </c:val>
        </c:ser>
        <c:gapWidth val="50"/>
        <c:axId val="60744315"/>
        <c:axId val="9827924"/>
      </c:barChart>
      <c:catAx>
        <c:axId val="60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827924"/>
        <c:crosses val="autoZero"/>
        <c:auto val="1"/>
        <c:lblOffset val="100"/>
        <c:tickLblSkip val="2"/>
        <c:noMultiLvlLbl val="0"/>
      </c:catAx>
      <c:valAx>
        <c:axId val="982792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0744315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9"/>
  <sheetViews>
    <sheetView tabSelected="1" workbookViewId="0" topLeftCell="A43">
      <selection activeCell="J49" sqref="J49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Q3" s="6">
        <v>292</v>
      </c>
      <c r="AP3" s="19">
        <v>29552</v>
      </c>
      <c r="AQ3" s="20">
        <v>139.24</v>
      </c>
    </row>
    <row r="4" spans="1:43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P4" s="19">
        <v>29918</v>
      </c>
      <c r="AQ4" s="20">
        <v>240.95</v>
      </c>
    </row>
    <row r="5" spans="1:43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R5" s="31"/>
      <c r="AP5" s="19">
        <v>30284</v>
      </c>
      <c r="AQ5" s="20">
        <v>145.45</v>
      </c>
    </row>
    <row r="6" spans="1:43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P6" s="19">
        <v>30650</v>
      </c>
      <c r="AQ6" s="20">
        <v>87.48</v>
      </c>
    </row>
    <row r="7" spans="1:43" s="6" customFormat="1" ht="21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P7" s="19">
        <v>31016</v>
      </c>
      <c r="AQ7" s="20">
        <v>99.21199999999999</v>
      </c>
    </row>
    <row r="8" spans="1:43" ht="21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9"/>
      <c r="H8" s="46" t="s">
        <v>18</v>
      </c>
      <c r="I8" s="47" t="s">
        <v>17</v>
      </c>
      <c r="J8" s="50"/>
      <c r="K8" s="46" t="s">
        <v>18</v>
      </c>
      <c r="L8" s="47" t="s">
        <v>17</v>
      </c>
      <c r="M8" s="51"/>
      <c r="N8" s="47" t="s">
        <v>19</v>
      </c>
      <c r="O8" s="46" t="s">
        <v>17</v>
      </c>
      <c r="Q8" s="31" t="s">
        <v>5</v>
      </c>
      <c r="R8" s="31" t="s">
        <v>6</v>
      </c>
      <c r="AP8" s="19">
        <v>31382</v>
      </c>
      <c r="AQ8" s="20">
        <v>173.13</v>
      </c>
    </row>
    <row r="9" spans="1:43" s="31" customFormat="1" ht="18" customHeight="1">
      <c r="A9" s="52">
        <v>2523</v>
      </c>
      <c r="B9" s="53">
        <v>293.65</v>
      </c>
      <c r="C9" s="54">
        <v>31.7</v>
      </c>
      <c r="D9" s="55">
        <v>34943</v>
      </c>
      <c r="E9" s="56">
        <v>293.52</v>
      </c>
      <c r="F9" s="57">
        <v>31.7</v>
      </c>
      <c r="G9" s="58">
        <v>34943</v>
      </c>
      <c r="H9" s="53">
        <v>292.45</v>
      </c>
      <c r="I9" s="54">
        <v>0</v>
      </c>
      <c r="J9" s="55" t="s">
        <v>20</v>
      </c>
      <c r="K9" s="56">
        <v>292.46</v>
      </c>
      <c r="L9" s="57">
        <v>0.16</v>
      </c>
      <c r="M9" s="58">
        <v>34836</v>
      </c>
      <c r="N9" s="53">
        <v>139.24</v>
      </c>
      <c r="O9" s="59">
        <v>4.415258628</v>
      </c>
      <c r="Q9" s="20">
        <f>B9-Q$3</f>
        <v>1.6499999999999773</v>
      </c>
      <c r="R9" s="20">
        <f>H9-Q$3</f>
        <v>0.44999999999998863</v>
      </c>
      <c r="S9" s="60"/>
      <c r="T9" s="61"/>
      <c r="U9" s="61"/>
      <c r="AP9" s="19">
        <v>31748</v>
      </c>
      <c r="AQ9" s="20">
        <v>160.29</v>
      </c>
    </row>
    <row r="10" spans="1:43" s="31" customFormat="1" ht="18" customHeight="1">
      <c r="A10" s="62">
        <f aca="true" t="shared" si="0" ref="A10:A22">+A9+1</f>
        <v>2524</v>
      </c>
      <c r="B10" s="53">
        <v>294.35</v>
      </c>
      <c r="C10" s="54">
        <v>91.5</v>
      </c>
      <c r="D10" s="55">
        <v>34887</v>
      </c>
      <c r="E10" s="63">
        <v>294.14</v>
      </c>
      <c r="F10" s="54">
        <v>76.4</v>
      </c>
      <c r="G10" s="64">
        <v>34887</v>
      </c>
      <c r="H10" s="53">
        <v>292.41</v>
      </c>
      <c r="I10" s="54">
        <v>7</v>
      </c>
      <c r="J10" s="55">
        <v>34801</v>
      </c>
      <c r="K10" s="63">
        <v>292.41</v>
      </c>
      <c r="L10" s="54">
        <v>0.7</v>
      </c>
      <c r="M10" s="64">
        <v>34801</v>
      </c>
      <c r="N10" s="53">
        <v>240.95</v>
      </c>
      <c r="O10" s="59">
        <v>7.640452215000001</v>
      </c>
      <c r="Q10" s="20">
        <f aca="true" t="shared" si="1" ref="Q10:Q49">B10-Q$3</f>
        <v>2.3500000000000227</v>
      </c>
      <c r="R10" s="20">
        <f aca="true" t="shared" si="2" ref="R10:R49">H10-Q$3</f>
        <v>0.410000000000025</v>
      </c>
      <c r="S10" s="60"/>
      <c r="T10" s="61"/>
      <c r="U10" s="61"/>
      <c r="AP10" s="19">
        <v>32114</v>
      </c>
      <c r="AQ10" s="20">
        <v>229.43</v>
      </c>
    </row>
    <row r="11" spans="1:43" s="31" customFormat="1" ht="18" customHeight="1">
      <c r="A11" s="62">
        <f t="shared" si="0"/>
        <v>2525</v>
      </c>
      <c r="B11" s="53">
        <v>293.56</v>
      </c>
      <c r="C11" s="54">
        <v>39.82</v>
      </c>
      <c r="D11" s="55">
        <v>34970</v>
      </c>
      <c r="E11" s="63">
        <v>293.5</v>
      </c>
      <c r="F11" s="54">
        <v>36.4</v>
      </c>
      <c r="G11" s="64">
        <v>34970</v>
      </c>
      <c r="H11" s="53">
        <v>292.26</v>
      </c>
      <c r="I11" s="54">
        <v>0.27</v>
      </c>
      <c r="J11" s="55">
        <v>34760</v>
      </c>
      <c r="K11" s="63">
        <v>292.26</v>
      </c>
      <c r="L11" s="54">
        <v>0.27</v>
      </c>
      <c r="M11" s="64">
        <v>40239</v>
      </c>
      <c r="N11" s="53">
        <v>145.45</v>
      </c>
      <c r="O11" s="59">
        <v>4.612175865</v>
      </c>
      <c r="Q11" s="20">
        <f t="shared" si="1"/>
        <v>1.5600000000000023</v>
      </c>
      <c r="R11" s="20">
        <f t="shared" si="2"/>
        <v>0.2599999999999909</v>
      </c>
      <c r="S11" s="60"/>
      <c r="T11" s="61"/>
      <c r="U11" s="61"/>
      <c r="AP11" s="19">
        <v>32480</v>
      </c>
      <c r="AQ11" s="20">
        <v>251.01</v>
      </c>
    </row>
    <row r="12" spans="1:43" s="31" customFormat="1" ht="18" customHeight="1">
      <c r="A12" s="62">
        <f t="shared" si="0"/>
        <v>2526</v>
      </c>
      <c r="B12" s="53">
        <v>294.05</v>
      </c>
      <c r="C12" s="54">
        <v>36.3</v>
      </c>
      <c r="D12" s="55">
        <v>34947</v>
      </c>
      <c r="E12" s="63">
        <v>293.86</v>
      </c>
      <c r="F12" s="54">
        <v>31.5</v>
      </c>
      <c r="G12" s="64">
        <v>34947</v>
      </c>
      <c r="H12" s="53">
        <v>292.09</v>
      </c>
      <c r="I12" s="54">
        <v>0.65</v>
      </c>
      <c r="J12" s="55">
        <v>37314</v>
      </c>
      <c r="K12" s="63">
        <v>292.03</v>
      </c>
      <c r="L12" s="54">
        <v>0.18</v>
      </c>
      <c r="M12" s="64">
        <v>34951</v>
      </c>
      <c r="N12" s="53">
        <v>87.48</v>
      </c>
      <c r="O12" s="59">
        <v>2.7739645559999997</v>
      </c>
      <c r="Q12" s="20">
        <f t="shared" si="1"/>
        <v>2.0500000000000114</v>
      </c>
      <c r="R12" s="20">
        <f t="shared" si="2"/>
        <v>0.08999999999997499</v>
      </c>
      <c r="S12" s="60"/>
      <c r="T12" s="61"/>
      <c r="U12" s="61"/>
      <c r="AP12" s="19">
        <v>32846</v>
      </c>
      <c r="AQ12" s="20">
        <v>142.95</v>
      </c>
    </row>
    <row r="13" spans="1:43" s="31" customFormat="1" ht="18" customHeight="1">
      <c r="A13" s="62">
        <f t="shared" si="0"/>
        <v>2527</v>
      </c>
      <c r="B13" s="53">
        <v>293.75</v>
      </c>
      <c r="C13" s="54">
        <v>37.5</v>
      </c>
      <c r="D13" s="55">
        <v>34950</v>
      </c>
      <c r="E13" s="63">
        <v>293.6</v>
      </c>
      <c r="F13" s="54">
        <v>31.4</v>
      </c>
      <c r="G13" s="64">
        <v>34946</v>
      </c>
      <c r="H13" s="53">
        <v>291.99</v>
      </c>
      <c r="I13" s="54">
        <v>0.16</v>
      </c>
      <c r="J13" s="55">
        <v>37346</v>
      </c>
      <c r="K13" s="63">
        <v>291.08</v>
      </c>
      <c r="L13" s="54">
        <v>0.12</v>
      </c>
      <c r="M13" s="64">
        <v>34772</v>
      </c>
      <c r="N13" s="53">
        <v>99.21199999999999</v>
      </c>
      <c r="O13" s="59">
        <v>3.1459827563999996</v>
      </c>
      <c r="Q13" s="20">
        <f t="shared" si="1"/>
        <v>1.75</v>
      </c>
      <c r="R13" s="20">
        <f t="shared" si="2"/>
        <v>-0.009999999999990905</v>
      </c>
      <c r="S13" s="60"/>
      <c r="T13" s="61"/>
      <c r="U13" s="61"/>
      <c r="AP13" s="19">
        <v>33212</v>
      </c>
      <c r="AQ13" s="20">
        <v>111.55</v>
      </c>
    </row>
    <row r="14" spans="1:43" s="31" customFormat="1" ht="18" customHeight="1">
      <c r="A14" s="62">
        <f t="shared" si="0"/>
        <v>2528</v>
      </c>
      <c r="B14" s="53">
        <v>294.56</v>
      </c>
      <c r="C14" s="54">
        <v>73.3</v>
      </c>
      <c r="D14" s="55">
        <v>34956</v>
      </c>
      <c r="E14" s="63">
        <v>294.33</v>
      </c>
      <c r="F14" s="54">
        <v>62.75</v>
      </c>
      <c r="G14" s="64">
        <v>34956</v>
      </c>
      <c r="H14" s="53">
        <v>291.96</v>
      </c>
      <c r="I14" s="54">
        <v>0.19</v>
      </c>
      <c r="J14" s="55">
        <v>34802</v>
      </c>
      <c r="K14" s="63">
        <v>291.96</v>
      </c>
      <c r="L14" s="54">
        <v>0.19</v>
      </c>
      <c r="M14" s="64">
        <v>34802</v>
      </c>
      <c r="N14" s="53">
        <v>173.13</v>
      </c>
      <c r="O14" s="59">
        <v>5.489900361000001</v>
      </c>
      <c r="Q14" s="20">
        <f t="shared" si="1"/>
        <v>2.5600000000000023</v>
      </c>
      <c r="R14" s="20">
        <f t="shared" si="2"/>
        <v>-0.040000000000020464</v>
      </c>
      <c r="S14" s="60"/>
      <c r="T14" s="61"/>
      <c r="U14" s="61"/>
      <c r="AP14" s="19">
        <v>33578</v>
      </c>
      <c r="AQ14" s="20">
        <v>108.54</v>
      </c>
    </row>
    <row r="15" spans="1:43" s="31" customFormat="1" ht="18" customHeight="1">
      <c r="A15" s="62">
        <f t="shared" si="0"/>
        <v>2529</v>
      </c>
      <c r="B15" s="53">
        <v>295.5</v>
      </c>
      <c r="C15" s="65">
        <v>313</v>
      </c>
      <c r="D15" s="55">
        <v>34949</v>
      </c>
      <c r="E15" s="63">
        <v>295.14</v>
      </c>
      <c r="F15" s="54">
        <v>207.3</v>
      </c>
      <c r="G15" s="64">
        <v>34949</v>
      </c>
      <c r="H15" s="53">
        <v>291.9</v>
      </c>
      <c r="I15" s="54">
        <v>0.3</v>
      </c>
      <c r="J15" s="55">
        <v>34884</v>
      </c>
      <c r="K15" s="63">
        <v>291.9</v>
      </c>
      <c r="L15" s="54">
        <v>0.3</v>
      </c>
      <c r="M15" s="64">
        <v>34884</v>
      </c>
      <c r="N15" s="53">
        <v>160.29</v>
      </c>
      <c r="O15" s="59">
        <v>5.082747813</v>
      </c>
      <c r="Q15" s="20">
        <f t="shared" si="1"/>
        <v>3.5</v>
      </c>
      <c r="R15" s="20">
        <f t="shared" si="2"/>
        <v>-0.10000000000002274</v>
      </c>
      <c r="S15" s="60"/>
      <c r="T15" s="61"/>
      <c r="U15" s="61"/>
      <c r="AP15" s="19">
        <v>33944</v>
      </c>
      <c r="AQ15" s="20">
        <v>50.918</v>
      </c>
    </row>
    <row r="16" spans="1:43" s="31" customFormat="1" ht="18" customHeight="1">
      <c r="A16" s="62">
        <f t="shared" si="0"/>
        <v>2530</v>
      </c>
      <c r="B16" s="53">
        <v>294.91</v>
      </c>
      <c r="C16" s="54">
        <v>212.4</v>
      </c>
      <c r="D16" s="55">
        <v>34935</v>
      </c>
      <c r="E16" s="63">
        <v>294.79</v>
      </c>
      <c r="F16" s="54">
        <v>184.8</v>
      </c>
      <c r="G16" s="64">
        <v>34935</v>
      </c>
      <c r="H16" s="53">
        <v>291.87</v>
      </c>
      <c r="I16" s="54">
        <v>0.63</v>
      </c>
      <c r="J16" s="55">
        <v>34915</v>
      </c>
      <c r="K16" s="63">
        <v>291.9</v>
      </c>
      <c r="L16" s="54">
        <v>0.9</v>
      </c>
      <c r="M16" s="64">
        <v>34915</v>
      </c>
      <c r="N16" s="53">
        <v>229.43</v>
      </c>
      <c r="O16" s="59">
        <v>7.275156471000001</v>
      </c>
      <c r="Q16" s="20">
        <f t="shared" si="1"/>
        <v>2.910000000000025</v>
      </c>
      <c r="R16" s="20">
        <f t="shared" si="2"/>
        <v>-0.12999999999999545</v>
      </c>
      <c r="S16" s="60"/>
      <c r="T16" s="61"/>
      <c r="U16" s="61"/>
      <c r="AP16" s="19">
        <v>34310</v>
      </c>
      <c r="AQ16" s="20">
        <v>106.23</v>
      </c>
    </row>
    <row r="17" spans="1:43" s="31" customFormat="1" ht="18" customHeight="1">
      <c r="A17" s="62">
        <f t="shared" si="0"/>
        <v>2531</v>
      </c>
      <c r="B17" s="53">
        <v>293.83</v>
      </c>
      <c r="C17" s="54">
        <v>67.31</v>
      </c>
      <c r="D17" s="55">
        <v>34857</v>
      </c>
      <c r="E17" s="63">
        <v>293.64</v>
      </c>
      <c r="F17" s="54">
        <v>56.96</v>
      </c>
      <c r="G17" s="64">
        <v>34857</v>
      </c>
      <c r="H17" s="53">
        <v>291.83</v>
      </c>
      <c r="I17" s="54">
        <v>0.24</v>
      </c>
      <c r="J17" s="55">
        <v>34784</v>
      </c>
      <c r="K17" s="63">
        <v>291.83</v>
      </c>
      <c r="L17" s="54">
        <v>0.24</v>
      </c>
      <c r="M17" s="64">
        <v>34784</v>
      </c>
      <c r="N17" s="53">
        <v>251.01</v>
      </c>
      <c r="O17" s="59">
        <v>7.959451797</v>
      </c>
      <c r="Q17" s="20">
        <f t="shared" si="1"/>
        <v>1.829999999999984</v>
      </c>
      <c r="R17" s="20">
        <f t="shared" si="2"/>
        <v>-0.17000000000001592</v>
      </c>
      <c r="S17" s="60"/>
      <c r="T17" s="61"/>
      <c r="U17" s="61"/>
      <c r="AP17" s="19">
        <v>34676</v>
      </c>
      <c r="AQ17" s="20">
        <v>355.355</v>
      </c>
    </row>
    <row r="18" spans="1:43" s="31" customFormat="1" ht="18" customHeight="1">
      <c r="A18" s="62">
        <f t="shared" si="0"/>
        <v>2532</v>
      </c>
      <c r="B18" s="53">
        <v>294.38</v>
      </c>
      <c r="C18" s="54">
        <v>89.8</v>
      </c>
      <c r="D18" s="55">
        <v>34926</v>
      </c>
      <c r="E18" s="63">
        <v>294.1</v>
      </c>
      <c r="F18" s="54">
        <v>75</v>
      </c>
      <c r="G18" s="64">
        <v>34926</v>
      </c>
      <c r="H18" s="53">
        <v>291.7</v>
      </c>
      <c r="I18" s="54">
        <v>0</v>
      </c>
      <c r="J18" s="55">
        <v>37322</v>
      </c>
      <c r="K18" s="63">
        <v>291.7</v>
      </c>
      <c r="L18" s="54">
        <v>0</v>
      </c>
      <c r="M18" s="64">
        <v>34764</v>
      </c>
      <c r="N18" s="53">
        <v>142.95</v>
      </c>
      <c r="O18" s="59">
        <v>4.532901615</v>
      </c>
      <c r="Q18" s="20">
        <f t="shared" si="1"/>
        <v>2.3799999999999955</v>
      </c>
      <c r="R18" s="20">
        <f t="shared" si="2"/>
        <v>-0.30000000000001137</v>
      </c>
      <c r="S18" s="60"/>
      <c r="T18" s="61"/>
      <c r="U18" s="61"/>
      <c r="AP18" s="19">
        <v>35042</v>
      </c>
      <c r="AQ18" s="20">
        <v>249.582</v>
      </c>
    </row>
    <row r="19" spans="1:43" s="31" customFormat="1" ht="18" customHeight="1">
      <c r="A19" s="62">
        <f t="shared" si="0"/>
        <v>2533</v>
      </c>
      <c r="B19" s="53">
        <v>293.35</v>
      </c>
      <c r="C19" s="54">
        <v>33.75</v>
      </c>
      <c r="D19" s="55">
        <v>34943</v>
      </c>
      <c r="E19" s="63">
        <v>293.2</v>
      </c>
      <c r="F19" s="54">
        <v>32</v>
      </c>
      <c r="G19" s="64">
        <v>34943</v>
      </c>
      <c r="H19" s="53">
        <v>291.66</v>
      </c>
      <c r="I19" s="54">
        <v>0.09</v>
      </c>
      <c r="J19" s="55">
        <v>34793</v>
      </c>
      <c r="K19" s="63">
        <v>291.66</v>
      </c>
      <c r="L19" s="54">
        <v>0.09</v>
      </c>
      <c r="M19" s="64">
        <v>34793</v>
      </c>
      <c r="N19" s="53">
        <v>111.55</v>
      </c>
      <c r="O19" s="59">
        <v>3.537217035</v>
      </c>
      <c r="Q19" s="20">
        <f t="shared" si="1"/>
        <v>1.3500000000000227</v>
      </c>
      <c r="R19" s="20">
        <f t="shared" si="2"/>
        <v>-0.339999999999975</v>
      </c>
      <c r="S19" s="60"/>
      <c r="T19" s="61"/>
      <c r="U19" s="61"/>
      <c r="AP19" s="19">
        <v>35408</v>
      </c>
      <c r="AQ19" s="20">
        <v>240.329</v>
      </c>
    </row>
    <row r="20" spans="1:43" s="31" customFormat="1" ht="18" customHeight="1">
      <c r="A20" s="62">
        <f t="shared" si="0"/>
        <v>2534</v>
      </c>
      <c r="B20" s="53">
        <v>294.2</v>
      </c>
      <c r="C20" s="54">
        <v>80.3</v>
      </c>
      <c r="D20" s="55">
        <v>34855</v>
      </c>
      <c r="E20" s="63">
        <v>293.54</v>
      </c>
      <c r="F20" s="54">
        <v>47.56</v>
      </c>
      <c r="G20" s="64">
        <v>34953</v>
      </c>
      <c r="H20" s="53">
        <v>291.62</v>
      </c>
      <c r="I20" s="54">
        <v>0.06</v>
      </c>
      <c r="J20" s="55">
        <v>34754</v>
      </c>
      <c r="K20" s="63">
        <v>291.62</v>
      </c>
      <c r="L20" s="54">
        <v>0.06</v>
      </c>
      <c r="M20" s="64">
        <v>34754</v>
      </c>
      <c r="N20" s="53">
        <v>108.54</v>
      </c>
      <c r="O20" s="59">
        <v>3.441770838</v>
      </c>
      <c r="Q20" s="20">
        <f t="shared" si="1"/>
        <v>2.1999999999999886</v>
      </c>
      <c r="R20" s="20">
        <f t="shared" si="2"/>
        <v>-0.37999999999999545</v>
      </c>
      <c r="S20" s="60"/>
      <c r="T20" s="61"/>
      <c r="U20" s="61"/>
      <c r="AP20" s="19">
        <v>35774</v>
      </c>
      <c r="AQ20" s="20">
        <v>107.732</v>
      </c>
    </row>
    <row r="21" spans="1:43" s="31" customFormat="1" ht="18" customHeight="1">
      <c r="A21" s="62">
        <f t="shared" si="0"/>
        <v>2535</v>
      </c>
      <c r="B21" s="53">
        <v>293.1</v>
      </c>
      <c r="C21" s="54">
        <v>27.5</v>
      </c>
      <c r="D21" s="55">
        <v>34927</v>
      </c>
      <c r="E21" s="63">
        <v>293</v>
      </c>
      <c r="F21" s="54">
        <v>24</v>
      </c>
      <c r="G21" s="64">
        <v>34927</v>
      </c>
      <c r="H21" s="53">
        <v>291.57</v>
      </c>
      <c r="I21" s="54">
        <v>0.14</v>
      </c>
      <c r="J21" s="55">
        <v>34755</v>
      </c>
      <c r="K21" s="63">
        <v>291.57</v>
      </c>
      <c r="L21" s="54">
        <v>0.14</v>
      </c>
      <c r="M21" s="64">
        <v>34755</v>
      </c>
      <c r="N21" s="53">
        <v>50.918</v>
      </c>
      <c r="O21" s="59">
        <v>1.9</v>
      </c>
      <c r="Q21" s="20">
        <f t="shared" si="1"/>
        <v>1.1000000000000227</v>
      </c>
      <c r="R21" s="20">
        <f t="shared" si="2"/>
        <v>-0.4300000000000068</v>
      </c>
      <c r="S21" s="60"/>
      <c r="T21" s="61"/>
      <c r="U21" s="61"/>
      <c r="AP21" s="19">
        <v>36140</v>
      </c>
      <c r="AQ21" s="20">
        <v>68.909</v>
      </c>
    </row>
    <row r="22" spans="1:43" s="31" customFormat="1" ht="18" customHeight="1">
      <c r="A22" s="62">
        <f t="shared" si="0"/>
        <v>2536</v>
      </c>
      <c r="B22" s="53">
        <v>294.83</v>
      </c>
      <c r="C22" s="54">
        <v>125.05</v>
      </c>
      <c r="D22" s="55">
        <v>34974</v>
      </c>
      <c r="E22" s="63">
        <v>294.35</v>
      </c>
      <c r="F22" s="54">
        <v>86.5</v>
      </c>
      <c r="G22" s="64">
        <v>34974</v>
      </c>
      <c r="H22" s="53">
        <v>291.58</v>
      </c>
      <c r="I22" s="54">
        <v>0</v>
      </c>
      <c r="J22" s="55">
        <v>34730</v>
      </c>
      <c r="K22" s="63">
        <v>291.58</v>
      </c>
      <c r="L22" s="54">
        <v>0</v>
      </c>
      <c r="M22" s="64">
        <v>34730</v>
      </c>
      <c r="N22" s="53">
        <v>106.23</v>
      </c>
      <c r="O22" s="59">
        <v>3.3685214310000005</v>
      </c>
      <c r="Q22" s="20">
        <f t="shared" si="1"/>
        <v>2.829999999999984</v>
      </c>
      <c r="R22" s="20">
        <f t="shared" si="2"/>
        <v>-0.4200000000000159</v>
      </c>
      <c r="S22" s="60"/>
      <c r="T22" s="61"/>
      <c r="U22" s="61"/>
      <c r="AP22" s="19">
        <v>36506</v>
      </c>
      <c r="AQ22" s="20">
        <v>189.27</v>
      </c>
    </row>
    <row r="23" spans="1:43" ht="18" customHeight="1">
      <c r="A23" s="66">
        <v>2537</v>
      </c>
      <c r="B23" s="53">
        <v>295.29</v>
      </c>
      <c r="C23" s="54">
        <v>285</v>
      </c>
      <c r="D23" s="55">
        <v>36373</v>
      </c>
      <c r="E23" s="63">
        <v>295</v>
      </c>
      <c r="F23" s="54">
        <v>229</v>
      </c>
      <c r="G23" s="64">
        <v>36373</v>
      </c>
      <c r="H23" s="53">
        <v>291.75</v>
      </c>
      <c r="I23" s="54">
        <v>0.3</v>
      </c>
      <c r="J23" s="55">
        <v>36237</v>
      </c>
      <c r="K23" s="63">
        <v>291.76</v>
      </c>
      <c r="L23" s="54">
        <v>0.3</v>
      </c>
      <c r="M23" s="64">
        <v>36268</v>
      </c>
      <c r="N23" s="53">
        <v>355.355</v>
      </c>
      <c r="O23" s="59">
        <v>11.27</v>
      </c>
      <c r="Q23" s="20">
        <f t="shared" si="1"/>
        <v>3.2900000000000205</v>
      </c>
      <c r="R23" s="20">
        <f t="shared" si="2"/>
        <v>-0.25</v>
      </c>
      <c r="S23" s="60"/>
      <c r="T23" s="67"/>
      <c r="U23" s="67"/>
      <c r="AP23" s="19">
        <v>36872</v>
      </c>
      <c r="AQ23" s="20">
        <v>172.003</v>
      </c>
    </row>
    <row r="24" spans="1:43" ht="18" customHeight="1">
      <c r="A24" s="66">
        <v>2538</v>
      </c>
      <c r="B24" s="53">
        <v>295.45</v>
      </c>
      <c r="C24" s="54">
        <v>297</v>
      </c>
      <c r="D24" s="55">
        <v>35667</v>
      </c>
      <c r="E24" s="63">
        <v>294.92</v>
      </c>
      <c r="F24" s="54">
        <v>203.2</v>
      </c>
      <c r="G24" s="64">
        <v>35667</v>
      </c>
      <c r="H24" s="53">
        <v>291.58</v>
      </c>
      <c r="I24" s="54">
        <v>0.4</v>
      </c>
      <c r="J24" s="55">
        <v>36246</v>
      </c>
      <c r="K24" s="63">
        <v>291.58</v>
      </c>
      <c r="L24" s="54">
        <v>0.4</v>
      </c>
      <c r="M24" s="64">
        <v>35516</v>
      </c>
      <c r="N24" s="53">
        <v>249.582</v>
      </c>
      <c r="O24" s="59">
        <v>7.89</v>
      </c>
      <c r="Q24" s="20">
        <f t="shared" si="1"/>
        <v>3.4499999999999886</v>
      </c>
      <c r="R24" s="20">
        <f t="shared" si="2"/>
        <v>-0.4200000000000159</v>
      </c>
      <c r="S24" s="60"/>
      <c r="T24" s="67"/>
      <c r="U24" s="67"/>
      <c r="AP24" s="19">
        <v>37238</v>
      </c>
      <c r="AQ24" s="20">
        <v>170.478</v>
      </c>
    </row>
    <row r="25" spans="1:43" ht="18" customHeight="1">
      <c r="A25" s="66">
        <v>2539</v>
      </c>
      <c r="B25" s="53">
        <v>293.18</v>
      </c>
      <c r="C25" s="54">
        <v>88.2</v>
      </c>
      <c r="D25" s="55">
        <v>36443</v>
      </c>
      <c r="E25" s="63">
        <v>292.96</v>
      </c>
      <c r="F25" s="54">
        <v>69.3</v>
      </c>
      <c r="G25" s="64">
        <v>36443</v>
      </c>
      <c r="H25" s="53">
        <v>291.56</v>
      </c>
      <c r="I25" s="54">
        <v>0.3</v>
      </c>
      <c r="J25" s="55">
        <v>36255</v>
      </c>
      <c r="K25" s="63">
        <v>291.56</v>
      </c>
      <c r="L25" s="54">
        <v>0.3</v>
      </c>
      <c r="M25" s="64">
        <v>36255</v>
      </c>
      <c r="N25" s="53">
        <v>240.329</v>
      </c>
      <c r="O25" s="59">
        <v>7.62</v>
      </c>
      <c r="Q25" s="20">
        <f t="shared" si="1"/>
        <v>1.1800000000000068</v>
      </c>
      <c r="R25" s="20">
        <f t="shared" si="2"/>
        <v>-0.4399999999999977</v>
      </c>
      <c r="S25" s="60"/>
      <c r="T25" s="67"/>
      <c r="U25" s="67"/>
      <c r="AP25" s="19">
        <v>37604</v>
      </c>
      <c r="AQ25" s="20">
        <v>268.42900000000003</v>
      </c>
    </row>
    <row r="26" spans="1:43" ht="18" customHeight="1">
      <c r="A26" s="66">
        <v>2540</v>
      </c>
      <c r="B26" s="53">
        <v>293.2</v>
      </c>
      <c r="C26" s="54">
        <v>64.2</v>
      </c>
      <c r="D26" s="55">
        <v>36431</v>
      </c>
      <c r="E26" s="63">
        <v>293.08</v>
      </c>
      <c r="F26" s="54">
        <v>56.84</v>
      </c>
      <c r="G26" s="64">
        <v>36431</v>
      </c>
      <c r="H26" s="53">
        <v>291.5</v>
      </c>
      <c r="I26" s="54">
        <v>0.4</v>
      </c>
      <c r="J26" s="55">
        <v>36189</v>
      </c>
      <c r="K26" s="63">
        <v>291.5</v>
      </c>
      <c r="L26" s="54">
        <v>0.4</v>
      </c>
      <c r="M26" s="64">
        <v>36182</v>
      </c>
      <c r="N26" s="53">
        <v>107.732</v>
      </c>
      <c r="O26" s="59">
        <v>3.42</v>
      </c>
      <c r="Q26" s="20">
        <f t="shared" si="1"/>
        <v>1.1999999999999886</v>
      </c>
      <c r="R26" s="20">
        <f t="shared" si="2"/>
        <v>-0.5</v>
      </c>
      <c r="S26" s="60"/>
      <c r="T26" s="67"/>
      <c r="U26" s="67"/>
      <c r="AP26" s="19">
        <v>37970</v>
      </c>
      <c r="AQ26" s="68">
        <v>145.954</v>
      </c>
    </row>
    <row r="27" spans="1:43" ht="18" customHeight="1">
      <c r="A27" s="66">
        <v>2541</v>
      </c>
      <c r="B27" s="53">
        <v>293.4</v>
      </c>
      <c r="C27" s="54">
        <v>58.9</v>
      </c>
      <c r="D27" s="55">
        <v>36412</v>
      </c>
      <c r="E27" s="63">
        <v>293.13</v>
      </c>
      <c r="F27" s="54">
        <v>46.29</v>
      </c>
      <c r="G27" s="64">
        <v>36412</v>
      </c>
      <c r="H27" s="53">
        <v>291.44</v>
      </c>
      <c r="I27" s="54">
        <v>1.82</v>
      </c>
      <c r="J27" s="55">
        <v>36524</v>
      </c>
      <c r="K27" s="63">
        <v>291.44</v>
      </c>
      <c r="L27" s="54">
        <v>0.14</v>
      </c>
      <c r="M27" s="64">
        <v>36283</v>
      </c>
      <c r="N27" s="53">
        <v>68.909</v>
      </c>
      <c r="O27" s="59">
        <v>2.19</v>
      </c>
      <c r="Q27" s="20">
        <f t="shared" si="1"/>
        <v>1.3999999999999773</v>
      </c>
      <c r="R27" s="20">
        <f t="shared" si="2"/>
        <v>-0.5600000000000023</v>
      </c>
      <c r="S27" s="60"/>
      <c r="T27" s="67"/>
      <c r="U27" s="67"/>
      <c r="AP27" s="19">
        <v>38336</v>
      </c>
      <c r="AQ27" s="68">
        <v>115.48</v>
      </c>
    </row>
    <row r="28" spans="1:43" ht="18" customHeight="1">
      <c r="A28" s="66">
        <v>2542</v>
      </c>
      <c r="B28" s="53">
        <v>293.5</v>
      </c>
      <c r="C28" s="54">
        <v>64.5</v>
      </c>
      <c r="D28" s="55">
        <v>37153</v>
      </c>
      <c r="E28" s="63">
        <v>293.29</v>
      </c>
      <c r="F28" s="54">
        <v>54</v>
      </c>
      <c r="G28" s="64">
        <v>37153</v>
      </c>
      <c r="H28" s="53">
        <v>291.48</v>
      </c>
      <c r="I28" s="54">
        <v>0.44</v>
      </c>
      <c r="J28" s="55">
        <v>37098</v>
      </c>
      <c r="K28" s="63">
        <v>291.5</v>
      </c>
      <c r="L28" s="54">
        <v>0.5</v>
      </c>
      <c r="M28" s="64">
        <v>37098</v>
      </c>
      <c r="N28" s="53">
        <v>189.27</v>
      </c>
      <c r="O28" s="59">
        <v>5.99</v>
      </c>
      <c r="Q28" s="20">
        <f t="shared" si="1"/>
        <v>1.5</v>
      </c>
      <c r="R28" s="20">
        <f t="shared" si="2"/>
        <v>-0.5199999999999818</v>
      </c>
      <c r="S28" s="60"/>
      <c r="T28" s="67"/>
      <c r="U28" s="67"/>
      <c r="AP28" s="19">
        <v>38702</v>
      </c>
      <c r="AQ28" s="68">
        <v>333.618</v>
      </c>
    </row>
    <row r="29" spans="1:43" ht="18" customHeight="1">
      <c r="A29" s="66">
        <v>2543</v>
      </c>
      <c r="B29" s="53">
        <v>293.8</v>
      </c>
      <c r="C29" s="69">
        <v>88.5</v>
      </c>
      <c r="D29" s="55">
        <v>37169</v>
      </c>
      <c r="E29" s="63">
        <v>293.34</v>
      </c>
      <c r="F29" s="70">
        <v>59.28</v>
      </c>
      <c r="G29" s="64">
        <v>37169</v>
      </c>
      <c r="H29" s="53">
        <v>291.51</v>
      </c>
      <c r="I29" s="70">
        <v>0.57</v>
      </c>
      <c r="J29" s="55">
        <v>36950</v>
      </c>
      <c r="K29" s="63">
        <v>291.52</v>
      </c>
      <c r="L29" s="54">
        <v>0.64</v>
      </c>
      <c r="M29" s="64">
        <v>36949</v>
      </c>
      <c r="N29" s="53">
        <v>172.003</v>
      </c>
      <c r="O29" s="59">
        <v>5.45</v>
      </c>
      <c r="Q29" s="20">
        <f t="shared" si="1"/>
        <v>1.8000000000000114</v>
      </c>
      <c r="R29" s="20">
        <f t="shared" si="2"/>
        <v>-0.4900000000000091</v>
      </c>
      <c r="S29" s="60"/>
      <c r="T29" s="67"/>
      <c r="U29" s="67"/>
      <c r="AP29" s="19">
        <v>39068</v>
      </c>
      <c r="AQ29" s="68">
        <v>307.282</v>
      </c>
    </row>
    <row r="30" spans="1:43" ht="18" customHeight="1">
      <c r="A30" s="66">
        <v>2544</v>
      </c>
      <c r="B30" s="53">
        <v>294.96</v>
      </c>
      <c r="C30" s="54">
        <v>285.4</v>
      </c>
      <c r="D30" s="55">
        <v>37480</v>
      </c>
      <c r="E30" s="63">
        <v>293.59</v>
      </c>
      <c r="F30" s="54">
        <v>93.1</v>
      </c>
      <c r="G30" s="64">
        <v>37480</v>
      </c>
      <c r="H30" s="53">
        <v>291.45</v>
      </c>
      <c r="I30" s="54">
        <v>0.575</v>
      </c>
      <c r="J30" s="55">
        <v>37312</v>
      </c>
      <c r="K30" s="63">
        <v>291.52</v>
      </c>
      <c r="L30" s="54">
        <v>0.78</v>
      </c>
      <c r="M30" s="64">
        <v>37357</v>
      </c>
      <c r="N30" s="53">
        <v>170.478</v>
      </c>
      <c r="O30" s="59">
        <v>5.41</v>
      </c>
      <c r="Q30" s="20">
        <f t="shared" si="1"/>
        <v>2.9599999999999795</v>
      </c>
      <c r="R30" s="20">
        <f t="shared" si="2"/>
        <v>-0.5500000000000114</v>
      </c>
      <c r="S30" s="60"/>
      <c r="T30" s="67"/>
      <c r="U30" s="67"/>
      <c r="AP30" s="19">
        <v>39434</v>
      </c>
      <c r="AQ30" s="68">
        <v>104.17</v>
      </c>
    </row>
    <row r="31" spans="1:43" ht="18" customHeight="1">
      <c r="A31" s="66">
        <v>2545</v>
      </c>
      <c r="B31" s="53">
        <v>294.56</v>
      </c>
      <c r="C31" s="54">
        <v>232.84</v>
      </c>
      <c r="D31" s="55">
        <v>37507</v>
      </c>
      <c r="E31" s="63">
        <v>294.12</v>
      </c>
      <c r="F31" s="54">
        <v>167.38</v>
      </c>
      <c r="G31" s="64">
        <v>37507</v>
      </c>
      <c r="H31" s="53">
        <v>291.26</v>
      </c>
      <c r="I31" s="54">
        <v>0</v>
      </c>
      <c r="J31" s="55">
        <v>37550</v>
      </c>
      <c r="K31" s="63">
        <v>291.3</v>
      </c>
      <c r="L31" s="54">
        <v>2.64</v>
      </c>
      <c r="M31" s="64">
        <v>37550</v>
      </c>
      <c r="N31" s="53">
        <v>268.42900000000003</v>
      </c>
      <c r="O31" s="59">
        <v>8.5118030613</v>
      </c>
      <c r="Q31" s="20">
        <f t="shared" si="1"/>
        <v>2.5600000000000023</v>
      </c>
      <c r="R31" s="20">
        <f t="shared" si="2"/>
        <v>-0.7400000000000091</v>
      </c>
      <c r="S31" s="60"/>
      <c r="T31" s="71"/>
      <c r="U31" s="67"/>
      <c r="AP31" s="19">
        <v>39800</v>
      </c>
      <c r="AQ31" s="68">
        <v>173.69</v>
      </c>
    </row>
    <row r="32" spans="1:43" ht="18" customHeight="1">
      <c r="A32" s="66">
        <v>2546</v>
      </c>
      <c r="B32" s="53">
        <v>293.58</v>
      </c>
      <c r="C32" s="54">
        <v>78.9</v>
      </c>
      <c r="D32" s="55">
        <v>37509</v>
      </c>
      <c r="E32" s="63">
        <v>293.33</v>
      </c>
      <c r="F32" s="54">
        <v>60.1</v>
      </c>
      <c r="G32" s="64">
        <v>37509</v>
      </c>
      <c r="H32" s="53">
        <v>291.44</v>
      </c>
      <c r="I32" s="54">
        <v>0.36</v>
      </c>
      <c r="J32" s="55">
        <v>37422</v>
      </c>
      <c r="K32" s="63">
        <v>291.45</v>
      </c>
      <c r="L32" s="54">
        <v>0.4</v>
      </c>
      <c r="M32" s="64">
        <v>37422</v>
      </c>
      <c r="N32" s="72">
        <v>145.954</v>
      </c>
      <c r="O32" s="59">
        <v>4.6281575538</v>
      </c>
      <c r="Q32" s="20">
        <f t="shared" si="1"/>
        <v>1.579999999999984</v>
      </c>
      <c r="R32" s="20">
        <f t="shared" si="2"/>
        <v>-0.5600000000000023</v>
      </c>
      <c r="S32" s="60"/>
      <c r="T32" s="67"/>
      <c r="U32" s="67"/>
      <c r="AP32" s="19">
        <v>40166</v>
      </c>
      <c r="AQ32" s="68">
        <v>135.47</v>
      </c>
    </row>
    <row r="33" spans="1:43" ht="18" customHeight="1">
      <c r="A33" s="66">
        <v>2547</v>
      </c>
      <c r="B33" s="53">
        <v>294.42</v>
      </c>
      <c r="C33" s="54">
        <v>157.69</v>
      </c>
      <c r="D33" s="55">
        <v>38240</v>
      </c>
      <c r="E33" s="63">
        <v>293.89</v>
      </c>
      <c r="F33" s="54">
        <v>113.02</v>
      </c>
      <c r="G33" s="64">
        <v>38240</v>
      </c>
      <c r="H33" s="53">
        <v>291.44</v>
      </c>
      <c r="I33" s="54">
        <v>0.07</v>
      </c>
      <c r="J33" s="64">
        <v>38001</v>
      </c>
      <c r="K33" s="63">
        <v>291.44</v>
      </c>
      <c r="L33" s="54">
        <v>0.07</v>
      </c>
      <c r="M33" s="64">
        <v>38001</v>
      </c>
      <c r="N33" s="72">
        <v>115.48</v>
      </c>
      <c r="O33" s="59">
        <v>3.66</v>
      </c>
      <c r="Q33" s="20">
        <f t="shared" si="1"/>
        <v>2.420000000000016</v>
      </c>
      <c r="R33" s="20">
        <f t="shared" si="2"/>
        <v>-0.5600000000000023</v>
      </c>
      <c r="S33" s="60"/>
      <c r="T33" s="67"/>
      <c r="U33" s="67"/>
      <c r="AP33" s="19">
        <v>40532</v>
      </c>
      <c r="AQ33" s="73">
        <v>211.57</v>
      </c>
    </row>
    <row r="34" spans="1:21" ht="18" customHeight="1">
      <c r="A34" s="74">
        <v>2548</v>
      </c>
      <c r="B34" s="75">
        <v>296</v>
      </c>
      <c r="C34" s="76">
        <v>698</v>
      </c>
      <c r="D34" s="77">
        <v>38988</v>
      </c>
      <c r="E34" s="63">
        <v>295.12</v>
      </c>
      <c r="F34" s="54">
        <v>424</v>
      </c>
      <c r="G34" s="64">
        <v>38988</v>
      </c>
      <c r="H34" s="53">
        <v>291.37</v>
      </c>
      <c r="I34" s="54">
        <v>0.31</v>
      </c>
      <c r="J34" s="64">
        <v>38906</v>
      </c>
      <c r="K34" s="63">
        <v>291.38</v>
      </c>
      <c r="L34" s="54">
        <v>0.34</v>
      </c>
      <c r="M34" s="64">
        <v>38908</v>
      </c>
      <c r="N34" s="72">
        <v>333.618</v>
      </c>
      <c r="O34" s="78">
        <f aca="true" t="shared" si="3" ref="O34:O45">+N34*0.0317097</f>
        <v>10.5789266946</v>
      </c>
      <c r="Q34" s="20">
        <f t="shared" si="1"/>
        <v>4</v>
      </c>
      <c r="R34" s="20">
        <f t="shared" si="2"/>
        <v>-0.6299999999999955</v>
      </c>
      <c r="S34" s="79"/>
      <c r="T34" s="67"/>
      <c r="U34" s="67"/>
    </row>
    <row r="35" spans="1:21" ht="18" customHeight="1">
      <c r="A35" s="66">
        <v>2549</v>
      </c>
      <c r="B35" s="53">
        <v>294.8</v>
      </c>
      <c r="C35" s="54">
        <v>353</v>
      </c>
      <c r="D35" s="64">
        <v>38999</v>
      </c>
      <c r="E35" s="63">
        <v>293.93</v>
      </c>
      <c r="F35" s="54">
        <v>204.75</v>
      </c>
      <c r="G35" s="64">
        <v>38999</v>
      </c>
      <c r="H35" s="53">
        <v>291.66</v>
      </c>
      <c r="I35" s="54">
        <v>0.44</v>
      </c>
      <c r="J35" s="64">
        <v>38810</v>
      </c>
      <c r="K35" s="63">
        <v>291.68</v>
      </c>
      <c r="L35" s="54">
        <v>0.52</v>
      </c>
      <c r="M35" s="64">
        <v>38810</v>
      </c>
      <c r="N35" s="72">
        <v>307.282</v>
      </c>
      <c r="O35" s="78">
        <f t="shared" si="3"/>
        <v>9.743820035399999</v>
      </c>
      <c r="Q35" s="20">
        <f t="shared" si="1"/>
        <v>2.8000000000000114</v>
      </c>
      <c r="R35" s="20">
        <f t="shared" si="2"/>
        <v>-0.339999999999975</v>
      </c>
      <c r="S35" s="79"/>
      <c r="T35" s="67"/>
      <c r="U35" s="67"/>
    </row>
    <row r="36" spans="1:20" ht="18" customHeight="1">
      <c r="A36" s="66">
        <v>2550</v>
      </c>
      <c r="B36" s="53">
        <v>292.98</v>
      </c>
      <c r="C36" s="54">
        <v>57</v>
      </c>
      <c r="D36" s="64">
        <v>39320</v>
      </c>
      <c r="E36" s="63">
        <v>292.85</v>
      </c>
      <c r="F36" s="54">
        <v>44.5</v>
      </c>
      <c r="G36" s="64">
        <v>39320</v>
      </c>
      <c r="H36" s="53">
        <v>291.58</v>
      </c>
      <c r="I36" s="54">
        <v>0.08</v>
      </c>
      <c r="J36" s="64">
        <v>39442</v>
      </c>
      <c r="K36" s="63">
        <v>291.58</v>
      </c>
      <c r="L36" s="54">
        <v>0.08</v>
      </c>
      <c r="M36" s="64">
        <v>39442</v>
      </c>
      <c r="N36" s="72">
        <v>104.17</v>
      </c>
      <c r="O36" s="78">
        <f t="shared" si="3"/>
        <v>3.303199449</v>
      </c>
      <c r="Q36" s="20">
        <f t="shared" si="1"/>
        <v>0.9800000000000182</v>
      </c>
      <c r="R36" s="20">
        <f t="shared" si="2"/>
        <v>-0.4200000000000159</v>
      </c>
      <c r="S36" s="73"/>
      <c r="T36" s="67"/>
    </row>
    <row r="37" spans="1:20" ht="18" customHeight="1">
      <c r="A37" s="66">
        <v>2551</v>
      </c>
      <c r="B37" s="53">
        <v>293.31</v>
      </c>
      <c r="C37" s="54">
        <v>94.95</v>
      </c>
      <c r="D37" s="64">
        <v>38996</v>
      </c>
      <c r="E37" s="80">
        <v>292.68</v>
      </c>
      <c r="F37" s="81">
        <v>37.32</v>
      </c>
      <c r="G37" s="64">
        <v>39361</v>
      </c>
      <c r="H37" s="53">
        <v>291.61</v>
      </c>
      <c r="I37" s="54">
        <v>0.45</v>
      </c>
      <c r="J37" s="64">
        <v>39264</v>
      </c>
      <c r="K37" s="63">
        <v>291.62</v>
      </c>
      <c r="L37" s="54">
        <v>0.5</v>
      </c>
      <c r="M37" s="64">
        <v>39264</v>
      </c>
      <c r="N37" s="72">
        <v>173.69</v>
      </c>
      <c r="O37" s="78">
        <f t="shared" si="3"/>
        <v>5.507657793</v>
      </c>
      <c r="Q37" s="20">
        <f t="shared" si="1"/>
        <v>1.3100000000000023</v>
      </c>
      <c r="R37" s="20">
        <f t="shared" si="2"/>
        <v>-0.38999999999998636</v>
      </c>
      <c r="S37" s="73"/>
      <c r="T37" s="67"/>
    </row>
    <row r="38" spans="1:20" ht="18" customHeight="1">
      <c r="A38" s="66">
        <v>2552</v>
      </c>
      <c r="B38" s="53">
        <v>293.14</v>
      </c>
      <c r="C38" s="54">
        <v>78.3</v>
      </c>
      <c r="D38" s="64">
        <v>39014</v>
      </c>
      <c r="E38" s="63">
        <v>292.87</v>
      </c>
      <c r="F38" s="54">
        <v>54.6</v>
      </c>
      <c r="G38" s="64">
        <v>39379</v>
      </c>
      <c r="H38" s="53">
        <v>291.68</v>
      </c>
      <c r="I38" s="54">
        <v>0.08</v>
      </c>
      <c r="J38" s="64">
        <v>39897</v>
      </c>
      <c r="K38" s="63">
        <v>291.72</v>
      </c>
      <c r="L38" s="54">
        <v>0.12</v>
      </c>
      <c r="M38" s="64">
        <v>39167</v>
      </c>
      <c r="N38" s="72">
        <v>135.47</v>
      </c>
      <c r="O38" s="59">
        <f t="shared" si="3"/>
        <v>4.295713059</v>
      </c>
      <c r="Q38" s="20">
        <f t="shared" si="1"/>
        <v>1.1399999999999864</v>
      </c>
      <c r="R38" s="20">
        <f t="shared" si="2"/>
        <v>-0.3199999999999932</v>
      </c>
      <c r="S38" s="73"/>
      <c r="T38" s="67"/>
    </row>
    <row r="39" spans="1:20" ht="18" customHeight="1">
      <c r="A39" s="66">
        <v>2553</v>
      </c>
      <c r="B39" s="53">
        <v>295.73</v>
      </c>
      <c r="C39" s="54">
        <v>434.45</v>
      </c>
      <c r="D39" s="64">
        <v>38943</v>
      </c>
      <c r="E39" s="63">
        <v>294.21</v>
      </c>
      <c r="F39" s="54">
        <v>200.4</v>
      </c>
      <c r="G39" s="64">
        <v>39308</v>
      </c>
      <c r="H39" s="53">
        <v>291.41</v>
      </c>
      <c r="I39" s="54">
        <v>0.77</v>
      </c>
      <c r="J39" s="64">
        <v>40260</v>
      </c>
      <c r="K39" s="63">
        <v>291.42</v>
      </c>
      <c r="L39" s="54">
        <v>0.83</v>
      </c>
      <c r="M39" s="64">
        <v>40299</v>
      </c>
      <c r="N39" s="72">
        <v>211.57</v>
      </c>
      <c r="O39" s="59">
        <f t="shared" si="3"/>
        <v>6.708821229</v>
      </c>
      <c r="Q39" s="20">
        <f t="shared" si="1"/>
        <v>3.730000000000018</v>
      </c>
      <c r="R39" s="20">
        <f t="shared" si="2"/>
        <v>-0.589999999999975</v>
      </c>
      <c r="T39" s="67"/>
    </row>
    <row r="40" spans="1:20" ht="18" customHeight="1">
      <c r="A40" s="66">
        <v>2554</v>
      </c>
      <c r="B40" s="53">
        <v>295.27</v>
      </c>
      <c r="C40" s="54">
        <v>400</v>
      </c>
      <c r="D40" s="64">
        <v>40756</v>
      </c>
      <c r="E40" s="63">
        <v>294.39</v>
      </c>
      <c r="F40" s="54">
        <v>247.55</v>
      </c>
      <c r="G40" s="64">
        <v>40756</v>
      </c>
      <c r="H40" s="53">
        <v>291.38</v>
      </c>
      <c r="I40" s="54">
        <v>0.54</v>
      </c>
      <c r="J40" s="64">
        <v>40639</v>
      </c>
      <c r="K40" s="63">
        <v>291.39</v>
      </c>
      <c r="L40" s="54">
        <v>0.54</v>
      </c>
      <c r="M40" s="64">
        <v>40638</v>
      </c>
      <c r="N40" s="72">
        <v>521.75</v>
      </c>
      <c r="O40" s="59">
        <f t="shared" si="3"/>
        <v>16.544535975</v>
      </c>
      <c r="Q40" s="20">
        <f t="shared" si="1"/>
        <v>3.269999999999982</v>
      </c>
      <c r="R40" s="20">
        <f t="shared" si="2"/>
        <v>-0.6200000000000045</v>
      </c>
      <c r="T40" s="6"/>
    </row>
    <row r="41" spans="1:20" ht="18" customHeight="1">
      <c r="A41" s="66">
        <v>2555</v>
      </c>
      <c r="B41" s="53">
        <v>293.74</v>
      </c>
      <c r="C41" s="54">
        <v>148.8</v>
      </c>
      <c r="D41" s="64">
        <v>41160</v>
      </c>
      <c r="E41" s="63">
        <v>293.62</v>
      </c>
      <c r="F41" s="54">
        <v>134.4</v>
      </c>
      <c r="G41" s="64">
        <v>41160</v>
      </c>
      <c r="H41" s="53">
        <v>291.45</v>
      </c>
      <c r="I41" s="54">
        <v>0.3</v>
      </c>
      <c r="J41" s="64">
        <v>41018</v>
      </c>
      <c r="K41" s="63">
        <v>291.46</v>
      </c>
      <c r="L41" s="54">
        <v>0.36</v>
      </c>
      <c r="M41" s="64">
        <v>41018</v>
      </c>
      <c r="N41" s="72">
        <v>243.29</v>
      </c>
      <c r="O41" s="59">
        <f t="shared" si="3"/>
        <v>7.714652913</v>
      </c>
      <c r="Q41" s="20">
        <f t="shared" si="1"/>
        <v>1.740000000000009</v>
      </c>
      <c r="R41" s="20">
        <f t="shared" si="2"/>
        <v>-0.5500000000000114</v>
      </c>
      <c r="T41" s="6"/>
    </row>
    <row r="42" spans="1:20" ht="18" customHeight="1">
      <c r="A42" s="66">
        <v>2556</v>
      </c>
      <c r="B42" s="53">
        <v>293.56</v>
      </c>
      <c r="C42" s="54">
        <v>115.6</v>
      </c>
      <c r="D42" s="64">
        <v>41566</v>
      </c>
      <c r="E42" s="63">
        <v>293.43</v>
      </c>
      <c r="F42" s="54">
        <v>101.3</v>
      </c>
      <c r="G42" s="64">
        <v>41566</v>
      </c>
      <c r="H42" s="53">
        <v>291.36</v>
      </c>
      <c r="I42" s="54">
        <v>0.34</v>
      </c>
      <c r="J42" s="64">
        <v>41348</v>
      </c>
      <c r="K42" s="63">
        <v>291.36</v>
      </c>
      <c r="L42" s="54">
        <v>0.34</v>
      </c>
      <c r="M42" s="64">
        <v>41349</v>
      </c>
      <c r="N42" s="72">
        <v>253.12</v>
      </c>
      <c r="O42" s="59">
        <f t="shared" si="3"/>
        <v>8.026359264</v>
      </c>
      <c r="Q42" s="20">
        <f t="shared" si="1"/>
        <v>1.5600000000000023</v>
      </c>
      <c r="R42" s="20">
        <f t="shared" si="2"/>
        <v>-0.6399999999999864</v>
      </c>
      <c r="T42" s="6"/>
    </row>
    <row r="43" spans="1:20" ht="18" customHeight="1">
      <c r="A43" s="66">
        <v>2557</v>
      </c>
      <c r="B43" s="53">
        <v>293.25</v>
      </c>
      <c r="C43" s="54">
        <v>69</v>
      </c>
      <c r="D43" s="64">
        <v>41886</v>
      </c>
      <c r="E43" s="63">
        <v>292.97</v>
      </c>
      <c r="F43" s="54">
        <v>53.38</v>
      </c>
      <c r="G43" s="64">
        <v>41886</v>
      </c>
      <c r="H43" s="53">
        <v>291.28</v>
      </c>
      <c r="I43" s="54">
        <v>0.37</v>
      </c>
      <c r="J43" s="64">
        <v>41680</v>
      </c>
      <c r="K43" s="63">
        <v>291.28</v>
      </c>
      <c r="L43" s="54">
        <v>0.37</v>
      </c>
      <c r="M43" s="64">
        <v>41681</v>
      </c>
      <c r="N43" s="72">
        <v>135.55</v>
      </c>
      <c r="O43" s="59">
        <f t="shared" si="3"/>
        <v>4.298249835</v>
      </c>
      <c r="Q43" s="20">
        <f t="shared" si="1"/>
        <v>1.25</v>
      </c>
      <c r="R43" s="20">
        <f t="shared" si="2"/>
        <v>-0.7200000000000273</v>
      </c>
      <c r="T43" s="6"/>
    </row>
    <row r="44" spans="1:20" ht="18" customHeight="1">
      <c r="A44" s="66">
        <v>2558</v>
      </c>
      <c r="B44" s="53">
        <v>292.79</v>
      </c>
      <c r="C44" s="54">
        <v>33.22</v>
      </c>
      <c r="D44" s="64">
        <v>42266</v>
      </c>
      <c r="E44" s="63">
        <v>292.65</v>
      </c>
      <c r="F44" s="54">
        <v>27.9</v>
      </c>
      <c r="G44" s="64">
        <v>42266</v>
      </c>
      <c r="H44" s="53">
        <v>291.22</v>
      </c>
      <c r="I44" s="54">
        <v>0.18</v>
      </c>
      <c r="J44" s="64">
        <v>42009</v>
      </c>
      <c r="K44" s="63">
        <v>291.22</v>
      </c>
      <c r="L44" s="54">
        <v>0.18</v>
      </c>
      <c r="M44" s="64">
        <v>42010</v>
      </c>
      <c r="N44" s="72">
        <v>55.21</v>
      </c>
      <c r="O44" s="59">
        <f t="shared" si="3"/>
        <v>1.750692537</v>
      </c>
      <c r="Q44" s="20">
        <f t="shared" si="1"/>
        <v>0.7900000000000205</v>
      </c>
      <c r="R44" s="20">
        <f t="shared" si="2"/>
        <v>-0.7799999999999727</v>
      </c>
      <c r="T44" s="6"/>
    </row>
    <row r="45" spans="1:20" ht="18" customHeight="1">
      <c r="A45" s="66">
        <v>2559</v>
      </c>
      <c r="B45" s="53">
        <v>293.47</v>
      </c>
      <c r="C45" s="54">
        <v>209.25</v>
      </c>
      <c r="D45" s="64">
        <v>42647</v>
      </c>
      <c r="E45" s="63">
        <v>292.58</v>
      </c>
      <c r="F45" s="54">
        <v>65.32</v>
      </c>
      <c r="G45" s="64">
        <v>42647</v>
      </c>
      <c r="H45" s="53">
        <v>291.22</v>
      </c>
      <c r="I45" s="54">
        <v>0</v>
      </c>
      <c r="J45" s="64">
        <v>42540</v>
      </c>
      <c r="K45" s="63">
        <v>291.22</v>
      </c>
      <c r="L45" s="54">
        <v>0</v>
      </c>
      <c r="M45" s="64">
        <v>42540</v>
      </c>
      <c r="N45" s="72">
        <v>183.82</v>
      </c>
      <c r="O45" s="59">
        <f t="shared" si="3"/>
        <v>5.8288770539999994</v>
      </c>
      <c r="Q45" s="20">
        <f t="shared" si="1"/>
        <v>1.4700000000000273</v>
      </c>
      <c r="R45" s="20">
        <f t="shared" si="2"/>
        <v>-0.7799999999999727</v>
      </c>
      <c r="T45" s="6"/>
    </row>
    <row r="46" spans="1:20" ht="18" customHeight="1">
      <c r="A46" s="66">
        <v>2560</v>
      </c>
      <c r="B46" s="53">
        <v>292.84</v>
      </c>
      <c r="C46" s="54">
        <v>91.8</v>
      </c>
      <c r="D46" s="55">
        <v>43372</v>
      </c>
      <c r="E46" s="63">
        <v>292.54</v>
      </c>
      <c r="F46" s="54">
        <v>56.98</v>
      </c>
      <c r="G46" s="64">
        <v>43304</v>
      </c>
      <c r="H46" s="53">
        <v>291.25</v>
      </c>
      <c r="I46" s="54">
        <v>0.65</v>
      </c>
      <c r="J46" s="55">
        <v>43178</v>
      </c>
      <c r="K46" s="63">
        <v>291.25</v>
      </c>
      <c r="L46" s="54">
        <v>0.65</v>
      </c>
      <c r="M46" s="64">
        <v>43178</v>
      </c>
      <c r="N46" s="72">
        <v>229.93</v>
      </c>
      <c r="O46" s="59">
        <v>7.29</v>
      </c>
      <c r="Q46" s="20">
        <f t="shared" si="1"/>
        <v>0.839999999999975</v>
      </c>
      <c r="R46" s="20">
        <f t="shared" si="2"/>
        <v>-0.75</v>
      </c>
      <c r="T46" s="6"/>
    </row>
    <row r="47" spans="1:20" ht="18" customHeight="1">
      <c r="A47" s="66">
        <v>2561</v>
      </c>
      <c r="B47" s="53">
        <v>294.64</v>
      </c>
      <c r="C47" s="54">
        <v>218.64</v>
      </c>
      <c r="D47" s="55">
        <v>43695</v>
      </c>
      <c r="E47" s="63">
        <v>293.61</v>
      </c>
      <c r="F47" s="54">
        <v>128.82</v>
      </c>
      <c r="G47" s="64">
        <v>43695</v>
      </c>
      <c r="H47" s="53">
        <v>291.02</v>
      </c>
      <c r="I47" s="54">
        <v>1.16</v>
      </c>
      <c r="J47" s="55">
        <v>43536</v>
      </c>
      <c r="K47" s="63">
        <v>291.02</v>
      </c>
      <c r="L47" s="54">
        <v>1.16</v>
      </c>
      <c r="M47" s="64">
        <v>43537</v>
      </c>
      <c r="N47" s="72">
        <v>210.96</v>
      </c>
      <c r="O47" s="59">
        <v>6.69</v>
      </c>
      <c r="Q47" s="20">
        <f t="shared" si="1"/>
        <v>2.6399999999999864</v>
      </c>
      <c r="R47" s="20">
        <f t="shared" si="2"/>
        <v>-0.9800000000000182</v>
      </c>
      <c r="T47" s="6"/>
    </row>
    <row r="48" spans="1:20" ht="18" customHeight="1">
      <c r="A48" s="66">
        <v>2562</v>
      </c>
      <c r="B48" s="53">
        <v>292.73</v>
      </c>
      <c r="C48" s="54">
        <v>50.35</v>
      </c>
      <c r="D48" s="55">
        <v>44061</v>
      </c>
      <c r="E48" s="63">
        <v>292.51</v>
      </c>
      <c r="F48" s="54">
        <v>40.67</v>
      </c>
      <c r="G48" s="64">
        <v>44061</v>
      </c>
      <c r="H48" s="53">
        <v>291.06</v>
      </c>
      <c r="I48" s="54">
        <v>0.27</v>
      </c>
      <c r="J48" s="55">
        <v>44169</v>
      </c>
      <c r="K48" s="63">
        <v>291.07</v>
      </c>
      <c r="L48" s="54">
        <v>0.27</v>
      </c>
      <c r="M48" s="64">
        <v>44169</v>
      </c>
      <c r="N48" s="72">
        <v>133.55</v>
      </c>
      <c r="O48" s="59">
        <v>4.23</v>
      </c>
      <c r="Q48" s="20">
        <f t="shared" si="1"/>
        <v>0.7300000000000182</v>
      </c>
      <c r="R48" s="20">
        <f t="shared" si="2"/>
        <v>-0.9399999999999977</v>
      </c>
      <c r="T48" s="6"/>
    </row>
    <row r="49" spans="1:18" ht="18" customHeight="1">
      <c r="A49" s="66">
        <v>2563</v>
      </c>
      <c r="B49" s="53">
        <v>293.64</v>
      </c>
      <c r="C49" s="54">
        <v>79.3</v>
      </c>
      <c r="D49" s="55">
        <v>44064</v>
      </c>
      <c r="E49" s="63">
        <v>292.87</v>
      </c>
      <c r="F49" s="54">
        <v>47.73</v>
      </c>
      <c r="G49" s="64">
        <v>44046</v>
      </c>
      <c r="H49" s="53">
        <v>290.99</v>
      </c>
      <c r="I49" s="54">
        <v>0.1</v>
      </c>
      <c r="J49" s="55">
        <v>44215</v>
      </c>
      <c r="K49" s="63">
        <v>291.01</v>
      </c>
      <c r="L49" s="54">
        <v>0.14</v>
      </c>
      <c r="M49" s="64">
        <v>44165</v>
      </c>
      <c r="N49" s="72">
        <v>107.11</v>
      </c>
      <c r="O49" s="59">
        <v>3.4</v>
      </c>
      <c r="Q49" s="20">
        <f t="shared" si="1"/>
        <v>1.6399999999999864</v>
      </c>
      <c r="R49" s="20">
        <f t="shared" si="2"/>
        <v>-1.009999999999991</v>
      </c>
    </row>
    <row r="50" spans="1:18" ht="18" customHeight="1">
      <c r="A50" s="66"/>
      <c r="B50" s="72"/>
      <c r="C50" s="81"/>
      <c r="D50" s="83"/>
      <c r="E50" s="80"/>
      <c r="F50" s="81"/>
      <c r="G50" s="64"/>
      <c r="H50" s="72"/>
      <c r="I50" s="81"/>
      <c r="J50" s="55"/>
      <c r="K50" s="80"/>
      <c r="L50" s="81"/>
      <c r="M50" s="64"/>
      <c r="N50" s="72"/>
      <c r="O50" s="84"/>
      <c r="R50" s="82"/>
    </row>
    <row r="51" spans="1:18" ht="22.5" customHeight="1">
      <c r="A51" s="85"/>
      <c r="B51" s="86"/>
      <c r="C51" s="87" t="s">
        <v>21</v>
      </c>
      <c r="D51" s="88"/>
      <c r="E51" s="89"/>
      <c r="F51" s="90"/>
      <c r="G51" s="91"/>
      <c r="H51" s="90"/>
      <c r="I51" s="90"/>
      <c r="J51" s="92"/>
      <c r="K51" s="93"/>
      <c r="L51" s="94"/>
      <c r="M51" s="95"/>
      <c r="N51" s="86"/>
      <c r="O51" s="96"/>
      <c r="R51" s="82"/>
    </row>
    <row r="52" spans="1:15" ht="21">
      <c r="A52" s="82"/>
      <c r="B52" s="82"/>
      <c r="C52" s="82"/>
      <c r="D52" s="97"/>
      <c r="E52" s="82"/>
      <c r="F52" s="82"/>
      <c r="G52" s="97"/>
      <c r="H52" s="82"/>
      <c r="I52" s="82"/>
      <c r="J52" s="97"/>
      <c r="K52" s="82"/>
      <c r="L52" s="82"/>
      <c r="M52" s="97"/>
      <c r="N52" s="82"/>
      <c r="O52" s="82"/>
    </row>
    <row r="53" spans="1:15" ht="21">
      <c r="A53" s="82"/>
      <c r="B53" s="67"/>
      <c r="C53" s="67"/>
      <c r="D53" s="97"/>
      <c r="E53" s="82"/>
      <c r="F53" s="67"/>
      <c r="G53" s="97"/>
      <c r="H53" s="67"/>
      <c r="I53" s="67"/>
      <c r="J53" s="97"/>
      <c r="K53" s="67"/>
      <c r="L53" s="67"/>
      <c r="M53" s="97"/>
      <c r="N53" s="82"/>
      <c r="O53" s="82"/>
    </row>
    <row r="54" spans="1:15" ht="21">
      <c r="A54" s="82"/>
      <c r="B54" s="67"/>
      <c r="C54" s="67"/>
      <c r="D54" s="97"/>
      <c r="E54" s="82"/>
      <c r="F54" s="67"/>
      <c r="G54" s="97"/>
      <c r="H54" s="67"/>
      <c r="I54" s="67"/>
      <c r="J54" s="97"/>
      <c r="K54" s="67"/>
      <c r="L54" s="67"/>
      <c r="M54" s="97"/>
      <c r="N54" s="82"/>
      <c r="O54" s="82"/>
    </row>
    <row r="55" spans="1:15" ht="21">
      <c r="A55" s="82"/>
      <c r="B55" s="67"/>
      <c r="C55" s="67"/>
      <c r="D55" s="97"/>
      <c r="E55" s="82"/>
      <c r="F55" s="67"/>
      <c r="G55" s="97"/>
      <c r="H55" s="67"/>
      <c r="I55" s="67"/>
      <c r="J55" s="97"/>
      <c r="K55" s="67"/>
      <c r="L55" s="67"/>
      <c r="M55" s="97"/>
      <c r="N55" s="82"/>
      <c r="O55" s="82"/>
    </row>
    <row r="56" spans="1:15" ht="21">
      <c r="A56" s="82"/>
      <c r="B56" s="67"/>
      <c r="C56" s="67"/>
      <c r="D56" s="97"/>
      <c r="E56" s="82"/>
      <c r="F56" s="67"/>
      <c r="G56" s="97"/>
      <c r="H56" s="67"/>
      <c r="I56" s="67"/>
      <c r="J56" s="97"/>
      <c r="K56" s="67"/>
      <c r="L56" s="67"/>
      <c r="M56" s="97"/>
      <c r="N56" s="82"/>
      <c r="O56" s="82"/>
    </row>
    <row r="57" spans="1:15" ht="21">
      <c r="A57" s="82"/>
      <c r="B57" s="67"/>
      <c r="C57" s="67"/>
      <c r="D57" s="97"/>
      <c r="E57" s="82"/>
      <c r="F57" s="67"/>
      <c r="G57" s="97"/>
      <c r="H57" s="67"/>
      <c r="I57" s="67"/>
      <c r="J57" s="97"/>
      <c r="K57" s="67"/>
      <c r="L57" s="67"/>
      <c r="M57" s="97"/>
      <c r="N57" s="82"/>
      <c r="O57" s="82"/>
    </row>
    <row r="58" spans="1:15" ht="21">
      <c r="A58" s="82"/>
      <c r="B58" s="67"/>
      <c r="C58" s="67"/>
      <c r="D58" s="97"/>
      <c r="E58" s="82"/>
      <c r="F58" s="67"/>
      <c r="G58" s="97"/>
      <c r="H58" s="67"/>
      <c r="I58" s="67"/>
      <c r="J58" s="97"/>
      <c r="K58" s="67"/>
      <c r="L58" s="67"/>
      <c r="M58" s="97"/>
      <c r="N58" s="82"/>
      <c r="O58" s="82"/>
    </row>
    <row r="59" spans="1:15" ht="21">
      <c r="A59" s="82"/>
      <c r="B59" s="67"/>
      <c r="C59" s="67"/>
      <c r="D59" s="97"/>
      <c r="E59" s="82"/>
      <c r="F59" s="67"/>
      <c r="G59" s="97"/>
      <c r="H59" s="67"/>
      <c r="I59" s="67"/>
      <c r="J59" s="97"/>
      <c r="K59" s="67"/>
      <c r="L59" s="67"/>
      <c r="M59" s="97"/>
      <c r="N59" s="82"/>
      <c r="O59" s="82"/>
    </row>
    <row r="60" spans="1:15" ht="21">
      <c r="A60" s="82"/>
      <c r="B60" s="67"/>
      <c r="C60" s="67"/>
      <c r="D60" s="97"/>
      <c r="E60" s="82"/>
      <c r="F60" s="67"/>
      <c r="G60" s="97"/>
      <c r="H60" s="67"/>
      <c r="I60" s="67"/>
      <c r="J60" s="97"/>
      <c r="K60" s="67"/>
      <c r="L60" s="67"/>
      <c r="M60" s="97"/>
      <c r="N60" s="82"/>
      <c r="O60" s="82"/>
    </row>
    <row r="61" spans="1:15" ht="21">
      <c r="A61" s="82"/>
      <c r="B61" s="67"/>
      <c r="C61" s="67"/>
      <c r="D61" s="97"/>
      <c r="E61" s="82"/>
      <c r="F61" s="67"/>
      <c r="G61" s="97"/>
      <c r="H61" s="67"/>
      <c r="I61" s="67"/>
      <c r="J61" s="97"/>
      <c r="K61" s="67"/>
      <c r="L61" s="67"/>
      <c r="M61" s="97"/>
      <c r="N61" s="82"/>
      <c r="O61" s="82"/>
    </row>
    <row r="139" spans="5:12" ht="21">
      <c r="E139" s="6"/>
      <c r="F139" s="98"/>
      <c r="H139" s="1"/>
      <c r="I139" s="1"/>
      <c r="K139" s="1"/>
      <c r="L139" s="1"/>
    </row>
  </sheetData>
  <sheetProtection/>
  <printOptions/>
  <pageMargins left="0.65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2010-12-01T07:55:12Z</cp:lastPrinted>
  <dcterms:created xsi:type="dcterms:W3CDTF">1994-01-31T08:04:27Z</dcterms:created>
  <dcterms:modified xsi:type="dcterms:W3CDTF">2021-06-22T08:55:19Z</dcterms:modified>
  <cp:category/>
  <cp:version/>
  <cp:contentType/>
  <cp:contentStatus/>
</cp:coreProperties>
</file>