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W.16A" sheetId="1" r:id="rId1"/>
    <sheet name="W.16A-H.05" sheetId="2" r:id="rId2"/>
  </sheets>
  <definedNames>
    <definedName name="_Regression_Int" localSheetId="1" hidden="1">1</definedName>
    <definedName name="Print_Area_MI">'W.16A-H.05'!$A$1:$N$6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<sst xmlns="http://schemas.openxmlformats.org/spreadsheetml/2006/main" count="29" uniqueCount="24">
  <si>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</si>
  <si>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</si>
  <si>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</si>
  <si>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</si>
  <si>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</si>
  <si>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</si>
  <si>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</si>
  <si>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</si>
  <si>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</si>
  <si>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</si>
  <si>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</si>
  <si>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</si>
  <si>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</si>
  <si>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</si>
  <si>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</si>
  <si>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</si>
  <si>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</si>
  <si>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</si>
  <si>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</si>
  <si>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</si>
  <si>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</si>
  <si>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W.16A  :  บ้านไฮ  อ.แจ้ห่ม  จ.ลำปาง</t>
  </si>
  <si>
    <t>แม่น้ำ  :  แม่น้ำวัง (W.16A)</t>
  </si>
  <si>
    <t xml:space="preserve"> พี้นที่รับน้ำ    1,392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</si>
</sst>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  <numFmt numFmtId="245" formatCode="&quot;ใช่&quot;;&quot;ใช่&quot;;&quot;ไม่ใช่&quot;"/>
    <numFmt numFmtId="246" formatCode="&quot;จริง&quot;;&quot;จริง&quot;;&quot;เท็จ&quot;"/>
    <numFmt numFmtId="247" formatCode="&quot;เปิด&quot;;&quot;เปิด&quot;;&quot;ปิด&quot;"/>
    <numFmt numFmtId="248" formatCode="[$€-2]\ #,##0.00_);[Red]\([$€-2]\ #,##0.00\)"/>
  </numFmts>
  <fonts count="5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2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10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1" fontId="55" fillId="33" borderId="15" xfId="0" applyNumberFormat="1" applyFont="1" applyFill="1" applyBorder="1" applyAlignment="1" applyProtection="1">
      <alignment horizontal="center" vertical="center"/>
      <protection/>
    </xf>
    <xf numFmtId="236" fontId="55" fillId="35" borderId="16" xfId="0" applyNumberFormat="1" applyFont="1" applyFill="1" applyBorder="1" applyAlignment="1" applyProtection="1">
      <alignment horizontal="center" vertical="center"/>
      <protection/>
    </xf>
    <xf numFmtId="236" fontId="55" fillId="33" borderId="16" xfId="0" applyNumberFormat="1" applyFont="1" applyFill="1" applyBorder="1" applyAlignment="1" applyProtection="1">
      <alignment horizontal="center" vertical="center"/>
      <protection/>
    </xf>
    <xf numFmtId="236" fontId="55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บ้านไฮ อ.แจ้ห่ม จ.ลำปาง    </a:t>
            </a:r>
          </a:p>
        </c:rich>
      </c:tx>
      <c:layout>
        <c:manualLayout>
          <c:xMode val="factor"/>
          <c:yMode val="factor"/>
          <c:x val="0.01025"/>
          <c:y val="0.003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"/>
          <c:y val="0.228"/>
          <c:w val="0.86175"/>
          <c:h val="0.651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8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'W.16A-H.05'!$A$7:$A$35</c:f>
              <c:numCache>
                <c:ptCount val="29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</c:numCache>
            </c:numRef>
          </c:cat>
          <c:val>
            <c:numRef>
              <c:f>'W.16A-H.05'!$N$7:$N$35</c:f>
              <c:numCache>
                <c:ptCount val="29"/>
                <c:pt idx="0">
                  <c:v>350.48599999999993</c:v>
                </c:pt>
                <c:pt idx="1">
                  <c:v>290.59200000000004</c:v>
                </c:pt>
                <c:pt idx="2">
                  <c:v>165.15099999999998</c:v>
                </c:pt>
                <c:pt idx="3">
                  <c:v>100.02699999999997</c:v>
                </c:pt>
                <c:pt idx="4">
                  <c:v>301.9870000000001</c:v>
                </c:pt>
                <c:pt idx="5">
                  <c:v>171.38799999999998</c:v>
                </c:pt>
                <c:pt idx="6">
                  <c:v>330.09</c:v>
                </c:pt>
                <c:pt idx="7">
                  <c:v>410.12899999999996</c:v>
                </c:pt>
                <c:pt idx="8">
                  <c:v>227.78100000000003</c:v>
                </c:pt>
                <c:pt idx="9">
                  <c:v>272.9189999999999</c:v>
                </c:pt>
                <c:pt idx="10">
                  <c:v>387.34415999999993</c:v>
                </c:pt>
                <c:pt idx="11">
                  <c:v>552.8701440000001</c:v>
                </c:pt>
                <c:pt idx="12">
                  <c:v>229.48790400000007</c:v>
                </c:pt>
                <c:pt idx="13">
                  <c:v>237.987072</c:v>
                </c:pt>
                <c:pt idx="14">
                  <c:v>174.96259200000006</c:v>
                </c:pt>
                <c:pt idx="15">
                  <c:v>174.365568</c:v>
                </c:pt>
                <c:pt idx="16">
                  <c:v>663.4517760000001</c:v>
                </c:pt>
                <c:pt idx="17">
                  <c:v>167.211648</c:v>
                </c:pt>
                <c:pt idx="18">
                  <c:v>201.05711999999997</c:v>
                </c:pt>
                <c:pt idx="19">
                  <c:v>194.78102399999997</c:v>
                </c:pt>
                <c:pt idx="20">
                  <c:v>60.120000000000005</c:v>
                </c:pt>
                <c:pt idx="21">
                  <c:v>207.97</c:v>
                </c:pt>
                <c:pt idx="22">
                  <c:v>341.5399999999999</c:v>
                </c:pt>
                <c:pt idx="23">
                  <c:v>201.22000000000003</c:v>
                </c:pt>
                <c:pt idx="24">
                  <c:v>132.89000000000001</c:v>
                </c:pt>
                <c:pt idx="25">
                  <c:v>78.49000000000001</c:v>
                </c:pt>
                <c:pt idx="26">
                  <c:v>101.62022399999998</c:v>
                </c:pt>
                <c:pt idx="27">
                  <c:v>396.1224000000001</c:v>
                </c:pt>
                <c:pt idx="28">
                  <c:v>140.902848</c:v>
                </c:pt>
              </c:numCache>
            </c:numRef>
          </c:val>
        </c:ser>
        <c:gapWidth val="100"/>
        <c:axId val="2505824"/>
        <c:axId val="22552417"/>
      </c:barChart>
      <c:lineChart>
        <c:grouping val="standard"/>
        <c:varyColors val="0"/>
        <c:ser>
          <c:idx val="1"/>
          <c:order val="1"/>
          <c:tx>
            <c:v>ค่าเฉลี่ย 249.2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'W.16A-H.05'!$A$7:$A$35</c:f>
              <c:numCache>
                <c:ptCount val="29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</c:numCache>
            </c:numRef>
          </c:cat>
          <c:val>
            <c:numRef>
              <c:f>'W.16A-H.05'!$P$7:$P$34</c:f>
              <c:numCache>
                <c:ptCount val="28"/>
                <c:pt idx="0">
                  <c:v>254.4300582857143</c:v>
                </c:pt>
                <c:pt idx="1">
                  <c:v>254.4300582857143</c:v>
                </c:pt>
                <c:pt idx="2">
                  <c:v>254.4300582857143</c:v>
                </c:pt>
                <c:pt idx="3">
                  <c:v>254.4300582857143</c:v>
                </c:pt>
                <c:pt idx="4">
                  <c:v>254.4300582857143</c:v>
                </c:pt>
                <c:pt idx="5">
                  <c:v>254.4300582857143</c:v>
                </c:pt>
                <c:pt idx="6">
                  <c:v>254.4300582857143</c:v>
                </c:pt>
                <c:pt idx="7">
                  <c:v>254.4300582857143</c:v>
                </c:pt>
                <c:pt idx="8">
                  <c:v>254.4300582857143</c:v>
                </c:pt>
                <c:pt idx="9">
                  <c:v>254.4300582857143</c:v>
                </c:pt>
                <c:pt idx="10">
                  <c:v>254.4300582857143</c:v>
                </c:pt>
                <c:pt idx="11">
                  <c:v>254.4300582857143</c:v>
                </c:pt>
                <c:pt idx="12">
                  <c:v>254.4300582857143</c:v>
                </c:pt>
                <c:pt idx="13">
                  <c:v>254.4300582857143</c:v>
                </c:pt>
                <c:pt idx="14">
                  <c:v>254.4300582857143</c:v>
                </c:pt>
                <c:pt idx="15">
                  <c:v>254.4300582857143</c:v>
                </c:pt>
                <c:pt idx="16">
                  <c:v>254.4300582857143</c:v>
                </c:pt>
                <c:pt idx="17">
                  <c:v>254.4300582857143</c:v>
                </c:pt>
                <c:pt idx="18">
                  <c:v>254.4300582857143</c:v>
                </c:pt>
                <c:pt idx="19">
                  <c:v>254.4300582857143</c:v>
                </c:pt>
                <c:pt idx="20">
                  <c:v>254.4300582857143</c:v>
                </c:pt>
                <c:pt idx="21">
                  <c:v>254.4300582857143</c:v>
                </c:pt>
                <c:pt idx="22">
                  <c:v>254.4300582857143</c:v>
                </c:pt>
                <c:pt idx="23">
                  <c:v>254.4300582857143</c:v>
                </c:pt>
                <c:pt idx="24">
                  <c:v>254.4300582857143</c:v>
                </c:pt>
                <c:pt idx="25">
                  <c:v>254.4300582857143</c:v>
                </c:pt>
                <c:pt idx="26">
                  <c:v>254.4300582857143</c:v>
                </c:pt>
                <c:pt idx="27">
                  <c:v>254.4300582857143</c:v>
                </c:pt>
              </c:numCache>
            </c:numRef>
          </c:val>
          <c:smooth val="0"/>
        </c:ser>
        <c:axId val="2505824"/>
        <c:axId val="22552417"/>
      </c:lineChart>
      <c:catAx>
        <c:axId val="2505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2552417"/>
        <c:crossesAt val="0"/>
        <c:auto val="1"/>
        <c:lblOffset val="100"/>
        <c:tickLblSkip val="1"/>
        <c:noMultiLvlLbl val="0"/>
      </c:catAx>
      <c:valAx>
        <c:axId val="22552417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5824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0"/>
  <sheetViews>
    <sheetView showGridLines="0" zoomScalePageLayoutView="0" workbookViewId="0" topLeftCell="A25">
      <selection activeCell="N36" sqref="N3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2538</v>
      </c>
      <c r="B7" s="33">
        <v>1.377</v>
      </c>
      <c r="C7" s="33">
        <v>5.599</v>
      </c>
      <c r="D7" s="33">
        <v>2.091</v>
      </c>
      <c r="E7" s="33">
        <v>4.351</v>
      </c>
      <c r="F7" s="33">
        <v>124.746</v>
      </c>
      <c r="G7" s="33">
        <v>124.268</v>
      </c>
      <c r="H7" s="33">
        <v>43.716</v>
      </c>
      <c r="I7" s="33">
        <v>26.229</v>
      </c>
      <c r="J7" s="33">
        <v>8.426</v>
      </c>
      <c r="K7" s="33">
        <v>4.775</v>
      </c>
      <c r="L7" s="33">
        <v>3.179</v>
      </c>
      <c r="M7" s="33">
        <v>1.729</v>
      </c>
      <c r="N7" s="34">
        <f>SUM(B7:M7)</f>
        <v>350.48599999999993</v>
      </c>
      <c r="O7" s="35">
        <f>+N7*1000000/(365*86400)</f>
        <v>11.113838153221712</v>
      </c>
      <c r="P7" s="36">
        <f aca="true" t="shared" si="0" ref="P7:P34">$N$41</f>
        <v>254.4300582857143</v>
      </c>
      <c r="Q7" s="37"/>
    </row>
    <row r="8" spans="1:17" ht="15" customHeight="1">
      <c r="A8" s="32">
        <v>2539</v>
      </c>
      <c r="B8" s="33">
        <v>2.405</v>
      </c>
      <c r="C8" s="33">
        <v>4.056</v>
      </c>
      <c r="D8" s="33">
        <v>23.643</v>
      </c>
      <c r="E8" s="33">
        <v>9.475</v>
      </c>
      <c r="F8" s="33">
        <v>67.993</v>
      </c>
      <c r="G8" s="33">
        <v>72.305</v>
      </c>
      <c r="H8" s="33">
        <v>70.151</v>
      </c>
      <c r="I8" s="33">
        <v>27.276</v>
      </c>
      <c r="J8" s="33">
        <v>8.051</v>
      </c>
      <c r="K8" s="33">
        <v>3.446</v>
      </c>
      <c r="L8" s="33">
        <v>1.147</v>
      </c>
      <c r="M8" s="33">
        <v>0.644</v>
      </c>
      <c r="N8" s="34">
        <f aca="true" t="shared" si="1" ref="N8:N26">SUM(B8:M8)</f>
        <v>290.59200000000004</v>
      </c>
      <c r="O8" s="35">
        <f aca="true" t="shared" si="2" ref="O8:O33">+N8*1000000/(365*86400)</f>
        <v>9.21461187214612</v>
      </c>
      <c r="P8" s="36">
        <f t="shared" si="0"/>
        <v>254.4300582857143</v>
      </c>
      <c r="Q8" s="37"/>
    </row>
    <row r="9" spans="1:17" ht="15" customHeight="1">
      <c r="A9" s="32">
        <v>2540</v>
      </c>
      <c r="B9" s="33">
        <v>0.936</v>
      </c>
      <c r="C9" s="33">
        <v>3.062</v>
      </c>
      <c r="D9" s="33">
        <v>1.091</v>
      </c>
      <c r="E9" s="33">
        <v>11.078</v>
      </c>
      <c r="F9" s="33">
        <v>25.91</v>
      </c>
      <c r="G9" s="33">
        <v>68.409</v>
      </c>
      <c r="H9" s="33">
        <v>40.294</v>
      </c>
      <c r="I9" s="33">
        <v>9.539</v>
      </c>
      <c r="J9" s="33">
        <v>3.389</v>
      </c>
      <c r="K9" s="33">
        <v>0.891</v>
      </c>
      <c r="L9" s="33">
        <v>0.406</v>
      </c>
      <c r="M9" s="33">
        <v>0.146</v>
      </c>
      <c r="N9" s="34">
        <f t="shared" si="1"/>
        <v>165.15099999999998</v>
      </c>
      <c r="O9" s="35">
        <f t="shared" si="2"/>
        <v>5.236903855910704</v>
      </c>
      <c r="P9" s="36">
        <f t="shared" si="0"/>
        <v>254.4300582857143</v>
      </c>
      <c r="Q9" s="37"/>
    </row>
    <row r="10" spans="1:17" ht="15" customHeight="1">
      <c r="A10" s="32">
        <v>2541</v>
      </c>
      <c r="B10" s="33">
        <v>0.164</v>
      </c>
      <c r="C10" s="33">
        <v>4.615</v>
      </c>
      <c r="D10" s="33">
        <v>3.849</v>
      </c>
      <c r="E10" s="33">
        <v>10.431</v>
      </c>
      <c r="F10" s="33">
        <v>14.745</v>
      </c>
      <c r="G10" s="33">
        <v>49.086</v>
      </c>
      <c r="H10" s="33">
        <v>8.512</v>
      </c>
      <c r="I10" s="33">
        <v>5.677</v>
      </c>
      <c r="J10" s="33">
        <v>1.725</v>
      </c>
      <c r="K10" s="33">
        <v>0.574</v>
      </c>
      <c r="L10" s="33">
        <v>0.398</v>
      </c>
      <c r="M10" s="33">
        <v>0.251</v>
      </c>
      <c r="N10" s="34">
        <f t="shared" si="1"/>
        <v>100.02699999999997</v>
      </c>
      <c r="O10" s="35">
        <f t="shared" si="2"/>
        <v>3.1718353627600195</v>
      </c>
      <c r="P10" s="36">
        <f t="shared" si="0"/>
        <v>254.4300582857143</v>
      </c>
      <c r="Q10" s="37"/>
    </row>
    <row r="11" spans="1:17" ht="15" customHeight="1">
      <c r="A11" s="32">
        <v>2542</v>
      </c>
      <c r="B11" s="33">
        <v>5.095</v>
      </c>
      <c r="C11" s="33">
        <v>25.51</v>
      </c>
      <c r="D11" s="33">
        <v>7.025</v>
      </c>
      <c r="E11" s="33">
        <v>5.504</v>
      </c>
      <c r="F11" s="33">
        <v>21.243</v>
      </c>
      <c r="G11" s="33">
        <v>115.293</v>
      </c>
      <c r="H11" s="33">
        <v>64.981</v>
      </c>
      <c r="I11" s="33">
        <v>40.035</v>
      </c>
      <c r="J11" s="33">
        <v>9.378</v>
      </c>
      <c r="K11" s="33">
        <v>4.023</v>
      </c>
      <c r="L11" s="33">
        <v>1.934</v>
      </c>
      <c r="M11" s="33">
        <v>1.966</v>
      </c>
      <c r="N11" s="34">
        <f t="shared" si="1"/>
        <v>301.9870000000001</v>
      </c>
      <c r="O11" s="35">
        <f t="shared" si="2"/>
        <v>9.575944951801118</v>
      </c>
      <c r="P11" s="36">
        <f t="shared" si="0"/>
        <v>254.4300582857143</v>
      </c>
      <c r="Q11" s="37"/>
    </row>
    <row r="12" spans="1:17" ht="15" customHeight="1">
      <c r="A12" s="32">
        <v>2543</v>
      </c>
      <c r="B12" s="33">
        <v>6.75</v>
      </c>
      <c r="C12" s="33">
        <v>24.425</v>
      </c>
      <c r="D12" s="33">
        <v>15.549</v>
      </c>
      <c r="E12" s="33">
        <v>13.511</v>
      </c>
      <c r="F12" s="33">
        <v>19.494</v>
      </c>
      <c r="G12" s="33">
        <v>30.511</v>
      </c>
      <c r="H12" s="33">
        <v>36.638</v>
      </c>
      <c r="I12" s="33">
        <v>12.945</v>
      </c>
      <c r="J12" s="33">
        <v>4.587</v>
      </c>
      <c r="K12" s="33">
        <v>1.899</v>
      </c>
      <c r="L12" s="33">
        <v>0.899</v>
      </c>
      <c r="M12" s="33">
        <v>4.18</v>
      </c>
      <c r="N12" s="34">
        <f t="shared" si="1"/>
        <v>171.38799999999998</v>
      </c>
      <c r="O12" s="35">
        <f t="shared" si="2"/>
        <v>5.434677828513444</v>
      </c>
      <c r="P12" s="36">
        <f t="shared" si="0"/>
        <v>254.4300582857143</v>
      </c>
      <c r="Q12" s="37"/>
    </row>
    <row r="13" spans="1:17" ht="15" customHeight="1">
      <c r="A13" s="32">
        <v>2544</v>
      </c>
      <c r="B13" s="33">
        <v>1.67</v>
      </c>
      <c r="C13" s="33">
        <v>10.43</v>
      </c>
      <c r="D13" s="33">
        <v>5.81</v>
      </c>
      <c r="E13" s="33">
        <v>18.43</v>
      </c>
      <c r="F13" s="33">
        <v>152.01</v>
      </c>
      <c r="G13" s="33">
        <v>75.34</v>
      </c>
      <c r="H13" s="33">
        <v>33.77</v>
      </c>
      <c r="I13" s="33">
        <v>19.89</v>
      </c>
      <c r="J13" s="33">
        <v>6.15</v>
      </c>
      <c r="K13" s="33">
        <v>3.61</v>
      </c>
      <c r="L13" s="33">
        <v>1.74</v>
      </c>
      <c r="M13" s="33">
        <v>1.24</v>
      </c>
      <c r="N13" s="34">
        <f t="shared" si="1"/>
        <v>330.09</v>
      </c>
      <c r="O13" s="35">
        <f t="shared" si="2"/>
        <v>10.467085235920852</v>
      </c>
      <c r="P13" s="36">
        <f t="shared" si="0"/>
        <v>254.4300582857143</v>
      </c>
      <c r="Q13" s="37"/>
    </row>
    <row r="14" spans="1:17" ht="15" customHeight="1">
      <c r="A14" s="32">
        <v>2545</v>
      </c>
      <c r="B14" s="33">
        <v>1.078</v>
      </c>
      <c r="C14" s="33">
        <v>35.088</v>
      </c>
      <c r="D14" s="33">
        <v>12.923</v>
      </c>
      <c r="E14" s="33">
        <v>10.461</v>
      </c>
      <c r="F14" s="33">
        <v>40.151</v>
      </c>
      <c r="G14" s="33">
        <v>149.001</v>
      </c>
      <c r="H14" s="33">
        <v>48.639</v>
      </c>
      <c r="I14" s="33">
        <v>71.487</v>
      </c>
      <c r="J14" s="33">
        <v>25.45</v>
      </c>
      <c r="K14" s="33">
        <v>10.488</v>
      </c>
      <c r="L14" s="33">
        <v>3.217</v>
      </c>
      <c r="M14" s="33">
        <v>2.146</v>
      </c>
      <c r="N14" s="34">
        <f t="shared" si="1"/>
        <v>410.12899999999996</v>
      </c>
      <c r="O14" s="35">
        <f t="shared" si="2"/>
        <v>13.005105276509385</v>
      </c>
      <c r="P14" s="36">
        <f t="shared" si="0"/>
        <v>254.4300582857143</v>
      </c>
      <c r="Q14" s="37"/>
    </row>
    <row r="15" spans="1:17" ht="15" customHeight="1">
      <c r="A15" s="32">
        <v>2546</v>
      </c>
      <c r="B15" s="33">
        <v>3.816</v>
      </c>
      <c r="C15" s="33">
        <v>6.327</v>
      </c>
      <c r="D15" s="33">
        <v>5.754</v>
      </c>
      <c r="E15" s="33">
        <v>6.238</v>
      </c>
      <c r="F15" s="33">
        <v>26.424</v>
      </c>
      <c r="G15" s="33">
        <v>143.845</v>
      </c>
      <c r="H15" s="33">
        <v>21.197</v>
      </c>
      <c r="I15" s="33">
        <v>8.336</v>
      </c>
      <c r="J15" s="33">
        <v>3.019</v>
      </c>
      <c r="K15" s="33">
        <v>1.731</v>
      </c>
      <c r="L15" s="33">
        <v>0.758</v>
      </c>
      <c r="M15" s="33">
        <v>0.336</v>
      </c>
      <c r="N15" s="34">
        <f t="shared" si="1"/>
        <v>227.78100000000003</v>
      </c>
      <c r="O15" s="35">
        <f t="shared" si="2"/>
        <v>7.222888127853882</v>
      </c>
      <c r="P15" s="36">
        <f t="shared" si="0"/>
        <v>254.4300582857143</v>
      </c>
      <c r="Q15" s="37"/>
    </row>
    <row r="16" spans="1:17" ht="15" customHeight="1">
      <c r="A16" s="32">
        <v>2547</v>
      </c>
      <c r="B16" s="33">
        <v>0.105</v>
      </c>
      <c r="C16" s="33">
        <v>12.109</v>
      </c>
      <c r="D16" s="33">
        <v>21.127</v>
      </c>
      <c r="E16" s="33">
        <v>28.025</v>
      </c>
      <c r="F16" s="33">
        <v>63.631</v>
      </c>
      <c r="G16" s="33">
        <v>121.335</v>
      </c>
      <c r="H16" s="33">
        <v>24.426</v>
      </c>
      <c r="I16" s="33">
        <v>1.323</v>
      </c>
      <c r="J16" s="33">
        <v>0.376</v>
      </c>
      <c r="K16" s="33">
        <v>0.204</v>
      </c>
      <c r="L16" s="33">
        <v>0.118</v>
      </c>
      <c r="M16" s="33">
        <v>0.14</v>
      </c>
      <c r="N16" s="34">
        <f t="shared" si="1"/>
        <v>272.9189999999999</v>
      </c>
      <c r="O16" s="35">
        <f t="shared" si="2"/>
        <v>8.654204718417045</v>
      </c>
      <c r="P16" s="36">
        <f t="shared" si="0"/>
        <v>254.4300582857143</v>
      </c>
      <c r="Q16" s="37"/>
    </row>
    <row r="17" spans="1:17" ht="15" customHeight="1">
      <c r="A17" s="32">
        <v>2548</v>
      </c>
      <c r="B17" s="33">
        <v>3.3851520000000006</v>
      </c>
      <c r="C17" s="33">
        <v>2.344032000000001</v>
      </c>
      <c r="D17" s="33">
        <v>5.27472</v>
      </c>
      <c r="E17" s="33">
        <v>16.610400000000002</v>
      </c>
      <c r="F17" s="33">
        <v>51.26112</v>
      </c>
      <c r="G17" s="33">
        <v>206.39664</v>
      </c>
      <c r="H17" s="33">
        <v>59.15808</v>
      </c>
      <c r="I17" s="33">
        <v>32.227199999999996</v>
      </c>
      <c r="J17" s="33">
        <v>7.028640000000002</v>
      </c>
      <c r="K17" s="33">
        <v>2.2049280000000007</v>
      </c>
      <c r="L17" s="33">
        <v>0.9115200000000004</v>
      </c>
      <c r="M17" s="33">
        <v>0.5417280000000001</v>
      </c>
      <c r="N17" s="34">
        <f t="shared" si="1"/>
        <v>387.34415999999993</v>
      </c>
      <c r="O17" s="35">
        <f t="shared" si="2"/>
        <v>12.282602739726025</v>
      </c>
      <c r="P17" s="36">
        <f t="shared" si="0"/>
        <v>254.4300582857143</v>
      </c>
      <c r="Q17" s="37"/>
    </row>
    <row r="18" spans="1:17" ht="15" customHeight="1">
      <c r="A18" s="32">
        <v>2549</v>
      </c>
      <c r="B18" s="33">
        <v>5.674752000000002</v>
      </c>
      <c r="C18" s="33">
        <v>15.624576</v>
      </c>
      <c r="D18" s="33">
        <v>12.108096</v>
      </c>
      <c r="E18" s="33">
        <v>9.936864000000007</v>
      </c>
      <c r="F18" s="33">
        <v>129.89289600000004</v>
      </c>
      <c r="G18" s="33">
        <v>208.83312</v>
      </c>
      <c r="H18" s="33">
        <v>84.685824</v>
      </c>
      <c r="I18" s="33">
        <v>32.78275200000002</v>
      </c>
      <c r="J18" s="33">
        <v>17.05708799999999</v>
      </c>
      <c r="K18" s="33">
        <v>17.62992000000001</v>
      </c>
      <c r="L18" s="33">
        <v>13.38336</v>
      </c>
      <c r="M18" s="33">
        <v>5.260895999999997</v>
      </c>
      <c r="N18" s="34">
        <f t="shared" si="1"/>
        <v>552.8701440000001</v>
      </c>
      <c r="O18" s="35">
        <f t="shared" si="2"/>
        <v>17.531397260273977</v>
      </c>
      <c r="P18" s="36">
        <f t="shared" si="0"/>
        <v>254.4300582857143</v>
      </c>
      <c r="Q18" s="37"/>
    </row>
    <row r="19" spans="1:17" ht="15" customHeight="1">
      <c r="A19" s="32">
        <v>2550</v>
      </c>
      <c r="B19" s="38">
        <v>2.5142399999999996</v>
      </c>
      <c r="C19" s="38">
        <v>19.79424000000001</v>
      </c>
      <c r="D19" s="38">
        <v>12.076992000000004</v>
      </c>
      <c r="E19" s="38">
        <v>14.76835200000004</v>
      </c>
      <c r="F19" s="38">
        <v>30.294432</v>
      </c>
      <c r="G19" s="38">
        <v>45.558719999999994</v>
      </c>
      <c r="H19" s="38">
        <v>75.65616000000001</v>
      </c>
      <c r="I19" s="38">
        <v>21.300192000000003</v>
      </c>
      <c r="J19" s="38">
        <v>2.135808</v>
      </c>
      <c r="K19" s="38">
        <v>3.182112</v>
      </c>
      <c r="L19" s="38">
        <v>1.2968639999999914</v>
      </c>
      <c r="M19" s="38">
        <v>0.9097919999999999</v>
      </c>
      <c r="N19" s="34">
        <f t="shared" si="1"/>
        <v>229.48790400000007</v>
      </c>
      <c r="O19" s="35">
        <f t="shared" si="2"/>
        <v>7.277013698630139</v>
      </c>
      <c r="P19" s="36">
        <f t="shared" si="0"/>
        <v>254.4300582857143</v>
      </c>
      <c r="Q19" s="37"/>
    </row>
    <row r="20" spans="1:17" ht="15" customHeight="1">
      <c r="A20" s="32">
        <v>2551</v>
      </c>
      <c r="B20" s="38">
        <v>0.610848</v>
      </c>
      <c r="C20" s="38">
        <v>1.0566720000000007</v>
      </c>
      <c r="D20" s="38">
        <v>3.6037440000000007</v>
      </c>
      <c r="E20" s="38">
        <v>8.743680000000017</v>
      </c>
      <c r="F20" s="38">
        <v>25.999488000000003</v>
      </c>
      <c r="G20" s="38">
        <v>32.947776</v>
      </c>
      <c r="H20" s="38">
        <v>23.447232000000007</v>
      </c>
      <c r="I20" s="38">
        <v>29.99894400000001</v>
      </c>
      <c r="J20" s="38">
        <v>15.973632000000002</v>
      </c>
      <c r="K20" s="38">
        <v>37.17273599999998</v>
      </c>
      <c r="L20" s="38">
        <v>25.01712</v>
      </c>
      <c r="M20" s="38">
        <v>33.4152</v>
      </c>
      <c r="N20" s="34">
        <f t="shared" si="1"/>
        <v>237.987072</v>
      </c>
      <c r="O20" s="35">
        <f t="shared" si="2"/>
        <v>7.546520547945206</v>
      </c>
      <c r="P20" s="36">
        <f t="shared" si="0"/>
        <v>254.4300582857143</v>
      </c>
      <c r="Q20" s="37"/>
    </row>
    <row r="21" spans="1:17" ht="15" customHeight="1">
      <c r="A21" s="32">
        <v>2552</v>
      </c>
      <c r="B21" s="38">
        <v>17.94096</v>
      </c>
      <c r="C21" s="38">
        <v>9.452160000000005</v>
      </c>
      <c r="D21" s="38">
        <v>13.633920000000002</v>
      </c>
      <c r="E21" s="38">
        <v>27.654048000000053</v>
      </c>
      <c r="F21" s="38">
        <v>25.646111999999988</v>
      </c>
      <c r="G21" s="38">
        <v>9.947232</v>
      </c>
      <c r="H21" s="38">
        <v>10.447488000000003</v>
      </c>
      <c r="I21" s="38">
        <v>7.224767999999997</v>
      </c>
      <c r="J21" s="38">
        <v>6.830783999999998</v>
      </c>
      <c r="K21" s="38">
        <v>6.982847999999997</v>
      </c>
      <c r="L21" s="38">
        <v>9.423648000000002</v>
      </c>
      <c r="M21" s="38">
        <v>29.778624000000015</v>
      </c>
      <c r="N21" s="34">
        <f t="shared" si="1"/>
        <v>174.96259200000006</v>
      </c>
      <c r="O21" s="35">
        <f t="shared" si="2"/>
        <v>5.548027397260276</v>
      </c>
      <c r="P21" s="36">
        <f t="shared" si="0"/>
        <v>254.4300582857143</v>
      </c>
      <c r="Q21" s="37"/>
    </row>
    <row r="22" spans="1:17" ht="15" customHeight="1">
      <c r="A22" s="32">
        <v>2553</v>
      </c>
      <c r="B22" s="38">
        <v>17.94096</v>
      </c>
      <c r="C22" s="38">
        <v>9.452160000000005</v>
      </c>
      <c r="D22" s="38">
        <v>13.633920000000002</v>
      </c>
      <c r="E22" s="38">
        <v>27.05702399999999</v>
      </c>
      <c r="F22" s="38">
        <v>25.646111999999988</v>
      </c>
      <c r="G22" s="38">
        <v>9.947232</v>
      </c>
      <c r="H22" s="38">
        <v>10.447488000000003</v>
      </c>
      <c r="I22" s="38">
        <v>7.224767999999997</v>
      </c>
      <c r="J22" s="38">
        <v>6.830783999999998</v>
      </c>
      <c r="K22" s="38">
        <v>6.982847999999997</v>
      </c>
      <c r="L22" s="38">
        <v>9.423648000000002</v>
      </c>
      <c r="M22" s="38">
        <v>29.778624000000015</v>
      </c>
      <c r="N22" s="34">
        <f t="shared" si="1"/>
        <v>174.365568</v>
      </c>
      <c r="O22" s="35">
        <f t="shared" si="2"/>
        <v>5.529095890410959</v>
      </c>
      <c r="P22" s="36">
        <f t="shared" si="0"/>
        <v>254.4300582857143</v>
      </c>
      <c r="Q22" s="37"/>
    </row>
    <row r="23" spans="1:17" ht="15" customHeight="1">
      <c r="A23" s="32">
        <v>2554</v>
      </c>
      <c r="B23" s="38">
        <v>31.97836799999998</v>
      </c>
      <c r="C23" s="38">
        <v>66.560832</v>
      </c>
      <c r="D23" s="38">
        <v>40.289184000000006</v>
      </c>
      <c r="E23" s="38">
        <v>22.375872</v>
      </c>
      <c r="F23" s="38">
        <v>211.95388800000006</v>
      </c>
      <c r="G23" s="38">
        <v>131.32713600000002</v>
      </c>
      <c r="H23" s="38">
        <v>58.33036799999998</v>
      </c>
      <c r="I23" s="38">
        <v>14.778719999999996</v>
      </c>
      <c r="J23" s="38">
        <v>9.116063999999998</v>
      </c>
      <c r="K23" s="38">
        <v>12.945312</v>
      </c>
      <c r="L23" s="38">
        <v>47.30572799999998</v>
      </c>
      <c r="M23" s="38">
        <v>16.490303999999995</v>
      </c>
      <c r="N23" s="34">
        <f t="shared" si="1"/>
        <v>663.4517760000001</v>
      </c>
      <c r="O23" s="35">
        <f t="shared" si="2"/>
        <v>21.03791780821918</v>
      </c>
      <c r="P23" s="36">
        <f t="shared" si="0"/>
        <v>254.4300582857143</v>
      </c>
      <c r="Q23" s="37"/>
    </row>
    <row r="24" spans="1:17" ht="15" customHeight="1">
      <c r="A24" s="32">
        <v>2555</v>
      </c>
      <c r="B24" s="38">
        <v>19.122912000000003</v>
      </c>
      <c r="C24" s="38">
        <v>19.199808</v>
      </c>
      <c r="D24" s="38">
        <v>18.480096</v>
      </c>
      <c r="E24" s="38">
        <v>18.908640000000002</v>
      </c>
      <c r="F24" s="38">
        <v>17.540064</v>
      </c>
      <c r="G24" s="38">
        <v>10.12176</v>
      </c>
      <c r="H24" s="38">
        <v>9.202464000000003</v>
      </c>
      <c r="I24" s="38">
        <v>6.613055999999999</v>
      </c>
      <c r="J24" s="38">
        <v>6.931872000000003</v>
      </c>
      <c r="K24" s="38">
        <v>5.998751999999997</v>
      </c>
      <c r="L24" s="38">
        <v>11.036736000000003</v>
      </c>
      <c r="M24" s="38">
        <v>24.055488</v>
      </c>
      <c r="N24" s="34">
        <f t="shared" si="1"/>
        <v>167.211648</v>
      </c>
      <c r="O24" s="35">
        <f t="shared" si="2"/>
        <v>5.3022465753424655</v>
      </c>
      <c r="P24" s="36">
        <f t="shared" si="0"/>
        <v>254.4300582857143</v>
      </c>
      <c r="Q24" s="37"/>
    </row>
    <row r="25" spans="1:17" ht="15" customHeight="1">
      <c r="A25" s="32">
        <v>2556</v>
      </c>
      <c r="B25" s="38">
        <v>46.38124800000001</v>
      </c>
      <c r="C25" s="38">
        <v>10.473408</v>
      </c>
      <c r="D25" s="38">
        <v>6.791040000000004</v>
      </c>
      <c r="E25" s="38">
        <v>15.871680000000005</v>
      </c>
      <c r="F25" s="38">
        <v>7.199712000000004</v>
      </c>
      <c r="G25" s="38">
        <v>6.978528000000002</v>
      </c>
      <c r="H25" s="38">
        <v>29.896128</v>
      </c>
      <c r="I25" s="38">
        <v>11.319263999999997</v>
      </c>
      <c r="J25" s="38">
        <v>12.358656</v>
      </c>
      <c r="K25" s="38">
        <v>18.671903999999994</v>
      </c>
      <c r="L25" s="38">
        <v>20.553695999999984</v>
      </c>
      <c r="M25" s="38">
        <v>14.561856</v>
      </c>
      <c r="N25" s="34">
        <f t="shared" si="1"/>
        <v>201.05711999999997</v>
      </c>
      <c r="O25" s="35">
        <f t="shared" si="2"/>
        <v>6.375479452054794</v>
      </c>
      <c r="P25" s="36">
        <f t="shared" si="0"/>
        <v>254.4300582857143</v>
      </c>
      <c r="Q25" s="37"/>
    </row>
    <row r="26" spans="1:17" ht="15" customHeight="1">
      <c r="A26" s="32">
        <v>2557</v>
      </c>
      <c r="B26" s="38">
        <v>41.053823999999985</v>
      </c>
      <c r="C26" s="38">
        <v>9.609407999999995</v>
      </c>
      <c r="D26" s="38">
        <v>6.587135999999997</v>
      </c>
      <c r="E26" s="38">
        <v>7.597151999999999</v>
      </c>
      <c r="F26" s="38">
        <v>6.854976</v>
      </c>
      <c r="G26" s="38">
        <v>22.686912</v>
      </c>
      <c r="H26" s="38">
        <v>23.445504</v>
      </c>
      <c r="I26" s="38">
        <v>11.753855999999997</v>
      </c>
      <c r="J26" s="38">
        <v>36.10655999999999</v>
      </c>
      <c r="K26" s="38">
        <v>11.681280000000005</v>
      </c>
      <c r="L26" s="38">
        <v>9.555840000000002</v>
      </c>
      <c r="M26" s="38">
        <v>7.848575999999998</v>
      </c>
      <c r="N26" s="34">
        <f t="shared" si="1"/>
        <v>194.78102399999997</v>
      </c>
      <c r="O26" s="35">
        <f t="shared" si="2"/>
        <v>6.176465753424656</v>
      </c>
      <c r="P26" s="36">
        <f t="shared" si="0"/>
        <v>254.4300582857143</v>
      </c>
      <c r="Q26" s="37"/>
    </row>
    <row r="27" spans="1:17" ht="15" customHeight="1">
      <c r="A27" s="32">
        <v>2558</v>
      </c>
      <c r="B27" s="38">
        <v>18.42</v>
      </c>
      <c r="C27" s="38">
        <v>7.99</v>
      </c>
      <c r="D27" s="38">
        <v>5.76</v>
      </c>
      <c r="E27" s="38">
        <v>20.29</v>
      </c>
      <c r="F27" s="38">
        <v>3.2</v>
      </c>
      <c r="G27" s="38">
        <v>1.19</v>
      </c>
      <c r="H27" s="38">
        <v>1.38</v>
      </c>
      <c r="I27" s="38">
        <v>0.63</v>
      </c>
      <c r="J27" s="38">
        <v>0.68</v>
      </c>
      <c r="K27" s="38">
        <v>0.22</v>
      </c>
      <c r="L27" s="38">
        <v>0.2</v>
      </c>
      <c r="M27" s="38">
        <v>0.16</v>
      </c>
      <c r="N27" s="34">
        <f aca="true" t="shared" si="3" ref="N27:N32">SUM(B27:M27)</f>
        <v>60.120000000000005</v>
      </c>
      <c r="O27" s="35">
        <f t="shared" si="2"/>
        <v>1.906392694063927</v>
      </c>
      <c r="P27" s="36">
        <f t="shared" si="0"/>
        <v>254.4300582857143</v>
      </c>
      <c r="Q27" s="37"/>
    </row>
    <row r="28" spans="1:17" ht="15" customHeight="1">
      <c r="A28" s="32">
        <v>2559</v>
      </c>
      <c r="B28" s="33">
        <v>3.8</v>
      </c>
      <c r="C28" s="33">
        <v>0.75</v>
      </c>
      <c r="D28" s="33">
        <v>5.75</v>
      </c>
      <c r="E28" s="33">
        <v>13.58</v>
      </c>
      <c r="F28" s="33">
        <v>9.97</v>
      </c>
      <c r="G28" s="33">
        <v>27.72</v>
      </c>
      <c r="H28" s="33">
        <v>60.23</v>
      </c>
      <c r="I28" s="33">
        <v>39.25</v>
      </c>
      <c r="J28" s="33">
        <v>15.27</v>
      </c>
      <c r="K28" s="33">
        <v>11.61</v>
      </c>
      <c r="L28" s="33">
        <v>3.32</v>
      </c>
      <c r="M28" s="33">
        <v>16.72</v>
      </c>
      <c r="N28" s="34">
        <f t="shared" si="3"/>
        <v>207.97</v>
      </c>
      <c r="O28" s="35">
        <f t="shared" si="2"/>
        <v>6.594685438863521</v>
      </c>
      <c r="P28" s="36">
        <f t="shared" si="0"/>
        <v>254.4300582857143</v>
      </c>
      <c r="Q28" s="37"/>
    </row>
    <row r="29" spans="1:17" ht="15" customHeight="1">
      <c r="A29" s="32">
        <v>2560</v>
      </c>
      <c r="B29" s="33">
        <v>8.65</v>
      </c>
      <c r="C29" s="33">
        <v>7.74</v>
      </c>
      <c r="D29" s="33">
        <v>27.53</v>
      </c>
      <c r="E29" s="33">
        <v>72.01</v>
      </c>
      <c r="F29" s="33">
        <v>43.7</v>
      </c>
      <c r="G29" s="33">
        <v>46.53</v>
      </c>
      <c r="H29" s="33">
        <v>111.97</v>
      </c>
      <c r="I29" s="33">
        <v>15.46</v>
      </c>
      <c r="J29" s="33">
        <v>0.77</v>
      </c>
      <c r="K29" s="33">
        <v>1.15</v>
      </c>
      <c r="L29" s="33">
        <v>3.02</v>
      </c>
      <c r="M29" s="33">
        <v>3.01</v>
      </c>
      <c r="N29" s="34">
        <f t="shared" si="3"/>
        <v>341.5399999999999</v>
      </c>
      <c r="O29" s="35">
        <f t="shared" si="2"/>
        <v>10.830162354134954</v>
      </c>
      <c r="P29" s="36">
        <f t="shared" si="0"/>
        <v>254.4300582857143</v>
      </c>
      <c r="Q29" s="37"/>
    </row>
    <row r="30" spans="1:17" ht="15" customHeight="1">
      <c r="A30" s="32">
        <v>2561</v>
      </c>
      <c r="B30" s="33">
        <v>19.55</v>
      </c>
      <c r="C30" s="33">
        <v>2.57</v>
      </c>
      <c r="D30" s="33">
        <v>11.97</v>
      </c>
      <c r="E30" s="33">
        <v>4.87</v>
      </c>
      <c r="F30" s="33">
        <v>27.78</v>
      </c>
      <c r="G30" s="33">
        <v>17.43</v>
      </c>
      <c r="H30" s="33">
        <v>26.24</v>
      </c>
      <c r="I30" s="33">
        <v>10.07</v>
      </c>
      <c r="J30" s="33">
        <v>10.51</v>
      </c>
      <c r="K30" s="33">
        <v>39.17</v>
      </c>
      <c r="L30" s="33">
        <v>3.86</v>
      </c>
      <c r="M30" s="33">
        <v>27.2</v>
      </c>
      <c r="N30" s="34">
        <f t="shared" si="3"/>
        <v>201.22000000000003</v>
      </c>
      <c r="O30" s="35">
        <f t="shared" si="2"/>
        <v>6.3806443429731114</v>
      </c>
      <c r="P30" s="36">
        <f t="shared" si="0"/>
        <v>254.4300582857143</v>
      </c>
      <c r="Q30" s="37"/>
    </row>
    <row r="31" spans="1:17" ht="15" customHeight="1">
      <c r="A31" s="32">
        <v>2562</v>
      </c>
      <c r="B31" s="33">
        <v>32.58</v>
      </c>
      <c r="C31" s="33">
        <v>4.04</v>
      </c>
      <c r="D31" s="33">
        <v>3.76</v>
      </c>
      <c r="E31" s="33">
        <v>27</v>
      </c>
      <c r="F31" s="33">
        <v>5.17</v>
      </c>
      <c r="G31" s="33">
        <v>5.93</v>
      </c>
      <c r="H31" s="33">
        <v>4.73</v>
      </c>
      <c r="I31" s="33">
        <v>6.04</v>
      </c>
      <c r="J31" s="33">
        <v>4.09</v>
      </c>
      <c r="K31" s="33">
        <v>9.96</v>
      </c>
      <c r="L31" s="33">
        <v>12.53</v>
      </c>
      <c r="M31" s="33">
        <v>17.06</v>
      </c>
      <c r="N31" s="34">
        <f t="shared" si="3"/>
        <v>132.89000000000001</v>
      </c>
      <c r="O31" s="35">
        <f t="shared" si="2"/>
        <v>4.213914256722476</v>
      </c>
      <c r="P31" s="36">
        <f t="shared" si="0"/>
        <v>254.4300582857143</v>
      </c>
      <c r="Q31" s="37"/>
    </row>
    <row r="32" spans="1:17" ht="15" customHeight="1">
      <c r="A32" s="32">
        <v>2563</v>
      </c>
      <c r="B32" s="33">
        <v>8.94</v>
      </c>
      <c r="C32" s="33">
        <v>2.69</v>
      </c>
      <c r="D32" s="33">
        <v>2</v>
      </c>
      <c r="E32" s="33">
        <v>16.34</v>
      </c>
      <c r="F32" s="33">
        <v>6.22</v>
      </c>
      <c r="G32" s="33">
        <v>2.07</v>
      </c>
      <c r="H32" s="33">
        <v>3</v>
      </c>
      <c r="I32" s="33">
        <v>20.23</v>
      </c>
      <c r="J32" s="33">
        <v>13.34</v>
      </c>
      <c r="K32" s="33">
        <v>0.58</v>
      </c>
      <c r="L32" s="33">
        <v>0.79</v>
      </c>
      <c r="M32" s="33">
        <v>2.29</v>
      </c>
      <c r="N32" s="34">
        <f t="shared" si="3"/>
        <v>78.49000000000001</v>
      </c>
      <c r="O32" s="35">
        <f t="shared" si="2"/>
        <v>2.4889015728056827</v>
      </c>
      <c r="P32" s="36">
        <f t="shared" si="0"/>
        <v>254.4300582857143</v>
      </c>
      <c r="Q32" s="37"/>
    </row>
    <row r="33" spans="1:17" ht="15" customHeight="1">
      <c r="A33" s="32">
        <v>2564</v>
      </c>
      <c r="B33" s="33">
        <v>15.731712000000002</v>
      </c>
      <c r="C33" s="33">
        <v>3.335040000000003</v>
      </c>
      <c r="D33" s="33">
        <v>4.098816000000003</v>
      </c>
      <c r="E33" s="33">
        <v>6.993216000000003</v>
      </c>
      <c r="F33" s="33">
        <v>19.066752000000008</v>
      </c>
      <c r="G33" s="33">
        <v>7.750944000000001</v>
      </c>
      <c r="H33" s="33">
        <v>5.20992</v>
      </c>
      <c r="I33" s="33">
        <v>5.267808000000001</v>
      </c>
      <c r="J33" s="33">
        <v>2.0623679999999993</v>
      </c>
      <c r="K33" s="33">
        <v>4.987871999999994</v>
      </c>
      <c r="L33" s="33">
        <v>15.169247999999984</v>
      </c>
      <c r="M33" s="33">
        <v>11.94652799999999</v>
      </c>
      <c r="N33" s="34">
        <f>SUM(B33:M33)</f>
        <v>101.62022399999998</v>
      </c>
      <c r="O33" s="35">
        <f t="shared" si="2"/>
        <v>3.222356164383561</v>
      </c>
      <c r="P33" s="36">
        <f t="shared" si="0"/>
        <v>254.4300582857143</v>
      </c>
      <c r="Q33" s="37"/>
    </row>
    <row r="34" spans="1:17" ht="15" customHeight="1">
      <c r="A34" s="32">
        <v>2565</v>
      </c>
      <c r="B34" s="33">
        <v>15.018911999999988</v>
      </c>
      <c r="C34" s="33">
        <v>3.138048000000002</v>
      </c>
      <c r="D34" s="33">
        <v>20.164896000000006</v>
      </c>
      <c r="E34" s="33">
        <v>40.176431999999984</v>
      </c>
      <c r="F34" s="33">
        <v>68.78951999999991</v>
      </c>
      <c r="G34" s="33">
        <v>131.1776640000001</v>
      </c>
      <c r="H34" s="33">
        <v>39.28262399999999</v>
      </c>
      <c r="I34" s="33">
        <v>6.211296000000001</v>
      </c>
      <c r="J34" s="33">
        <v>9.389087999999997</v>
      </c>
      <c r="K34" s="33">
        <v>9.957600000000005</v>
      </c>
      <c r="L34" s="33">
        <v>15.23664000000001</v>
      </c>
      <c r="M34" s="33">
        <v>37.57968000000003</v>
      </c>
      <c r="N34" s="34">
        <f>SUM(B34:M34)</f>
        <v>396.1224000000001</v>
      </c>
      <c r="O34" s="35">
        <f>+N34*1000000/(365*86400)</f>
        <v>12.56095890410959</v>
      </c>
      <c r="P34" s="36">
        <f t="shared" si="0"/>
        <v>254.4300582857143</v>
      </c>
      <c r="Q34" s="37"/>
    </row>
    <row r="35" spans="1:17" ht="15" customHeight="1">
      <c r="A35" s="41">
        <v>2566</v>
      </c>
      <c r="B35" s="42">
        <v>19.152288000000006</v>
      </c>
      <c r="C35" s="42">
        <v>6.499008000000003</v>
      </c>
      <c r="D35" s="42">
        <v>9.818496000000005</v>
      </c>
      <c r="E35" s="42">
        <v>11.754719999999999</v>
      </c>
      <c r="F35" s="42">
        <v>19.122048000000007</v>
      </c>
      <c r="G35" s="42">
        <v>9.958464</v>
      </c>
      <c r="H35" s="42">
        <v>15.235775999999998</v>
      </c>
      <c r="I35" s="42">
        <v>21.016799999999996</v>
      </c>
      <c r="J35" s="42">
        <v>9.701856000000003</v>
      </c>
      <c r="K35" s="42">
        <v>18.643392000000002</v>
      </c>
      <c r="L35" s="42"/>
      <c r="M35" s="42"/>
      <c r="N35" s="43">
        <f>SUM(B35:M35)</f>
        <v>140.902848</v>
      </c>
      <c r="O35" s="44">
        <f>+N35*1000000/(365*86400)</f>
        <v>4.468</v>
      </c>
      <c r="P35" s="36"/>
      <c r="Q35" s="37"/>
    </row>
    <row r="36" spans="1:17" ht="15" customHeight="1">
      <c r="A36" s="32">
        <v>2567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4"/>
      <c r="O36" s="35"/>
      <c r="P36" s="36"/>
      <c r="Q36" s="37"/>
    </row>
    <row r="37" spans="1:17" ht="15" customHeight="1">
      <c r="A37" s="32">
        <v>2568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4"/>
      <c r="O37" s="35"/>
      <c r="P37" s="36"/>
      <c r="Q37" s="37"/>
    </row>
    <row r="38" spans="1:17" ht="15" customHeight="1">
      <c r="A38" s="32">
        <v>2569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4"/>
      <c r="O38" s="35"/>
      <c r="P38" s="36"/>
      <c r="Q38" s="37"/>
    </row>
    <row r="39" spans="1:17" ht="15" customHeight="1">
      <c r="A39" s="32">
        <v>2570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4"/>
      <c r="O39" s="35"/>
      <c r="P39" s="36"/>
      <c r="Q39" s="37"/>
    </row>
    <row r="40" spans="1:17" ht="15" customHeight="1">
      <c r="A40" s="39" t="s">
        <v>19</v>
      </c>
      <c r="B40" s="40">
        <f>MAX(B7:B34)</f>
        <v>46.38124800000001</v>
      </c>
      <c r="C40" s="40">
        <f aca="true" t="shared" si="4" ref="C40:M40">MAX(C7:C34)</f>
        <v>66.560832</v>
      </c>
      <c r="D40" s="40">
        <f t="shared" si="4"/>
        <v>40.289184000000006</v>
      </c>
      <c r="E40" s="40">
        <f t="shared" si="4"/>
        <v>72.01</v>
      </c>
      <c r="F40" s="40">
        <f t="shared" si="4"/>
        <v>211.95388800000006</v>
      </c>
      <c r="G40" s="40">
        <f t="shared" si="4"/>
        <v>208.83312</v>
      </c>
      <c r="H40" s="40">
        <f t="shared" si="4"/>
        <v>111.97</v>
      </c>
      <c r="I40" s="40">
        <f t="shared" si="4"/>
        <v>71.487</v>
      </c>
      <c r="J40" s="40">
        <f t="shared" si="4"/>
        <v>36.10655999999999</v>
      </c>
      <c r="K40" s="40">
        <f t="shared" si="4"/>
        <v>39.17</v>
      </c>
      <c r="L40" s="40">
        <f t="shared" si="4"/>
        <v>47.30572799999998</v>
      </c>
      <c r="M40" s="40">
        <f t="shared" si="4"/>
        <v>37.57968000000003</v>
      </c>
      <c r="N40" s="40">
        <f>MAX(N7:N35)</f>
        <v>663.4517760000001</v>
      </c>
      <c r="O40" s="35">
        <f>+N40*1000000/(365*86400)</f>
        <v>21.03791780821918</v>
      </c>
      <c r="P40" s="37"/>
      <c r="Q40" s="37"/>
    </row>
    <row r="41" spans="1:17" ht="15" customHeight="1">
      <c r="A41" s="39" t="s">
        <v>16</v>
      </c>
      <c r="B41" s="40">
        <f>AVERAGE(B7:B34)</f>
        <v>11.881781714285713</v>
      </c>
      <c r="C41" s="40">
        <f aca="true" t="shared" si="5" ref="C41:M41">AVERAGE(C7:C34)</f>
        <v>11.680049428571428</v>
      </c>
      <c r="D41" s="40">
        <f t="shared" si="5"/>
        <v>11.156234285714287</v>
      </c>
      <c r="E41" s="40">
        <f t="shared" si="5"/>
        <v>17.43883428571429</v>
      </c>
      <c r="F41" s="40">
        <f t="shared" si="5"/>
        <v>45.44757400000002</v>
      </c>
      <c r="G41" s="40">
        <f t="shared" si="5"/>
        <v>66.92630942857144</v>
      </c>
      <c r="H41" s="40">
        <f t="shared" si="5"/>
        <v>36.75297428571429</v>
      </c>
      <c r="I41" s="40">
        <f t="shared" si="5"/>
        <v>17.897129428571425</v>
      </c>
      <c r="J41" s="40">
        <f t="shared" si="5"/>
        <v>8.822583714285711</v>
      </c>
      <c r="K41" s="40">
        <f t="shared" si="5"/>
        <v>8.311753999999999</v>
      </c>
      <c r="L41" s="40">
        <f t="shared" si="5"/>
        <v>7.7082159999999975</v>
      </c>
      <c r="M41" s="40">
        <f t="shared" si="5"/>
        <v>10.406617714285716</v>
      </c>
      <c r="N41" s="40">
        <f>SUM(B41:M41)</f>
        <v>254.4300582857143</v>
      </c>
      <c r="O41" s="35">
        <f>+N41*1000000/(365*86400)</f>
        <v>8.0679242226571</v>
      </c>
      <c r="P41" s="37"/>
      <c r="Q41" s="37"/>
    </row>
    <row r="42" spans="1:17" ht="15" customHeight="1">
      <c r="A42" s="39" t="s">
        <v>20</v>
      </c>
      <c r="B42" s="40">
        <f>MIN(B7:B34)</f>
        <v>0.105</v>
      </c>
      <c r="C42" s="40">
        <f aca="true" t="shared" si="6" ref="C42:M42">MIN(C7:C34)</f>
        <v>0.75</v>
      </c>
      <c r="D42" s="40">
        <f t="shared" si="6"/>
        <v>1.091</v>
      </c>
      <c r="E42" s="40">
        <f t="shared" si="6"/>
        <v>4.351</v>
      </c>
      <c r="F42" s="40">
        <f t="shared" si="6"/>
        <v>3.2</v>
      </c>
      <c r="G42" s="40">
        <f t="shared" si="6"/>
        <v>1.19</v>
      </c>
      <c r="H42" s="40">
        <f t="shared" si="6"/>
        <v>1.38</v>
      </c>
      <c r="I42" s="40">
        <f t="shared" si="6"/>
        <v>0.63</v>
      </c>
      <c r="J42" s="40">
        <f t="shared" si="6"/>
        <v>0.376</v>
      </c>
      <c r="K42" s="40">
        <f t="shared" si="6"/>
        <v>0.204</v>
      </c>
      <c r="L42" s="40">
        <f t="shared" si="6"/>
        <v>0.118</v>
      </c>
      <c r="M42" s="40">
        <f t="shared" si="6"/>
        <v>0.14</v>
      </c>
      <c r="N42" s="40">
        <f>MIN(N7:N34)</f>
        <v>60.120000000000005</v>
      </c>
      <c r="O42" s="35">
        <f>+N42*1000000/(365*86400)</f>
        <v>1.906392694063927</v>
      </c>
      <c r="P42" s="37"/>
      <c r="Q42" s="37"/>
    </row>
    <row r="43" spans="1:15" ht="21" customHeight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4"/>
      <c r="O44" s="25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24.75" customHeight="1">
      <c r="A51" s="26"/>
      <c r="B51" s="27"/>
      <c r="C51" s="28"/>
      <c r="D51" s="25"/>
      <c r="E51" s="27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spans="1:15" ht="24.75" customHeight="1">
      <c r="A52" s="26"/>
      <c r="B52" s="27"/>
      <c r="C52" s="27"/>
      <c r="D52" s="27"/>
      <c r="E52" s="25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/>
    <row r="72" ht="18" customHeight="1"/>
    <row r="73" ht="18" customHeight="1"/>
    <row r="74" ht="18" customHeight="1"/>
    <row r="7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2016-07-13T06:21:55Z</cp:lastPrinted>
  <dcterms:created xsi:type="dcterms:W3CDTF">1994-01-31T08:04:27Z</dcterms:created>
  <dcterms:modified xsi:type="dcterms:W3CDTF">2024-02-20T03:25:00Z</dcterms:modified>
  <cp:category/>
  <cp:version/>
  <cp:contentType/>
  <cp:contentStatus/>
</cp:coreProperties>
</file>