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W.16A" sheetId="1" r:id="rId1"/>
    <sheet name="ปริมาณน้ำสูงสุด" sheetId="2" r:id="rId2"/>
    <sheet name="ปริมาณน้ำต่ำสุด" sheetId="3" r:id="rId3"/>
    <sheet name="Data W.16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<sst xmlns="http://schemas.openxmlformats.org/spreadsheetml/2006/main" count="42" uniqueCount="21">
  <si>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</si>
  <si>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</si>
  <si>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สถานี :  W.16A  แม่น้ำวัง  บ้านไฮ  อ.แจ้ห่ม  จ.ลำปาง</t>
  </si>
  <si>
    <t>พื้นที่รับน้ำ   1392 ตร.กม.</t>
  </si>
  <si>
    <t>ตลิ่งฝั่งซ้าย 310.03 ม.(ร.ท.ก.) ตลิ่งฝั่งขวา  310.44 ม.(ร.ท.ก.) ท้องน้ำ 303.22  ม.(ร.ท.ก.) ศูนย์เสาระดับน้ำ  304.00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</si>
  <si>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</si>
  <si>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</si>
  <si>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</si>
  <si>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</si>
  <si>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</si>
  <si>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</si>
  <si>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</si>
  <si>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</si>
  <si>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</si>
  <si>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</si>
  <si>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</si>
  <si>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</si>
  <si>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</si>
  <si>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</si>
  <si>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sz val="16"/>
        <rFont val="AngsanaUPC"/>
        <family val="1"/>
      </rPr>
      <t xml:space="preserve"> 1.ปีน้ำเริ่มตั้งแต่ 1 เม.ย. ถึง 31 มี.ค. ของปีต่อไป</t>
    </r>
  </si>
  <si>
    <t>สุงสุด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</si>
</sst>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0.000"/>
    <numFmt numFmtId="183" formatCode="bbbb"/>
    <numFmt numFmtId="184" formatCode="#,##0.00_ ;\-#,##0.00\ "/>
  </numFmts>
  <fonts count="7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3"/>
      <name val="Dilleni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7"/>
      <color indexed="10"/>
      <name val="TH SarabunPSK"/>
      <family val="0"/>
    </font>
    <font>
      <sz val="17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35" borderId="0" applyNumberFormat="0" applyBorder="0" applyAlignment="0" applyProtection="0"/>
    <xf numFmtId="0" fontId="60" fillId="36" borderId="1" applyNumberFormat="0" applyAlignment="0" applyProtection="0"/>
    <xf numFmtId="0" fontId="61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39" borderId="1" applyNumberFormat="0" applyAlignment="0" applyProtection="0"/>
    <xf numFmtId="0" fontId="68" fillId="0" borderId="6" applyNumberFormat="0" applyFill="0" applyAlignment="0" applyProtection="0"/>
    <xf numFmtId="0" fontId="69" fillId="40" borderId="0" applyNumberFormat="0" applyBorder="0" applyAlignment="0" applyProtection="0"/>
    <xf numFmtId="0" fontId="0" fillId="41" borderId="7" applyNumberFormat="0" applyFont="0" applyAlignment="0" applyProtection="0"/>
    <xf numFmtId="0" fontId="70" fillId="36" borderId="8" applyNumberFormat="0" applyAlignment="0" applyProtection="0"/>
    <xf numFmtId="9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5">
    <xf numFmtId="178" fontId="0" fillId="0" borderId="0" xfId="0" applyAlignment="1">
      <alignment/>
    </xf>
    <xf numFmtId="0" fontId="0" fillId="0" borderId="0" xfId="90">
      <alignment/>
      <protection/>
    </xf>
    <xf numFmtId="181" fontId="24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181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181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181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181" fontId="0" fillId="0" borderId="0" xfId="90" applyNumberFormat="1">
      <alignment/>
      <protection/>
    </xf>
    <xf numFmtId="0" fontId="25" fillId="0" borderId="0" xfId="90" applyFont="1" applyAlignment="1">
      <alignment horizontal="left"/>
      <protection/>
    </xf>
    <xf numFmtId="2" fontId="25" fillId="0" borderId="0" xfId="90" applyNumberFormat="1" applyFont="1">
      <alignment/>
      <protection/>
    </xf>
    <xf numFmtId="181" fontId="25" fillId="0" borderId="0" xfId="90" applyNumberFormat="1" applyFont="1" applyAlignment="1">
      <alignment horizontal="right"/>
      <protection/>
    </xf>
    <xf numFmtId="0" fontId="25" fillId="0" borderId="0" xfId="90" applyFont="1">
      <alignment/>
      <protection/>
    </xf>
    <xf numFmtId="181" fontId="25" fillId="0" borderId="0" xfId="90" applyNumberFormat="1" applyFont="1">
      <alignment/>
      <protection/>
    </xf>
    <xf numFmtId="2" fontId="25" fillId="0" borderId="0" xfId="90" applyNumberFormat="1" applyFont="1" applyAlignment="1">
      <alignment horizontal="right"/>
      <protection/>
    </xf>
    <xf numFmtId="181" fontId="25" fillId="0" borderId="0" xfId="90" applyNumberFormat="1" applyFont="1" applyAlignment="1">
      <alignment horizontal="center"/>
      <protection/>
    </xf>
    <xf numFmtId="181" fontId="26" fillId="0" borderId="0" xfId="90" applyNumberFormat="1" applyFont="1">
      <alignment/>
      <protection/>
    </xf>
    <xf numFmtId="2" fontId="26" fillId="0" borderId="0" xfId="90" applyNumberFormat="1" applyFont="1">
      <alignment/>
      <protection/>
    </xf>
    <xf numFmtId="183" fontId="0" fillId="0" borderId="0" xfId="90" applyNumberFormat="1" applyBorder="1">
      <alignment/>
      <protection/>
    </xf>
    <xf numFmtId="2" fontId="0" fillId="0" borderId="0" xfId="90" applyNumberFormat="1" applyBorder="1" applyAlignment="1">
      <alignment horizontal="right"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 applyAlignment="1">
      <alignment horizontal="left"/>
      <protection/>
    </xf>
    <xf numFmtId="181" fontId="26" fillId="0" borderId="0" xfId="90" applyNumberFormat="1" applyFont="1" applyAlignment="1">
      <alignment horizontal="right"/>
      <protection/>
    </xf>
    <xf numFmtId="2" fontId="26" fillId="0" borderId="0" xfId="90" applyNumberFormat="1" applyFont="1" applyAlignment="1">
      <alignment horizontal="center"/>
      <protection/>
    </xf>
    <xf numFmtId="181" fontId="26" fillId="0" borderId="0" xfId="90" applyNumberFormat="1" applyFont="1" applyAlignment="1">
      <alignment horizontal="center"/>
      <protection/>
    </xf>
    <xf numFmtId="2" fontId="26" fillId="0" borderId="0" xfId="90" applyNumberFormat="1" applyFont="1" applyAlignment="1">
      <alignment horizontal="right"/>
      <protection/>
    </xf>
    <xf numFmtId="0" fontId="26" fillId="0" borderId="19" xfId="90" applyFont="1" applyBorder="1" applyAlignment="1">
      <alignment horizontal="center"/>
      <protection/>
    </xf>
    <xf numFmtId="2" fontId="26" fillId="0" borderId="20" xfId="90" applyNumberFormat="1" applyFont="1" applyBorder="1" applyAlignment="1">
      <alignment horizontal="centerContinuous"/>
      <protection/>
    </xf>
    <xf numFmtId="0" fontId="26" fillId="0" borderId="20" xfId="90" applyFont="1" applyBorder="1" applyAlignment="1">
      <alignment horizontal="centerContinuous"/>
      <protection/>
    </xf>
    <xf numFmtId="181" fontId="27" fillId="0" borderId="20" xfId="90" applyNumberFormat="1" applyFont="1" applyBorder="1" applyAlignment="1">
      <alignment horizontal="centerContinuous"/>
      <protection/>
    </xf>
    <xf numFmtId="2" fontId="27" fillId="0" borderId="20" xfId="90" applyNumberFormat="1" applyFont="1" applyBorder="1" applyAlignment="1">
      <alignment horizontal="centerContinuous"/>
      <protection/>
    </xf>
    <xf numFmtId="181" fontId="27" fillId="0" borderId="21" xfId="90" applyNumberFormat="1" applyFont="1" applyBorder="1" applyAlignment="1">
      <alignment horizontal="centerContinuous"/>
      <protection/>
    </xf>
    <xf numFmtId="181" fontId="26" fillId="0" borderId="21" xfId="90" applyNumberFormat="1" applyFont="1" applyBorder="1" applyAlignment="1">
      <alignment horizontal="centerContinuous"/>
      <protection/>
    </xf>
    <xf numFmtId="181" fontId="26" fillId="0" borderId="20" xfId="90" applyNumberFormat="1" applyFont="1" applyBorder="1" applyAlignment="1">
      <alignment horizontal="centerContinuous"/>
      <protection/>
    </xf>
    <xf numFmtId="181" fontId="27" fillId="0" borderId="22" xfId="90" applyNumberFormat="1" applyFont="1" applyBorder="1" applyAlignment="1">
      <alignment horizontal="centerContinuous"/>
      <protection/>
    </xf>
    <xf numFmtId="2" fontId="26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0" fontId="26" fillId="0" borderId="25" xfId="90" applyFont="1" applyBorder="1" applyAlignment="1">
      <alignment horizontal="center"/>
      <protection/>
    </xf>
    <xf numFmtId="2" fontId="26" fillId="0" borderId="26" xfId="90" applyNumberFormat="1" applyFont="1" applyBorder="1" applyAlignment="1">
      <alignment horizontal="centerContinuous"/>
      <protection/>
    </xf>
    <xf numFmtId="0" fontId="26" fillId="0" borderId="27" xfId="90" applyFont="1" applyBorder="1" applyAlignment="1">
      <alignment horizontal="centerContinuous"/>
      <protection/>
    </xf>
    <xf numFmtId="181" fontId="26" fillId="0" borderId="26" xfId="90" applyNumberFormat="1" applyFont="1" applyBorder="1" applyAlignment="1">
      <alignment horizontal="centerContinuous"/>
      <protection/>
    </xf>
    <xf numFmtId="0" fontId="26" fillId="0" borderId="26" xfId="90" applyFont="1" applyBorder="1" applyAlignment="1">
      <alignment horizontal="centerContinuous"/>
      <protection/>
    </xf>
    <xf numFmtId="181" fontId="26" fillId="0" borderId="28" xfId="90" applyNumberFormat="1" applyFont="1" applyBorder="1" applyAlignment="1">
      <alignment horizontal="centerContinuous"/>
      <protection/>
    </xf>
    <xf numFmtId="2" fontId="26" fillId="0" borderId="27" xfId="90" applyNumberFormat="1" applyFont="1" applyBorder="1" applyAlignment="1">
      <alignment horizontal="centerContinuous"/>
      <protection/>
    </xf>
    <xf numFmtId="2" fontId="26" fillId="0" borderId="25" xfId="90" applyNumberFormat="1" applyFont="1" applyBorder="1" applyAlignment="1">
      <alignment horizontal="center"/>
      <protection/>
    </xf>
    <xf numFmtId="2" fontId="27" fillId="0" borderId="29" xfId="90" applyNumberFormat="1" applyFont="1" applyBorder="1" applyAlignment="1">
      <alignment horizontal="center"/>
      <protection/>
    </xf>
    <xf numFmtId="181" fontId="27" fillId="0" borderId="29" xfId="90" applyNumberFormat="1" applyFont="1" applyBorder="1" applyAlignment="1">
      <alignment horizontal="center"/>
      <protection/>
    </xf>
    <xf numFmtId="181" fontId="27" fillId="0" borderId="25" xfId="90" applyNumberFormat="1" applyFont="1" applyBorder="1" applyAlignment="1">
      <alignment horizontal="center"/>
      <protection/>
    </xf>
    <xf numFmtId="0" fontId="26" fillId="0" borderId="28" xfId="90" applyFont="1" applyBorder="1">
      <alignment/>
      <protection/>
    </xf>
    <xf numFmtId="2" fontId="27" fillId="0" borderId="26" xfId="90" applyNumberFormat="1" applyFont="1" applyBorder="1" applyAlignment="1">
      <alignment horizontal="center"/>
      <protection/>
    </xf>
    <xf numFmtId="181" fontId="27" fillId="0" borderId="26" xfId="90" applyNumberFormat="1" applyFont="1" applyBorder="1" applyAlignment="1">
      <alignment horizontal="center"/>
      <protection/>
    </xf>
    <xf numFmtId="181" fontId="27" fillId="0" borderId="28" xfId="90" applyNumberFormat="1" applyFont="1" applyBorder="1" applyAlignment="1">
      <alignment horizontal="center"/>
      <protection/>
    </xf>
    <xf numFmtId="2" fontId="27" fillId="0" borderId="0" xfId="90" applyNumberFormat="1" applyFont="1" applyFill="1" applyBorder="1" applyAlignment="1">
      <alignment horizontal="right"/>
      <protection/>
    </xf>
    <xf numFmtId="0" fontId="0" fillId="0" borderId="19" xfId="90" applyBorder="1">
      <alignment/>
      <protection/>
    </xf>
    <xf numFmtId="2" fontId="0" fillId="0" borderId="30" xfId="90" applyNumberFormat="1" applyBorder="1" applyAlignment="1">
      <alignment horizontal="right"/>
      <protection/>
    </xf>
    <xf numFmtId="2" fontId="0" fillId="0" borderId="31" xfId="90" applyNumberFormat="1" applyBorder="1" applyAlignment="1">
      <alignment horizontal="right"/>
      <protection/>
    </xf>
    <xf numFmtId="16" fontId="0" fillId="0" borderId="32" xfId="90" applyNumberFormat="1" applyBorder="1" applyAlignment="1">
      <alignment horizontal="right"/>
      <protection/>
    </xf>
    <xf numFmtId="2" fontId="0" fillId="0" borderId="33" xfId="90" applyNumberFormat="1" applyBorder="1" applyAlignment="1">
      <alignment horizontal="right"/>
      <protection/>
    </xf>
    <xf numFmtId="2" fontId="0" fillId="0" borderId="34" xfId="90" applyNumberFormat="1" applyBorder="1" applyAlignment="1">
      <alignment horizontal="right"/>
      <protection/>
    </xf>
    <xf numFmtId="16" fontId="0" fillId="0" borderId="35" xfId="90" applyNumberFormat="1" applyBorder="1" applyAlignment="1">
      <alignment horizontal="right"/>
      <protection/>
    </xf>
    <xf numFmtId="2" fontId="0" fillId="0" borderId="36" xfId="90" applyNumberFormat="1" applyBorder="1" applyAlignment="1">
      <alignment horizontal="right"/>
      <protection/>
    </xf>
    <xf numFmtId="0" fontId="0" fillId="0" borderId="25" xfId="90" applyBorder="1">
      <alignment/>
      <protection/>
    </xf>
    <xf numFmtId="2" fontId="0" fillId="0" borderId="37" xfId="90" applyNumberFormat="1" applyBorder="1" applyAlignment="1">
      <alignment horizontal="right"/>
      <protection/>
    </xf>
    <xf numFmtId="16" fontId="0" fillId="0" borderId="36" xfId="90" applyNumberFormat="1" applyBorder="1" applyAlignment="1">
      <alignment horizontal="right"/>
      <protection/>
    </xf>
    <xf numFmtId="0" fontId="0" fillId="0" borderId="0" xfId="90" applyBorder="1" applyAlignment="1">
      <alignment horizontal="right"/>
      <protection/>
    </xf>
    <xf numFmtId="182" fontId="28" fillId="0" borderId="0" xfId="90" applyNumberFormat="1" applyFont="1" applyBorder="1" applyAlignment="1">
      <alignment horizontal="right"/>
      <protection/>
    </xf>
    <xf numFmtId="0" fontId="0" fillId="0" borderId="0" xfId="90" applyFont="1" applyBorder="1" applyAlignment="1">
      <alignment horizontal="right"/>
      <protection/>
    </xf>
    <xf numFmtId="2" fontId="0" fillId="0" borderId="31" xfId="90" applyNumberFormat="1" applyFill="1" applyBorder="1" applyAlignment="1">
      <alignment horizontal="right"/>
      <protection/>
    </xf>
    <xf numFmtId="0" fontId="0" fillId="0" borderId="0" xfId="90" applyBorder="1">
      <alignment/>
      <protection/>
    </xf>
    <xf numFmtId="0" fontId="0" fillId="0" borderId="30" xfId="90" applyBorder="1" applyAlignment="1">
      <alignment horizontal="right"/>
      <protection/>
    </xf>
    <xf numFmtId="0" fontId="29" fillId="0" borderId="0" xfId="90" applyFont="1">
      <alignment/>
      <protection/>
    </xf>
    <xf numFmtId="0" fontId="0" fillId="0" borderId="0" xfId="90" applyFill="1" applyBorder="1" applyAlignment="1">
      <alignment horizontal="right"/>
      <protection/>
    </xf>
    <xf numFmtId="0" fontId="0" fillId="0" borderId="25" xfId="90" applyFont="1" applyFill="1" applyBorder="1">
      <alignment/>
      <protection/>
    </xf>
    <xf numFmtId="2" fontId="0" fillId="49" borderId="30" xfId="90" applyNumberFormat="1" applyFill="1" applyBorder="1" applyAlignment="1">
      <alignment horizontal="right"/>
      <protection/>
    </xf>
    <xf numFmtId="2" fontId="0" fillId="49" borderId="31" xfId="90" applyNumberFormat="1" applyFont="1" applyFill="1" applyBorder="1" applyAlignment="1">
      <alignment horizontal="right"/>
      <protection/>
    </xf>
    <xf numFmtId="2" fontId="0" fillId="0" borderId="38" xfId="90" applyNumberFormat="1" applyFont="1" applyBorder="1" applyAlignment="1">
      <alignment horizontal="right"/>
      <protection/>
    </xf>
    <xf numFmtId="2" fontId="30" fillId="0" borderId="29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1" xfId="90" applyNumberFormat="1" applyFont="1" applyBorder="1" applyAlignment="1">
      <alignment horizontal="right"/>
      <protection/>
    </xf>
    <xf numFmtId="16" fontId="0" fillId="0" borderId="32" xfId="90" applyNumberFormat="1" applyFont="1" applyBorder="1" applyAlignment="1">
      <alignment horizontal="right"/>
      <protection/>
    </xf>
    <xf numFmtId="16" fontId="0" fillId="0" borderId="36" xfId="90" applyNumberFormat="1" applyFont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0" xfId="90" applyNumberFormat="1" applyBorder="1">
      <alignment/>
      <protection/>
    </xf>
    <xf numFmtId="2" fontId="0" fillId="0" borderId="31" xfId="90" applyNumberFormat="1" applyBorder="1">
      <alignment/>
      <protection/>
    </xf>
    <xf numFmtId="2" fontId="0" fillId="0" borderId="37" xfId="90" applyNumberFormat="1" applyBorder="1">
      <alignment/>
      <protection/>
    </xf>
    <xf numFmtId="0" fontId="0" fillId="0" borderId="30" xfId="90" applyBorder="1">
      <alignment/>
      <protection/>
    </xf>
    <xf numFmtId="2" fontId="0" fillId="0" borderId="36" xfId="90" applyNumberFormat="1" applyBorder="1">
      <alignment/>
      <protection/>
    </xf>
    <xf numFmtId="16" fontId="0" fillId="0" borderId="32" xfId="90" applyNumberFormat="1" applyBorder="1">
      <alignment/>
      <protection/>
    </xf>
    <xf numFmtId="16" fontId="0" fillId="0" borderId="36" xfId="90" applyNumberFormat="1" applyBorder="1">
      <alignment/>
      <protection/>
    </xf>
    <xf numFmtId="0" fontId="0" fillId="0" borderId="37" xfId="90" applyBorder="1">
      <alignment/>
      <protection/>
    </xf>
    <xf numFmtId="0" fontId="0" fillId="0" borderId="31" xfId="90" applyBorder="1">
      <alignment/>
      <protection/>
    </xf>
    <xf numFmtId="0" fontId="0" fillId="0" borderId="36" xfId="90" applyBorder="1">
      <alignment/>
      <protection/>
    </xf>
    <xf numFmtId="0" fontId="0" fillId="0" borderId="28" xfId="90" applyBorder="1">
      <alignment/>
      <protection/>
    </xf>
    <xf numFmtId="0" fontId="0" fillId="0" borderId="39" xfId="90" applyBorder="1">
      <alignment/>
      <protection/>
    </xf>
    <xf numFmtId="2" fontId="32" fillId="0" borderId="40" xfId="90" applyNumberFormat="1" applyFont="1" applyBorder="1">
      <alignment/>
      <protection/>
    </xf>
    <xf numFmtId="181" fontId="0" fillId="0" borderId="41" xfId="90" applyNumberFormat="1" applyBorder="1">
      <alignment/>
      <protection/>
    </xf>
    <xf numFmtId="0" fontId="0" fillId="0" borderId="42" xfId="90" applyBorder="1">
      <alignment/>
      <protection/>
    </xf>
    <xf numFmtId="0" fontId="0" fillId="0" borderId="40" xfId="90" applyBorder="1">
      <alignment/>
      <protection/>
    </xf>
    <xf numFmtId="181" fontId="0" fillId="0" borderId="43" xfId="90" applyNumberFormat="1" applyBorder="1">
      <alignment/>
      <protection/>
    </xf>
    <xf numFmtId="16" fontId="0" fillId="0" borderId="41" xfId="90" applyNumberFormat="1" applyBorder="1">
      <alignment/>
      <protection/>
    </xf>
    <xf numFmtId="16" fontId="0" fillId="0" borderId="43" xfId="90" applyNumberFormat="1" applyBorder="1">
      <alignment/>
      <protection/>
    </xf>
    <xf numFmtId="0" fontId="0" fillId="0" borderId="43" xfId="90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W16A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"/>
          <c:y val="0.009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6475"/>
          <c:w val="0.805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W.16A'!$A$9:$A$35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'Data W.16A'!$Q$9:$Q$35</c:f>
              <c:numCache>
                <c:ptCount val="27"/>
                <c:pt idx="0">
                  <c:v>5.550000000000011</c:v>
                </c:pt>
                <c:pt idx="1">
                  <c:v>4.550000000000011</c:v>
                </c:pt>
                <c:pt idx="2">
                  <c:v>4.519999999999982</c:v>
                </c:pt>
                <c:pt idx="3">
                  <c:v>4.420000000000016</c:v>
                </c:pt>
                <c:pt idx="4">
                  <c:v>5.180000000000007</c:v>
                </c:pt>
                <c:pt idx="5">
                  <c:v>4.300000000000011</c:v>
                </c:pt>
                <c:pt idx="6">
                  <c:v>5.810000000000002</c:v>
                </c:pt>
                <c:pt idx="7">
                  <c:v>5.310000000000002</c:v>
                </c:pt>
                <c:pt idx="8">
                  <c:v>5.1200000000000045</c:v>
                </c:pt>
                <c:pt idx="9">
                  <c:v>4.839999999999975</c:v>
                </c:pt>
                <c:pt idx="10">
                  <c:v>5.8700000000000045</c:v>
                </c:pt>
                <c:pt idx="11">
                  <c:v>5.279999999999973</c:v>
                </c:pt>
                <c:pt idx="12">
                  <c:v>1.829999999999984</c:v>
                </c:pt>
                <c:pt idx="13">
                  <c:v>2.170000000000016</c:v>
                </c:pt>
                <c:pt idx="14">
                  <c:v>1.3999999999999773</c:v>
                </c:pt>
                <c:pt idx="15">
                  <c:v>3.1200000000000045</c:v>
                </c:pt>
                <c:pt idx="16">
                  <c:v>3.170000000000016</c:v>
                </c:pt>
                <c:pt idx="17">
                  <c:v>1.579999999999984</c:v>
                </c:pt>
                <c:pt idx="18">
                  <c:v>2.1200000000000045</c:v>
                </c:pt>
                <c:pt idx="19">
                  <c:v>1.579999999999984</c:v>
                </c:pt>
                <c:pt idx="20">
                  <c:v>1.3100000000000023</c:v>
                </c:pt>
                <c:pt idx="21">
                  <c:v>3.9499999999999886</c:v>
                </c:pt>
                <c:pt idx="22">
                  <c:v>2.980000000000018</c:v>
                </c:pt>
                <c:pt idx="23">
                  <c:v>2.269999999999982</c:v>
                </c:pt>
                <c:pt idx="24">
                  <c:v>2.2099999999999795</c:v>
                </c:pt>
                <c:pt idx="25">
                  <c:v>2.1000000000000227</c:v>
                </c:pt>
                <c:pt idx="26">
                  <c:v>2.0500000000000114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W.16A'!$A$9:$A$35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'Data W.16A'!$R$9:$R$35</c:f>
              <c:numCache>
                <c:ptCount val="27"/>
                <c:pt idx="0">
                  <c:v>0.9499999999999886</c:v>
                </c:pt>
                <c:pt idx="1">
                  <c:v>1.1100000000000136</c:v>
                </c:pt>
                <c:pt idx="2">
                  <c:v>0.9700000000000273</c:v>
                </c:pt>
                <c:pt idx="3">
                  <c:v>0.7900000000000205</c:v>
                </c:pt>
                <c:pt idx="4">
                  <c:v>0.9700000000000273</c:v>
                </c:pt>
                <c:pt idx="5">
                  <c:v>0.9800000000000182</c:v>
                </c:pt>
                <c:pt idx="6">
                  <c:v>1.009999999999991</c:v>
                </c:pt>
                <c:pt idx="7">
                  <c:v>1.1200000000000045</c:v>
                </c:pt>
                <c:pt idx="8">
                  <c:v>0.8899999999999864</c:v>
                </c:pt>
                <c:pt idx="9">
                  <c:v>0.37999999999999545</c:v>
                </c:pt>
                <c:pt idx="10">
                  <c:v>0.6499999999999773</c:v>
                </c:pt>
                <c:pt idx="11">
                  <c:v>0.4900000000000091</c:v>
                </c:pt>
                <c:pt idx="12">
                  <c:v>0.6499999999999773</c:v>
                </c:pt>
                <c:pt idx="13">
                  <c:v>0.5500000000000114</c:v>
                </c:pt>
                <c:pt idx="14">
                  <c:v>0.8700000000000045</c:v>
                </c:pt>
                <c:pt idx="15">
                  <c:v>0.7300000000000182</c:v>
                </c:pt>
                <c:pt idx="16">
                  <c:v>0.5799999999999841</c:v>
                </c:pt>
                <c:pt idx="17">
                  <c:v>0.75</c:v>
                </c:pt>
                <c:pt idx="18">
                  <c:v>0.7799999999999727</c:v>
                </c:pt>
                <c:pt idx="19">
                  <c:v>0.6800000000000068</c:v>
                </c:pt>
                <c:pt idx="20">
                  <c:v>0.6200000000000045</c:v>
                </c:pt>
                <c:pt idx="21">
                  <c:v>0.5699999999999932</c:v>
                </c:pt>
                <c:pt idx="22">
                  <c:v>0.5799999999999841</c:v>
                </c:pt>
                <c:pt idx="23">
                  <c:v>0.5600000000000023</c:v>
                </c:pt>
                <c:pt idx="24">
                  <c:v>0.5799999999999841</c:v>
                </c:pt>
                <c:pt idx="25">
                  <c:v>0.5199999999999818</c:v>
                </c:pt>
                <c:pt idx="26">
                  <c:v>0.5699999999999932</c:v>
                </c:pt>
              </c:numCache>
            </c:numRef>
          </c:val>
        </c:ser>
        <c:overlap val="100"/>
        <c:gapWidth val="50"/>
        <c:axId val="48289570"/>
        <c:axId val="31952947"/>
      </c:barChart>
      <c:catAx>
        <c:axId val="48289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31952947"/>
        <c:crosses val="autoZero"/>
        <c:auto val="1"/>
        <c:lblOffset val="100"/>
        <c:tickLblSkip val="1"/>
        <c:noMultiLvlLbl val="0"/>
      </c:catAx>
      <c:valAx>
        <c:axId val="3195294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828957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8"/>
          <c:y val="0.238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.015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4425"/>
          <c:w val="0.8207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W.16A'!$A$9:$A$35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'Data W.16A'!$C$9:$C$35</c:f>
              <c:numCache>
                <c:ptCount val="27"/>
                <c:pt idx="0">
                  <c:v>239.75</c:v>
                </c:pt>
                <c:pt idx="1">
                  <c:v>157.5</c:v>
                </c:pt>
                <c:pt idx="2">
                  <c:v>154.7</c:v>
                </c:pt>
                <c:pt idx="3">
                  <c:v>100.06</c:v>
                </c:pt>
                <c:pt idx="4">
                  <c:v>276.8</c:v>
                </c:pt>
                <c:pt idx="5">
                  <c:v>115.5</c:v>
                </c:pt>
                <c:pt idx="6">
                  <c:v>425.2</c:v>
                </c:pt>
                <c:pt idx="7">
                  <c:v>293.55</c:v>
                </c:pt>
                <c:pt idx="8">
                  <c:v>237.4</c:v>
                </c:pt>
                <c:pt idx="9">
                  <c:v>200.84</c:v>
                </c:pt>
                <c:pt idx="10">
                  <c:v>743</c:v>
                </c:pt>
                <c:pt idx="11">
                  <c:v>539.6</c:v>
                </c:pt>
                <c:pt idx="12">
                  <c:v>39.25</c:v>
                </c:pt>
                <c:pt idx="13">
                  <c:v>78.35</c:v>
                </c:pt>
                <c:pt idx="14">
                  <c:v>12.5</c:v>
                </c:pt>
                <c:pt idx="15">
                  <c:v>81.82</c:v>
                </c:pt>
                <c:pt idx="16">
                  <c:v>128.7</c:v>
                </c:pt>
                <c:pt idx="17">
                  <c:v>20.25</c:v>
                </c:pt>
                <c:pt idx="18">
                  <c:v>36.44</c:v>
                </c:pt>
                <c:pt idx="19">
                  <c:v>28.4</c:v>
                </c:pt>
                <c:pt idx="20">
                  <c:v>14.5</c:v>
                </c:pt>
                <c:pt idx="21">
                  <c:v>175.37</c:v>
                </c:pt>
                <c:pt idx="22">
                  <c:v>76.95</c:v>
                </c:pt>
                <c:pt idx="23">
                  <c:v>42.8</c:v>
                </c:pt>
                <c:pt idx="24">
                  <c:v>39.91</c:v>
                </c:pt>
                <c:pt idx="25">
                  <c:v>33.9</c:v>
                </c:pt>
                <c:pt idx="26">
                  <c:v>19.13</c:v>
                </c:pt>
              </c:numCache>
            </c:numRef>
          </c:val>
        </c:ser>
        <c:gapWidth val="50"/>
        <c:axId val="19141068"/>
        <c:axId val="38051885"/>
      </c:barChart>
      <c:catAx>
        <c:axId val="1914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FF"/>
                </a:solidFill>
              </a:defRPr>
            </a:pPr>
          </a:p>
        </c:txPr>
        <c:crossAx val="38051885"/>
        <c:crosses val="autoZero"/>
        <c:auto val="1"/>
        <c:lblOffset val="100"/>
        <c:tickLblSkip val="1"/>
        <c:noMultiLvlLbl val="0"/>
      </c:catAx>
      <c:valAx>
        <c:axId val="38051885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914106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.015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4425"/>
          <c:w val="0.8207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W.16A'!$A$9:$A$35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'Data W.16A'!$I$9:$I$35</c:f>
              <c:numCache>
                <c:ptCount val="27"/>
                <c:pt idx="0">
                  <c:v>0.23</c:v>
                </c:pt>
                <c:pt idx="1">
                  <c:v>0.11</c:v>
                </c:pt>
                <c:pt idx="2">
                  <c:v>0.04</c:v>
                </c:pt>
                <c:pt idx="3">
                  <c:v>0</c:v>
                </c:pt>
                <c:pt idx="4">
                  <c:v>0.06</c:v>
                </c:pt>
                <c:pt idx="5">
                  <c:v>0.21</c:v>
                </c:pt>
                <c:pt idx="6">
                  <c:v>0.44</c:v>
                </c:pt>
                <c:pt idx="7">
                  <c:v>0.244</c:v>
                </c:pt>
                <c:pt idx="8">
                  <c:v>0.045</c:v>
                </c:pt>
                <c:pt idx="9">
                  <c:v>0</c:v>
                </c:pt>
                <c:pt idx="10">
                  <c:v>0.05</c:v>
                </c:pt>
                <c:pt idx="11">
                  <c:v>0.18</c:v>
                </c:pt>
                <c:pt idx="12">
                  <c:v>0.15</c:v>
                </c:pt>
                <c:pt idx="13">
                  <c:v>0.23</c:v>
                </c:pt>
                <c:pt idx="14">
                  <c:v>1.3</c:v>
                </c:pt>
                <c:pt idx="15">
                  <c:v>0.71</c:v>
                </c:pt>
                <c:pt idx="16">
                  <c:v>0.2</c:v>
                </c:pt>
                <c:pt idx="17">
                  <c:v>0.75</c:v>
                </c:pt>
                <c:pt idx="18">
                  <c:v>0.8</c:v>
                </c:pt>
                <c:pt idx="19">
                  <c:v>0.24</c:v>
                </c:pt>
                <c:pt idx="20">
                  <c:v>0.03</c:v>
                </c:pt>
                <c:pt idx="21">
                  <c:v>0.07</c:v>
                </c:pt>
                <c:pt idx="22">
                  <c:v>0</c:v>
                </c:pt>
                <c:pt idx="23">
                  <c:v>0.06</c:v>
                </c:pt>
                <c:pt idx="24">
                  <c:v>0.16</c:v>
                </c:pt>
                <c:pt idx="25">
                  <c:v>0.04</c:v>
                </c:pt>
                <c:pt idx="26">
                  <c:v>0.14</c:v>
                </c:pt>
              </c:numCache>
            </c:numRef>
          </c:val>
        </c:ser>
        <c:gapWidth val="50"/>
        <c:axId val="6922646"/>
        <c:axId val="62303815"/>
      </c:barChart>
      <c:catAx>
        <c:axId val="6922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FF"/>
                </a:solidFill>
              </a:defRPr>
            </a:pPr>
          </a:p>
        </c:txPr>
        <c:crossAx val="62303815"/>
        <c:crosses val="autoZero"/>
        <c:auto val="1"/>
        <c:lblOffset val="100"/>
        <c:tickLblSkip val="1"/>
        <c:noMultiLvlLbl val="0"/>
      </c:catAx>
      <c:valAx>
        <c:axId val="62303815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922646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tabSelected="1" zoomScalePageLayoutView="0" workbookViewId="0" topLeftCell="A29">
      <selection activeCell="M46" sqref="M46"/>
    </sheetView>
  </sheetViews>
  <sheetFormatPr defaultColWidth="9.33203125" defaultRowHeight="21"/>
  <cols>
    <col min="1" max="1" width="5.5" style="1" customWidth="1"/>
    <col min="2" max="2" width="7.33203125" style="6" customWidth="1"/>
    <col min="3" max="3" width="8.5" style="6" customWidth="1"/>
    <col min="4" max="4" width="7.83203125" style="11" customWidth="1"/>
    <col min="5" max="5" width="7.33203125" style="1" customWidth="1"/>
    <col min="6" max="6" width="8.160156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832031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O3" s="21"/>
      <c r="AP3" s="22"/>
    </row>
    <row r="4" spans="1:42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O4" s="21"/>
      <c r="AP4" s="22"/>
    </row>
    <row r="5" spans="1:42" ht="21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6">
        <v>304</v>
      </c>
      <c r="AO5" s="21"/>
      <c r="AP5" s="22"/>
    </row>
    <row r="6" spans="1:42" ht="21">
      <c r="A6" s="40" t="s">
        <v>8</v>
      </c>
      <c r="B6" s="41" t="s">
        <v>9</v>
      </c>
      <c r="C6" s="42"/>
      <c r="D6" s="43"/>
      <c r="E6" s="41" t="s">
        <v>10</v>
      </c>
      <c r="F6" s="44"/>
      <c r="G6" s="43"/>
      <c r="H6" s="41" t="s">
        <v>9</v>
      </c>
      <c r="I6" s="44"/>
      <c r="J6" s="43"/>
      <c r="K6" s="41" t="s">
        <v>10</v>
      </c>
      <c r="L6" s="44"/>
      <c r="M6" s="45"/>
      <c r="N6" s="46" t="s">
        <v>1</v>
      </c>
      <c r="O6" s="41"/>
      <c r="AO6" s="21"/>
      <c r="AP6" s="22"/>
    </row>
    <row r="7" spans="1:42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48" t="s">
        <v>12</v>
      </c>
      <c r="F7" s="48" t="s">
        <v>13</v>
      </c>
      <c r="G7" s="49" t="s">
        <v>14</v>
      </c>
      <c r="H7" s="48" t="s">
        <v>12</v>
      </c>
      <c r="I7" s="48" t="s">
        <v>13</v>
      </c>
      <c r="J7" s="49" t="s">
        <v>14</v>
      </c>
      <c r="K7" s="48" t="s">
        <v>12</v>
      </c>
      <c r="L7" s="48" t="s">
        <v>13</v>
      </c>
      <c r="M7" s="50" t="s">
        <v>14</v>
      </c>
      <c r="N7" s="48" t="s">
        <v>13</v>
      </c>
      <c r="O7" s="48" t="s">
        <v>15</v>
      </c>
      <c r="AO7" s="21"/>
      <c r="AP7" s="22"/>
    </row>
    <row r="8" spans="1:42" ht="21">
      <c r="A8" s="51"/>
      <c r="B8" s="52" t="s">
        <v>16</v>
      </c>
      <c r="C8" s="52" t="s">
        <v>17</v>
      </c>
      <c r="D8" s="53"/>
      <c r="E8" s="52" t="s">
        <v>16</v>
      </c>
      <c r="F8" s="52" t="s">
        <v>17</v>
      </c>
      <c r="G8" s="53"/>
      <c r="H8" s="52" t="s">
        <v>16</v>
      </c>
      <c r="I8" s="52" t="s">
        <v>17</v>
      </c>
      <c r="J8" s="53"/>
      <c r="K8" s="52" t="s">
        <v>16</v>
      </c>
      <c r="L8" s="52" t="s">
        <v>17</v>
      </c>
      <c r="M8" s="54"/>
      <c r="N8" s="52" t="s">
        <v>18</v>
      </c>
      <c r="O8" s="52" t="s">
        <v>17</v>
      </c>
      <c r="Q8" s="55" t="s">
        <v>20</v>
      </c>
      <c r="R8" s="55" t="s">
        <v>6</v>
      </c>
      <c r="AO8" s="21"/>
      <c r="AP8" s="22"/>
    </row>
    <row r="9" spans="1:42" ht="18" customHeight="1">
      <c r="A9" s="56">
        <v>2538</v>
      </c>
      <c r="B9" s="57">
        <v>309.55</v>
      </c>
      <c r="C9" s="58">
        <v>239.75</v>
      </c>
      <c r="D9" s="59">
        <v>35667</v>
      </c>
      <c r="E9" s="60">
        <v>308.65</v>
      </c>
      <c r="F9" s="61">
        <v>160.25</v>
      </c>
      <c r="G9" s="62">
        <v>35674</v>
      </c>
      <c r="H9" s="57">
        <v>304.95</v>
      </c>
      <c r="I9" s="58">
        <v>0.23</v>
      </c>
      <c r="J9" s="59">
        <v>34823</v>
      </c>
      <c r="K9" s="60">
        <v>304.95</v>
      </c>
      <c r="L9" s="61">
        <v>0.23</v>
      </c>
      <c r="M9" s="62">
        <v>35552</v>
      </c>
      <c r="N9" s="57">
        <v>350.486</v>
      </c>
      <c r="O9" s="63">
        <v>11.08</v>
      </c>
      <c r="Q9" s="6">
        <f>B9-Q$5</f>
        <v>5.550000000000011</v>
      </c>
      <c r="R9" s="6">
        <f>H9-Q$5</f>
        <v>0.9499999999999886</v>
      </c>
      <c r="AO9" s="21"/>
      <c r="AP9" s="22"/>
    </row>
    <row r="10" spans="1:42" ht="18" customHeight="1">
      <c r="A10" s="64">
        <v>2539</v>
      </c>
      <c r="B10" s="57">
        <v>308.55</v>
      </c>
      <c r="C10" s="58">
        <v>157.5</v>
      </c>
      <c r="D10" s="59">
        <v>36444</v>
      </c>
      <c r="E10" s="65">
        <v>308.41</v>
      </c>
      <c r="F10" s="58">
        <v>144.9</v>
      </c>
      <c r="G10" s="66">
        <v>36444</v>
      </c>
      <c r="H10" s="57">
        <v>305.11</v>
      </c>
      <c r="I10" s="58">
        <v>0.11</v>
      </c>
      <c r="J10" s="59">
        <v>36238</v>
      </c>
      <c r="K10" s="65">
        <v>305.11</v>
      </c>
      <c r="L10" s="58">
        <v>0.11</v>
      </c>
      <c r="M10" s="66">
        <v>36238</v>
      </c>
      <c r="N10" s="57">
        <v>290.591</v>
      </c>
      <c r="O10" s="63">
        <v>9.21</v>
      </c>
      <c r="Q10" s="6">
        <f aca="true" t="shared" si="0" ref="Q10:Q34">B10-Q$5</f>
        <v>4.550000000000011</v>
      </c>
      <c r="R10" s="6">
        <f aca="true" t="shared" si="1" ref="R10:R34">H10-Q$5</f>
        <v>1.1100000000000136</v>
      </c>
      <c r="AO10" s="21"/>
      <c r="AP10" s="22"/>
    </row>
    <row r="11" spans="1:42" ht="18" customHeight="1">
      <c r="A11" s="64">
        <v>2540</v>
      </c>
      <c r="B11" s="57">
        <v>308.52</v>
      </c>
      <c r="C11" s="58">
        <v>154.7</v>
      </c>
      <c r="D11" s="59">
        <v>36431</v>
      </c>
      <c r="E11" s="65">
        <v>308.41</v>
      </c>
      <c r="F11" s="58">
        <v>145.35</v>
      </c>
      <c r="G11" s="66">
        <v>36432</v>
      </c>
      <c r="H11" s="57">
        <v>304.97</v>
      </c>
      <c r="I11" s="58">
        <v>0.04</v>
      </c>
      <c r="J11" s="59">
        <v>36615</v>
      </c>
      <c r="K11" s="65">
        <v>304.97</v>
      </c>
      <c r="L11" s="58">
        <v>0.04</v>
      </c>
      <c r="M11" s="66">
        <v>36250</v>
      </c>
      <c r="N11" s="57">
        <v>165.185</v>
      </c>
      <c r="O11" s="63">
        <v>5.24</v>
      </c>
      <c r="Q11" s="6">
        <f t="shared" si="0"/>
        <v>4.519999999999982</v>
      </c>
      <c r="R11" s="6">
        <f t="shared" si="1"/>
        <v>0.9700000000000273</v>
      </c>
      <c r="AO11" s="21"/>
      <c r="AP11" s="22"/>
    </row>
    <row r="12" spans="1:42" ht="18" customHeight="1">
      <c r="A12" s="64">
        <v>2541</v>
      </c>
      <c r="B12" s="57">
        <v>308.42</v>
      </c>
      <c r="C12" s="58">
        <v>100.06</v>
      </c>
      <c r="D12" s="59">
        <v>36413</v>
      </c>
      <c r="E12" s="65">
        <v>308.27</v>
      </c>
      <c r="F12" s="58">
        <v>93.61</v>
      </c>
      <c r="G12" s="66">
        <v>36413</v>
      </c>
      <c r="H12" s="57">
        <v>304.79</v>
      </c>
      <c r="I12" s="58">
        <v>0</v>
      </c>
      <c r="J12" s="59">
        <v>36288</v>
      </c>
      <c r="K12" s="65">
        <v>304.79</v>
      </c>
      <c r="L12" s="58">
        <v>0</v>
      </c>
      <c r="M12" s="66">
        <v>36280</v>
      </c>
      <c r="N12" s="57">
        <v>100.028</v>
      </c>
      <c r="O12" s="63">
        <v>3.17</v>
      </c>
      <c r="Q12" s="6">
        <f t="shared" si="0"/>
        <v>4.420000000000016</v>
      </c>
      <c r="R12" s="6">
        <f t="shared" si="1"/>
        <v>0.7900000000000205</v>
      </c>
      <c r="AO12" s="21"/>
      <c r="AP12" s="67"/>
    </row>
    <row r="13" spans="1:42" ht="18" customHeight="1">
      <c r="A13" s="64">
        <v>2542</v>
      </c>
      <c r="B13" s="57">
        <v>309.18</v>
      </c>
      <c r="C13" s="58">
        <v>276.8</v>
      </c>
      <c r="D13" s="59">
        <v>37158</v>
      </c>
      <c r="E13" s="65">
        <v>309</v>
      </c>
      <c r="F13" s="58">
        <v>232</v>
      </c>
      <c r="G13" s="66">
        <v>37158</v>
      </c>
      <c r="H13" s="57">
        <v>304.97</v>
      </c>
      <c r="I13" s="58">
        <v>0.06</v>
      </c>
      <c r="J13" s="59">
        <v>36986</v>
      </c>
      <c r="K13" s="65">
        <v>304.97</v>
      </c>
      <c r="L13" s="58">
        <v>0.06</v>
      </c>
      <c r="M13" s="66">
        <v>36986</v>
      </c>
      <c r="N13" s="57">
        <v>301.99</v>
      </c>
      <c r="O13" s="63">
        <v>9.55</v>
      </c>
      <c r="Q13" s="6">
        <f t="shared" si="0"/>
        <v>5.180000000000007</v>
      </c>
      <c r="R13" s="6">
        <f t="shared" si="1"/>
        <v>0.9700000000000273</v>
      </c>
      <c r="AO13" s="21"/>
      <c r="AP13" s="68"/>
    </row>
    <row r="14" spans="1:42" ht="18" customHeight="1">
      <c r="A14" s="64">
        <v>2543</v>
      </c>
      <c r="B14" s="57">
        <v>308.3</v>
      </c>
      <c r="C14" s="58">
        <v>115.5</v>
      </c>
      <c r="D14" s="59">
        <v>37169</v>
      </c>
      <c r="E14" s="65">
        <v>307.56</v>
      </c>
      <c r="F14" s="58">
        <v>65.62</v>
      </c>
      <c r="G14" s="66">
        <v>37169</v>
      </c>
      <c r="H14" s="57">
        <v>304.98</v>
      </c>
      <c r="I14" s="58">
        <v>0.21</v>
      </c>
      <c r="J14" s="59">
        <v>36950</v>
      </c>
      <c r="K14" s="65">
        <v>304.99</v>
      </c>
      <c r="L14" s="58">
        <v>0.23</v>
      </c>
      <c r="M14" s="66">
        <v>36952</v>
      </c>
      <c r="N14" s="57">
        <v>171.388</v>
      </c>
      <c r="O14" s="63">
        <v>5.43</v>
      </c>
      <c r="Q14" s="6">
        <f t="shared" si="0"/>
        <v>4.300000000000011</v>
      </c>
      <c r="R14" s="6">
        <f t="shared" si="1"/>
        <v>0.9800000000000182</v>
      </c>
      <c r="AO14" s="21"/>
      <c r="AP14" s="69"/>
    </row>
    <row r="15" spans="1:42" ht="18" customHeight="1">
      <c r="A15" s="64">
        <v>2544</v>
      </c>
      <c r="B15" s="57">
        <v>309.81</v>
      </c>
      <c r="C15" s="70">
        <v>425.2</v>
      </c>
      <c r="D15" s="59">
        <v>37481</v>
      </c>
      <c r="E15" s="65">
        <v>309</v>
      </c>
      <c r="F15" s="58">
        <v>232.2</v>
      </c>
      <c r="G15" s="66">
        <v>37481</v>
      </c>
      <c r="H15" s="57">
        <v>305.01</v>
      </c>
      <c r="I15" s="58">
        <v>0.44</v>
      </c>
      <c r="J15" s="59">
        <v>37374</v>
      </c>
      <c r="K15" s="65">
        <v>305.01</v>
      </c>
      <c r="L15" s="58">
        <v>0.44</v>
      </c>
      <c r="M15" s="66">
        <v>37375</v>
      </c>
      <c r="N15" s="57">
        <v>330.078</v>
      </c>
      <c r="O15" s="63">
        <v>10.47</v>
      </c>
      <c r="Q15" s="6">
        <f t="shared" si="0"/>
        <v>5.810000000000002</v>
      </c>
      <c r="R15" s="6">
        <f t="shared" si="1"/>
        <v>1.009999999999991</v>
      </c>
      <c r="AO15" s="21"/>
      <c r="AP15" s="67"/>
    </row>
    <row r="16" spans="1:42" ht="18" customHeight="1">
      <c r="A16" s="64">
        <v>2545</v>
      </c>
      <c r="B16" s="57">
        <v>309.31</v>
      </c>
      <c r="C16" s="58">
        <v>293.55</v>
      </c>
      <c r="D16" s="59">
        <v>37507</v>
      </c>
      <c r="E16" s="65">
        <v>309.23</v>
      </c>
      <c r="F16" s="58">
        <v>274.48</v>
      </c>
      <c r="G16" s="66">
        <v>37507</v>
      </c>
      <c r="H16" s="57">
        <v>305.12</v>
      </c>
      <c r="I16" s="58">
        <v>0.244</v>
      </c>
      <c r="J16" s="59">
        <v>37375</v>
      </c>
      <c r="K16" s="65">
        <v>305.13</v>
      </c>
      <c r="L16" s="58">
        <v>0.28</v>
      </c>
      <c r="M16" s="66">
        <v>37373</v>
      </c>
      <c r="N16" s="57">
        <v>410.13</v>
      </c>
      <c r="O16" s="63">
        <v>13.005099261</v>
      </c>
      <c r="Q16" s="6">
        <f t="shared" si="0"/>
        <v>5.310000000000002</v>
      </c>
      <c r="R16" s="6">
        <f t="shared" si="1"/>
        <v>1.1200000000000045</v>
      </c>
      <c r="AO16" s="21"/>
      <c r="AP16" s="67"/>
    </row>
    <row r="17" spans="1:42" ht="18" customHeight="1">
      <c r="A17" s="64">
        <v>2546</v>
      </c>
      <c r="B17" s="57">
        <v>309.12</v>
      </c>
      <c r="C17" s="58">
        <v>237.4</v>
      </c>
      <c r="D17" s="59">
        <v>37511</v>
      </c>
      <c r="E17" s="65">
        <v>308.88</v>
      </c>
      <c r="F17" s="58">
        <v>190.9</v>
      </c>
      <c r="G17" s="66">
        <v>37511</v>
      </c>
      <c r="H17" s="57">
        <v>304.89</v>
      </c>
      <c r="I17" s="58">
        <v>0.045</v>
      </c>
      <c r="J17" s="59">
        <v>37404</v>
      </c>
      <c r="K17" s="65">
        <v>304.89</v>
      </c>
      <c r="L17" s="58">
        <v>0.045</v>
      </c>
      <c r="M17" s="66">
        <v>37345</v>
      </c>
      <c r="N17" s="57">
        <v>227.781</v>
      </c>
      <c r="O17" s="63">
        <v>7.2228671757</v>
      </c>
      <c r="Q17" s="6">
        <f t="shared" si="0"/>
        <v>5.1200000000000045</v>
      </c>
      <c r="R17" s="6">
        <f t="shared" si="1"/>
        <v>0.8899999999999864</v>
      </c>
      <c r="AO17" s="21"/>
      <c r="AP17" s="71"/>
    </row>
    <row r="18" spans="1:42" ht="18" customHeight="1">
      <c r="A18" s="64">
        <v>2547</v>
      </c>
      <c r="B18" s="57">
        <v>308.84</v>
      </c>
      <c r="C18" s="58">
        <v>200.84</v>
      </c>
      <c r="D18" s="59">
        <v>38245</v>
      </c>
      <c r="E18" s="65">
        <v>308.45</v>
      </c>
      <c r="F18" s="58">
        <v>146.6</v>
      </c>
      <c r="G18" s="66">
        <v>38245</v>
      </c>
      <c r="H18" s="57">
        <v>304.38</v>
      </c>
      <c r="I18" s="58">
        <v>0</v>
      </c>
      <c r="J18" s="66">
        <v>38235</v>
      </c>
      <c r="K18" s="65">
        <v>304.38</v>
      </c>
      <c r="L18" s="58">
        <v>0</v>
      </c>
      <c r="M18" s="66">
        <v>38235</v>
      </c>
      <c r="N18" s="72">
        <v>272.92</v>
      </c>
      <c r="O18" s="63">
        <v>8.65</v>
      </c>
      <c r="Q18" s="6">
        <f t="shared" si="0"/>
        <v>4.839999999999975</v>
      </c>
      <c r="R18" s="6">
        <f t="shared" si="1"/>
        <v>0.37999999999999545</v>
      </c>
      <c r="T18" s="73"/>
      <c r="AO18" s="21"/>
      <c r="AP18" s="74"/>
    </row>
    <row r="19" spans="1:18" ht="18" customHeight="1">
      <c r="A19" s="75">
        <v>2548</v>
      </c>
      <c r="B19" s="76">
        <v>309.87</v>
      </c>
      <c r="C19" s="77">
        <v>743</v>
      </c>
      <c r="D19" s="59">
        <v>38989</v>
      </c>
      <c r="E19" s="65">
        <v>309.47</v>
      </c>
      <c r="F19" s="58">
        <v>509.8</v>
      </c>
      <c r="G19" s="66">
        <v>38989</v>
      </c>
      <c r="H19" s="57">
        <v>304.65</v>
      </c>
      <c r="I19" s="58">
        <v>0.05</v>
      </c>
      <c r="J19" s="66">
        <v>38799</v>
      </c>
      <c r="K19" s="65">
        <v>304.65</v>
      </c>
      <c r="L19" s="58">
        <v>0.05</v>
      </c>
      <c r="M19" s="66">
        <v>38799</v>
      </c>
      <c r="N19" s="78">
        <v>386.057</v>
      </c>
      <c r="O19" s="79">
        <f aca="true" t="shared" si="2" ref="O19:O30">+N19*0.0317097</f>
        <v>12.241751652900001</v>
      </c>
      <c r="Q19" s="6">
        <f t="shared" si="0"/>
        <v>5.8700000000000045</v>
      </c>
      <c r="R19" s="6">
        <f t="shared" si="1"/>
        <v>0.6499999999999773</v>
      </c>
    </row>
    <row r="20" spans="1:18" ht="18" customHeight="1">
      <c r="A20" s="80">
        <v>2549</v>
      </c>
      <c r="B20" s="57">
        <v>309.28</v>
      </c>
      <c r="C20" s="81">
        <v>539.6</v>
      </c>
      <c r="D20" s="82">
        <v>38981</v>
      </c>
      <c r="E20" s="65">
        <v>308.89</v>
      </c>
      <c r="F20" s="81">
        <v>468.2</v>
      </c>
      <c r="G20" s="82">
        <v>38981</v>
      </c>
      <c r="H20" s="65">
        <v>304.49</v>
      </c>
      <c r="I20" s="81">
        <v>0.18</v>
      </c>
      <c r="J20" s="83">
        <v>38815</v>
      </c>
      <c r="K20" s="65">
        <v>304.49</v>
      </c>
      <c r="L20" s="81">
        <v>0.18</v>
      </c>
      <c r="M20" s="83">
        <v>38815</v>
      </c>
      <c r="N20" s="84">
        <v>555.788</v>
      </c>
      <c r="O20" s="79">
        <f t="shared" si="2"/>
        <v>17.6238707436</v>
      </c>
      <c r="Q20" s="6">
        <f t="shared" si="0"/>
        <v>5.279999999999973</v>
      </c>
      <c r="R20" s="6">
        <f t="shared" si="1"/>
        <v>0.4900000000000091</v>
      </c>
    </row>
    <row r="21" spans="1:20" ht="18" customHeight="1">
      <c r="A21" s="64">
        <v>2550</v>
      </c>
      <c r="B21" s="57">
        <v>305.83</v>
      </c>
      <c r="C21" s="58">
        <v>39.25</v>
      </c>
      <c r="D21" s="82">
        <v>39373</v>
      </c>
      <c r="E21" s="65">
        <v>305.83</v>
      </c>
      <c r="F21" s="58">
        <v>39.25</v>
      </c>
      <c r="G21" s="82">
        <v>39373</v>
      </c>
      <c r="H21" s="65">
        <v>304.65</v>
      </c>
      <c r="I21" s="58">
        <v>0.15</v>
      </c>
      <c r="J21" s="83">
        <v>38806</v>
      </c>
      <c r="K21" s="65">
        <v>304.65</v>
      </c>
      <c r="L21" s="58">
        <v>0.15</v>
      </c>
      <c r="M21" s="83">
        <v>38806</v>
      </c>
      <c r="N21" s="72">
        <v>229.49</v>
      </c>
      <c r="O21" s="79">
        <f t="shared" si="2"/>
        <v>7.277059053</v>
      </c>
      <c r="Q21" s="6">
        <f t="shared" si="0"/>
        <v>1.829999999999984</v>
      </c>
      <c r="R21" s="6">
        <f t="shared" si="1"/>
        <v>0.6499999999999773</v>
      </c>
      <c r="T21" s="6"/>
    </row>
    <row r="22" spans="1:20" ht="18" customHeight="1">
      <c r="A22" s="64">
        <v>2551</v>
      </c>
      <c r="B22" s="57">
        <v>306.17</v>
      </c>
      <c r="C22" s="58">
        <v>78.35</v>
      </c>
      <c r="D22" s="82">
        <v>39343</v>
      </c>
      <c r="E22" s="65">
        <v>306.08</v>
      </c>
      <c r="F22" s="58">
        <v>65</v>
      </c>
      <c r="G22" s="82">
        <v>39343</v>
      </c>
      <c r="H22" s="65">
        <v>304.55</v>
      </c>
      <c r="I22" s="58">
        <v>0.23</v>
      </c>
      <c r="J22" s="83">
        <v>38826</v>
      </c>
      <c r="K22" s="65">
        <v>304.55</v>
      </c>
      <c r="L22" s="58">
        <v>0.23</v>
      </c>
      <c r="M22" s="83">
        <v>38826</v>
      </c>
      <c r="N22" s="72">
        <v>236.25</v>
      </c>
      <c r="O22" s="79">
        <f t="shared" si="2"/>
        <v>7.491416625</v>
      </c>
      <c r="Q22" s="6">
        <f t="shared" si="0"/>
        <v>2.170000000000016</v>
      </c>
      <c r="R22" s="6">
        <f t="shared" si="1"/>
        <v>0.5500000000000114</v>
      </c>
      <c r="T22" s="6"/>
    </row>
    <row r="23" spans="1:20" ht="18" customHeight="1">
      <c r="A23" s="64">
        <v>2552</v>
      </c>
      <c r="B23" s="85">
        <v>305.4</v>
      </c>
      <c r="C23" s="86">
        <v>12.5</v>
      </c>
      <c r="D23" s="82">
        <v>39281</v>
      </c>
      <c r="E23" s="87">
        <v>305.4</v>
      </c>
      <c r="F23" s="86">
        <v>12.5</v>
      </c>
      <c r="G23" s="82">
        <v>39281</v>
      </c>
      <c r="H23" s="87">
        <v>304.87</v>
      </c>
      <c r="I23" s="86">
        <v>1.3</v>
      </c>
      <c r="J23" s="83">
        <v>40144</v>
      </c>
      <c r="K23" s="87">
        <v>304.87</v>
      </c>
      <c r="L23" s="86">
        <v>1.3</v>
      </c>
      <c r="M23" s="83">
        <v>39048</v>
      </c>
      <c r="N23" s="88">
        <v>174.96</v>
      </c>
      <c r="O23" s="89">
        <f t="shared" si="2"/>
        <v>5.547929112</v>
      </c>
      <c r="Q23" s="6">
        <f t="shared" si="0"/>
        <v>1.3999999999999773</v>
      </c>
      <c r="R23" s="6">
        <f t="shared" si="1"/>
        <v>0.8700000000000045</v>
      </c>
      <c r="T23" s="6"/>
    </row>
    <row r="24" spans="1:20" ht="18" customHeight="1">
      <c r="A24" s="64">
        <v>2553</v>
      </c>
      <c r="B24" s="85">
        <v>307.12</v>
      </c>
      <c r="C24" s="86">
        <v>81.82</v>
      </c>
      <c r="D24" s="82">
        <v>39308</v>
      </c>
      <c r="E24" s="87">
        <v>306.57</v>
      </c>
      <c r="F24" s="86">
        <v>57.39</v>
      </c>
      <c r="G24" s="83">
        <v>40482</v>
      </c>
      <c r="H24" s="85">
        <v>304.73</v>
      </c>
      <c r="I24" s="86">
        <v>0.71</v>
      </c>
      <c r="J24" s="83">
        <v>40192</v>
      </c>
      <c r="K24" s="87">
        <v>304.73</v>
      </c>
      <c r="L24" s="86">
        <v>0.71</v>
      </c>
      <c r="M24" s="83">
        <v>40192</v>
      </c>
      <c r="N24" s="88">
        <v>250.42</v>
      </c>
      <c r="O24" s="89">
        <f t="shared" si="2"/>
        <v>7.940743073999999</v>
      </c>
      <c r="Q24" s="6">
        <f t="shared" si="0"/>
        <v>3.1200000000000045</v>
      </c>
      <c r="R24" s="6">
        <f t="shared" si="1"/>
        <v>0.7300000000000182</v>
      </c>
      <c r="T24" s="6"/>
    </row>
    <row r="25" spans="1:20" ht="18" customHeight="1">
      <c r="A25" s="64">
        <v>2554</v>
      </c>
      <c r="B25" s="85">
        <v>307.17</v>
      </c>
      <c r="C25" s="86">
        <v>128.7</v>
      </c>
      <c r="D25" s="82">
        <v>40756</v>
      </c>
      <c r="E25" s="87">
        <v>306.91</v>
      </c>
      <c r="F25" s="86">
        <v>101.45</v>
      </c>
      <c r="G25" s="83">
        <v>40774</v>
      </c>
      <c r="H25" s="85">
        <v>304.58</v>
      </c>
      <c r="I25" s="86">
        <v>0.2</v>
      </c>
      <c r="J25" s="83">
        <v>40667</v>
      </c>
      <c r="K25" s="87">
        <v>304.6</v>
      </c>
      <c r="L25" s="86">
        <v>0.2</v>
      </c>
      <c r="M25" s="83">
        <v>40666</v>
      </c>
      <c r="N25" s="88">
        <v>663.45</v>
      </c>
      <c r="O25" s="89">
        <f t="shared" si="2"/>
        <v>21.037800465</v>
      </c>
      <c r="Q25" s="6">
        <f t="shared" si="0"/>
        <v>3.170000000000016</v>
      </c>
      <c r="R25" s="6">
        <f t="shared" si="1"/>
        <v>0.5799999999999841</v>
      </c>
      <c r="T25" s="6"/>
    </row>
    <row r="26" spans="1:20" ht="18" customHeight="1">
      <c r="A26" s="64">
        <v>2555</v>
      </c>
      <c r="B26" s="85">
        <v>305.58</v>
      </c>
      <c r="C26" s="86">
        <v>20.25</v>
      </c>
      <c r="D26" s="82">
        <v>41167</v>
      </c>
      <c r="E26" s="87">
        <v>305.42</v>
      </c>
      <c r="F26" s="86">
        <v>14.25</v>
      </c>
      <c r="G26" s="83">
        <v>41360</v>
      </c>
      <c r="H26" s="85">
        <v>304.75</v>
      </c>
      <c r="I26" s="86">
        <v>0.75</v>
      </c>
      <c r="J26" s="83">
        <v>41094</v>
      </c>
      <c r="K26" s="87">
        <v>304.76</v>
      </c>
      <c r="L26" s="86">
        <v>0.8</v>
      </c>
      <c r="M26" s="83">
        <v>41094</v>
      </c>
      <c r="N26" s="88">
        <v>167.21</v>
      </c>
      <c r="O26" s="89">
        <f t="shared" si="2"/>
        <v>5.302178937000001</v>
      </c>
      <c r="Q26" s="6">
        <f t="shared" si="0"/>
        <v>1.579999999999984</v>
      </c>
      <c r="R26" s="6">
        <f t="shared" si="1"/>
        <v>0.75</v>
      </c>
      <c r="T26" s="6"/>
    </row>
    <row r="27" spans="1:20" ht="18" customHeight="1">
      <c r="A27" s="64">
        <v>2556</v>
      </c>
      <c r="B27" s="85">
        <v>306.12</v>
      </c>
      <c r="C27" s="86">
        <v>36.44</v>
      </c>
      <c r="D27" s="82">
        <v>41569</v>
      </c>
      <c r="E27" s="87">
        <v>306.07</v>
      </c>
      <c r="F27" s="86">
        <v>34.59</v>
      </c>
      <c r="G27" s="83">
        <v>41569</v>
      </c>
      <c r="H27" s="57">
        <v>304.78</v>
      </c>
      <c r="I27" s="58">
        <v>0.8</v>
      </c>
      <c r="J27" s="83">
        <v>41497</v>
      </c>
      <c r="K27" s="87">
        <v>304.87</v>
      </c>
      <c r="L27" s="86">
        <v>1.84</v>
      </c>
      <c r="M27" s="83">
        <v>41498</v>
      </c>
      <c r="N27" s="88">
        <v>201.06</v>
      </c>
      <c r="O27" s="89">
        <f t="shared" si="2"/>
        <v>6.375552282</v>
      </c>
      <c r="Q27" s="6">
        <f t="shared" si="0"/>
        <v>2.1200000000000045</v>
      </c>
      <c r="R27" s="6">
        <f t="shared" si="1"/>
        <v>0.7799999999999727</v>
      </c>
      <c r="T27" s="6"/>
    </row>
    <row r="28" spans="1:20" ht="18" customHeight="1">
      <c r="A28" s="64">
        <v>2557</v>
      </c>
      <c r="B28" s="85">
        <v>305.58</v>
      </c>
      <c r="C28" s="86">
        <v>28.4</v>
      </c>
      <c r="D28" s="82">
        <v>41907</v>
      </c>
      <c r="E28" s="87">
        <v>305.55</v>
      </c>
      <c r="F28" s="86">
        <v>26.75</v>
      </c>
      <c r="G28" s="83">
        <v>41979</v>
      </c>
      <c r="H28" s="85">
        <v>304.68</v>
      </c>
      <c r="I28" s="86">
        <v>0.24</v>
      </c>
      <c r="J28" s="83">
        <v>41675</v>
      </c>
      <c r="K28" s="87">
        <v>304.71</v>
      </c>
      <c r="L28" s="86">
        <v>0.38</v>
      </c>
      <c r="M28" s="83">
        <v>41675</v>
      </c>
      <c r="N28" s="88">
        <v>194.78</v>
      </c>
      <c r="O28" s="89">
        <f t="shared" si="2"/>
        <v>6.1764153660000005</v>
      </c>
      <c r="Q28" s="6">
        <f t="shared" si="0"/>
        <v>1.579999999999984</v>
      </c>
      <c r="R28" s="6">
        <f t="shared" si="1"/>
        <v>0.6800000000000068</v>
      </c>
      <c r="T28" s="6"/>
    </row>
    <row r="29" spans="1:20" ht="18" customHeight="1">
      <c r="A29" s="64">
        <v>2558</v>
      </c>
      <c r="B29" s="85">
        <v>305.31</v>
      </c>
      <c r="C29" s="86">
        <v>14.5</v>
      </c>
      <c r="D29" s="82">
        <v>42106</v>
      </c>
      <c r="E29" s="87">
        <v>305.3</v>
      </c>
      <c r="F29" s="86">
        <v>14</v>
      </c>
      <c r="G29" s="83">
        <v>42106</v>
      </c>
      <c r="H29" s="85">
        <v>304.62</v>
      </c>
      <c r="I29" s="86">
        <v>0.03</v>
      </c>
      <c r="J29" s="83">
        <v>42359</v>
      </c>
      <c r="K29" s="87">
        <v>304.62</v>
      </c>
      <c r="L29" s="86">
        <v>0.03</v>
      </c>
      <c r="M29" s="83">
        <v>42360</v>
      </c>
      <c r="N29" s="88">
        <v>60.12</v>
      </c>
      <c r="O29" s="89">
        <f t="shared" si="2"/>
        <v>1.9063871639999999</v>
      </c>
      <c r="Q29" s="6">
        <f t="shared" si="0"/>
        <v>1.3100000000000023</v>
      </c>
      <c r="R29" s="6">
        <f t="shared" si="1"/>
        <v>0.6200000000000045</v>
      </c>
      <c r="T29" s="6"/>
    </row>
    <row r="30" spans="1:20" ht="18" customHeight="1">
      <c r="A30" s="64">
        <v>2559</v>
      </c>
      <c r="B30" s="85">
        <v>307.95</v>
      </c>
      <c r="C30" s="86">
        <v>175.37</v>
      </c>
      <c r="D30" s="82">
        <v>42652</v>
      </c>
      <c r="E30" s="87">
        <v>306.61</v>
      </c>
      <c r="F30" s="86">
        <v>59.67</v>
      </c>
      <c r="G30" s="83">
        <v>42652</v>
      </c>
      <c r="H30" s="85">
        <v>304.57</v>
      </c>
      <c r="I30" s="86">
        <v>0.07</v>
      </c>
      <c r="J30" s="83">
        <v>42442</v>
      </c>
      <c r="K30" s="87">
        <v>304.57</v>
      </c>
      <c r="L30" s="86">
        <v>0.07</v>
      </c>
      <c r="M30" s="83">
        <v>42442</v>
      </c>
      <c r="N30" s="85">
        <v>207.96</v>
      </c>
      <c r="O30" s="89">
        <f t="shared" si="2"/>
        <v>6.594349212</v>
      </c>
      <c r="Q30" s="6">
        <f t="shared" si="0"/>
        <v>3.9499999999999886</v>
      </c>
      <c r="R30" s="6">
        <f t="shared" si="1"/>
        <v>0.5699999999999932</v>
      </c>
      <c r="T30" s="6"/>
    </row>
    <row r="31" spans="1:20" ht="18" customHeight="1">
      <c r="A31" s="64">
        <v>2560</v>
      </c>
      <c r="B31" s="85">
        <v>306.98</v>
      </c>
      <c r="C31" s="86">
        <v>76.95</v>
      </c>
      <c r="D31" s="90">
        <v>43388</v>
      </c>
      <c r="E31" s="87">
        <v>306.91</v>
      </c>
      <c r="F31" s="86">
        <v>73.28</v>
      </c>
      <c r="G31" s="91">
        <v>43388</v>
      </c>
      <c r="H31" s="85">
        <v>304.58</v>
      </c>
      <c r="I31" s="86">
        <v>0</v>
      </c>
      <c r="J31" s="90">
        <v>43169</v>
      </c>
      <c r="K31" s="87">
        <v>304.61</v>
      </c>
      <c r="L31" s="86">
        <v>0</v>
      </c>
      <c r="M31" s="91">
        <v>43169</v>
      </c>
      <c r="N31" s="88">
        <v>341.53</v>
      </c>
      <c r="O31" s="89">
        <v>10.83</v>
      </c>
      <c r="Q31" s="6">
        <f t="shared" si="0"/>
        <v>2.980000000000018</v>
      </c>
      <c r="R31" s="6">
        <f t="shared" si="1"/>
        <v>0.5799999999999841</v>
      </c>
      <c r="T31" s="6"/>
    </row>
    <row r="32" spans="1:18" ht="18" customHeight="1">
      <c r="A32" s="64">
        <v>2561</v>
      </c>
      <c r="B32" s="85">
        <v>306.27</v>
      </c>
      <c r="C32" s="86">
        <v>42.8</v>
      </c>
      <c r="D32" s="90">
        <v>43538</v>
      </c>
      <c r="E32" s="87">
        <v>306.25</v>
      </c>
      <c r="F32" s="86">
        <v>42</v>
      </c>
      <c r="G32" s="91">
        <v>43534</v>
      </c>
      <c r="H32" s="85">
        <v>304.56</v>
      </c>
      <c r="I32" s="86">
        <v>0.06</v>
      </c>
      <c r="J32" s="90">
        <v>43602</v>
      </c>
      <c r="K32" s="87">
        <v>304.57</v>
      </c>
      <c r="L32" s="86">
        <v>0.07</v>
      </c>
      <c r="M32" s="91">
        <v>43602</v>
      </c>
      <c r="N32" s="88">
        <v>201.24</v>
      </c>
      <c r="O32" s="89">
        <v>6.38</v>
      </c>
      <c r="Q32" s="6">
        <f t="shared" si="0"/>
        <v>2.269999999999982</v>
      </c>
      <c r="R32" s="6">
        <f t="shared" si="1"/>
        <v>0.5600000000000023</v>
      </c>
    </row>
    <row r="33" spans="1:18" ht="18" customHeight="1">
      <c r="A33" s="64">
        <v>2562</v>
      </c>
      <c r="B33" s="85">
        <v>306.21</v>
      </c>
      <c r="C33" s="86">
        <v>39.91</v>
      </c>
      <c r="D33" s="90">
        <v>43932</v>
      </c>
      <c r="E33" s="87">
        <v>306.21</v>
      </c>
      <c r="F33" s="86">
        <v>39.91</v>
      </c>
      <c r="G33" s="91">
        <v>43933</v>
      </c>
      <c r="H33" s="85">
        <v>304.58</v>
      </c>
      <c r="I33" s="86">
        <v>0.16</v>
      </c>
      <c r="J33" s="90">
        <v>43880</v>
      </c>
      <c r="K33" s="87">
        <v>304.58</v>
      </c>
      <c r="L33" s="86">
        <v>0.16</v>
      </c>
      <c r="M33" s="91">
        <v>43880</v>
      </c>
      <c r="N33" s="88">
        <v>132.9</v>
      </c>
      <c r="O33" s="89">
        <v>4.21</v>
      </c>
      <c r="Q33" s="6">
        <f t="shared" si="0"/>
        <v>2.2099999999999795</v>
      </c>
      <c r="R33" s="6">
        <f t="shared" si="1"/>
        <v>0.5799999999999841</v>
      </c>
    </row>
    <row r="34" spans="1:18" ht="18" customHeight="1">
      <c r="A34" s="64">
        <v>2563</v>
      </c>
      <c r="B34" s="85">
        <v>306.1</v>
      </c>
      <c r="C34" s="86">
        <v>33.9</v>
      </c>
      <c r="D34" s="90">
        <v>44045</v>
      </c>
      <c r="E34" s="87">
        <v>305.91</v>
      </c>
      <c r="F34" s="86">
        <v>27.24</v>
      </c>
      <c r="G34" s="91">
        <v>44168</v>
      </c>
      <c r="H34" s="85">
        <v>304.52</v>
      </c>
      <c r="I34" s="86">
        <v>0.04</v>
      </c>
      <c r="J34" s="90">
        <v>43997</v>
      </c>
      <c r="K34" s="87">
        <v>304.54</v>
      </c>
      <c r="L34" s="86">
        <v>0.08</v>
      </c>
      <c r="M34" s="91">
        <v>44187</v>
      </c>
      <c r="N34" s="88">
        <v>78.48</v>
      </c>
      <c r="O34" s="89">
        <v>2.49</v>
      </c>
      <c r="Q34" s="6">
        <f t="shared" si="0"/>
        <v>2.1000000000000227</v>
      </c>
      <c r="R34" s="6">
        <f t="shared" si="1"/>
        <v>0.5199999999999818</v>
      </c>
    </row>
    <row r="35" spans="1:18" ht="18" customHeight="1">
      <c r="A35" s="64">
        <v>2564</v>
      </c>
      <c r="B35" s="85">
        <v>306.05</v>
      </c>
      <c r="C35" s="86">
        <v>19.13</v>
      </c>
      <c r="D35" s="90">
        <v>44519</v>
      </c>
      <c r="E35" s="87">
        <v>306</v>
      </c>
      <c r="F35" s="86">
        <v>18.1</v>
      </c>
      <c r="G35" s="91">
        <v>44598</v>
      </c>
      <c r="H35" s="85">
        <v>304.57</v>
      </c>
      <c r="I35" s="86">
        <v>0.14</v>
      </c>
      <c r="J35" s="90">
        <v>242913</v>
      </c>
      <c r="K35" s="87">
        <v>304.58</v>
      </c>
      <c r="L35" s="86">
        <v>0.16</v>
      </c>
      <c r="M35" s="91">
        <v>242912</v>
      </c>
      <c r="N35" s="88">
        <v>86.15</v>
      </c>
      <c r="O35" s="89">
        <v>2.731790655</v>
      </c>
      <c r="Q35" s="1">
        <v>2.0500000000000114</v>
      </c>
      <c r="R35" s="1">
        <v>0.5699999999999932</v>
      </c>
    </row>
    <row r="36" spans="1:15" ht="18" customHeight="1">
      <c r="A36" s="64"/>
      <c r="B36" s="85"/>
      <c r="C36" s="86"/>
      <c r="D36" s="90"/>
      <c r="E36" s="87"/>
      <c r="F36" s="86"/>
      <c r="G36" s="91"/>
      <c r="H36" s="85"/>
      <c r="I36" s="86"/>
      <c r="J36" s="90"/>
      <c r="K36" s="87"/>
      <c r="L36" s="86"/>
      <c r="M36" s="91"/>
      <c r="N36" s="88"/>
      <c r="O36" s="89"/>
    </row>
    <row r="37" spans="1:15" ht="18" customHeight="1">
      <c r="A37" s="64"/>
      <c r="B37" s="85"/>
      <c r="C37" s="86"/>
      <c r="D37" s="90"/>
      <c r="E37" s="92"/>
      <c r="F37" s="93"/>
      <c r="G37" s="91"/>
      <c r="H37" s="85"/>
      <c r="I37" s="86"/>
      <c r="J37" s="90"/>
      <c r="K37" s="87"/>
      <c r="L37" s="86"/>
      <c r="M37" s="91"/>
      <c r="N37" s="88"/>
      <c r="O37" s="89"/>
    </row>
    <row r="38" spans="1:15" ht="18" customHeight="1">
      <c r="A38" s="64"/>
      <c r="B38" s="85"/>
      <c r="C38" s="86"/>
      <c r="D38" s="90"/>
      <c r="E38" s="87"/>
      <c r="F38" s="86"/>
      <c r="G38" s="91"/>
      <c r="H38" s="85"/>
      <c r="I38" s="86"/>
      <c r="J38" s="90"/>
      <c r="K38" s="87"/>
      <c r="L38" s="86"/>
      <c r="M38" s="91"/>
      <c r="N38" s="88"/>
      <c r="O38" s="89"/>
    </row>
    <row r="39" spans="1:15" ht="18" customHeight="1">
      <c r="A39" s="64"/>
      <c r="B39" s="85"/>
      <c r="C39" s="86"/>
      <c r="D39" s="90"/>
      <c r="E39" s="87"/>
      <c r="F39" s="86"/>
      <c r="G39" s="91"/>
      <c r="H39" s="85"/>
      <c r="I39" s="86"/>
      <c r="J39" s="90"/>
      <c r="K39" s="87"/>
      <c r="L39" s="86"/>
      <c r="M39" s="91"/>
      <c r="N39" s="88"/>
      <c r="O39" s="89"/>
    </row>
    <row r="40" spans="1:15" ht="18" customHeight="1">
      <c r="A40" s="64"/>
      <c r="B40" s="85"/>
      <c r="C40" s="86"/>
      <c r="D40" s="90"/>
      <c r="E40" s="87"/>
      <c r="F40" s="86"/>
      <c r="G40" s="91"/>
      <c r="H40" s="85"/>
      <c r="I40" s="86"/>
      <c r="J40" s="90"/>
      <c r="K40" s="87"/>
      <c r="L40" s="86"/>
      <c r="M40" s="91"/>
      <c r="N40" s="88"/>
      <c r="O40" s="89"/>
    </row>
    <row r="41" spans="1:15" ht="18" customHeight="1">
      <c r="A41" s="64"/>
      <c r="B41" s="85"/>
      <c r="C41" s="86"/>
      <c r="D41" s="90"/>
      <c r="E41" s="87"/>
      <c r="F41" s="86"/>
      <c r="G41" s="91"/>
      <c r="H41" s="85"/>
      <c r="I41" s="86"/>
      <c r="J41" s="90"/>
      <c r="K41" s="87"/>
      <c r="L41" s="86"/>
      <c r="M41" s="91"/>
      <c r="N41" s="88"/>
      <c r="O41" s="89"/>
    </row>
    <row r="42" spans="1:15" ht="18" customHeight="1">
      <c r="A42" s="64"/>
      <c r="B42" s="88"/>
      <c r="C42" s="93"/>
      <c r="D42" s="90"/>
      <c r="E42" s="92"/>
      <c r="F42" s="93"/>
      <c r="G42" s="91"/>
      <c r="H42" s="88"/>
      <c r="I42" s="93"/>
      <c r="J42" s="90"/>
      <c r="K42" s="92"/>
      <c r="L42" s="93"/>
      <c r="M42" s="91"/>
      <c r="N42" s="88"/>
      <c r="O42" s="94"/>
    </row>
    <row r="43" spans="1:15" ht="22.5" customHeight="1">
      <c r="A43" s="95"/>
      <c r="B43" s="96"/>
      <c r="C43" s="97" t="s">
        <v>19</v>
      </c>
      <c r="D43" s="98"/>
      <c r="E43" s="99"/>
      <c r="F43" s="100"/>
      <c r="G43" s="101"/>
      <c r="H43" s="96"/>
      <c r="I43" s="100"/>
      <c r="J43" s="102"/>
      <c r="K43" s="99"/>
      <c r="L43" s="100"/>
      <c r="M43" s="103"/>
      <c r="N43" s="96"/>
      <c r="O43" s="104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42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2010-12-01T07:50:49Z</cp:lastPrinted>
  <dcterms:created xsi:type="dcterms:W3CDTF">1994-01-31T08:04:27Z</dcterms:created>
  <dcterms:modified xsi:type="dcterms:W3CDTF">2022-05-30T04:07:39Z</dcterms:modified>
  <cp:category/>
  <cp:version/>
  <cp:contentType/>
  <cp:contentStatus/>
</cp:coreProperties>
</file>