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10B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<sst xmlns="http://schemas.openxmlformats.org/spreadsheetml/2006/main" count="39" uniqueCount="24">
  <si>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</si>
  <si>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</si>
  <si>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</si>
  <si>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</si>
  <si>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</si>
  <si>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</si>
  <si>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</si>
  <si>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</si>
  <si>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</si>
  <si>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</si>
  <si>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</si>
  <si>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</si>
  <si>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</si>
  <si>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</si>
  <si>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</si>
  <si>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</si>
  <si>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</si>
  <si>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</si>
  <si>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</si>
  <si>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</si>
  <si>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</si>
  <si>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ปี2529 - 2545 ไม่มีการสำรวจปริมาณน้ำ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</si>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</sst>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9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75"/>
          <c:w val="0.861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W.10B'!$B$5:$B$48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W.10B'!$C$5:$C$48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174.4</c:v>
                </c:pt>
                <c:pt idx="40">
                  <c:v>91.7</c:v>
                </c:pt>
                <c:pt idx="41">
                  <c:v>83.95574400000002</c:v>
                </c:pt>
                <c:pt idx="42">
                  <c:v>772.1192160000011</c:v>
                </c:pt>
              </c:numCache>
            </c:numRef>
          </c:val>
        </c:ser>
        <c:axId val="27118691"/>
        <c:axId val="42741628"/>
      </c:barChart>
      <c:lineChart>
        <c:grouping val="standard"/>
        <c:varyColors val="0"/>
        <c:ser>
          <c:idx val="1"/>
          <c:order val="1"/>
          <c:tx>
            <c:v>ค่าเฉลี่ย (2506 - 2528,2546 - 2564 )อยู่ระหว่างค่า+-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W.10B'!$B$5:$B$45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W.10B'!$E$5:$E$46</c:f>
              <c:numCache>
                <c:ptCount val="42"/>
                <c:pt idx="0">
                  <c:v>447.8016998095239</c:v>
                </c:pt>
                <c:pt idx="1">
                  <c:v>447.8016998095239</c:v>
                </c:pt>
                <c:pt idx="2">
                  <c:v>447.8016998095239</c:v>
                </c:pt>
                <c:pt idx="3">
                  <c:v>447.8016998095239</c:v>
                </c:pt>
                <c:pt idx="4">
                  <c:v>447.8016998095239</c:v>
                </c:pt>
                <c:pt idx="5">
                  <c:v>447.8016998095239</c:v>
                </c:pt>
                <c:pt idx="6">
                  <c:v>447.8016998095239</c:v>
                </c:pt>
                <c:pt idx="7">
                  <c:v>447.8016998095239</c:v>
                </c:pt>
                <c:pt idx="8">
                  <c:v>447.8016998095239</c:v>
                </c:pt>
                <c:pt idx="9">
                  <c:v>447.8016998095239</c:v>
                </c:pt>
                <c:pt idx="10">
                  <c:v>447.8016998095239</c:v>
                </c:pt>
                <c:pt idx="11">
                  <c:v>447.8016998095239</c:v>
                </c:pt>
                <c:pt idx="12">
                  <c:v>447.8016998095239</c:v>
                </c:pt>
                <c:pt idx="13">
                  <c:v>447.8016998095239</c:v>
                </c:pt>
                <c:pt idx="14">
                  <c:v>447.8016998095239</c:v>
                </c:pt>
                <c:pt idx="15">
                  <c:v>447.8016998095239</c:v>
                </c:pt>
                <c:pt idx="16">
                  <c:v>447.8016998095239</c:v>
                </c:pt>
                <c:pt idx="17">
                  <c:v>447.8016998095239</c:v>
                </c:pt>
                <c:pt idx="18">
                  <c:v>447.8016998095239</c:v>
                </c:pt>
                <c:pt idx="19">
                  <c:v>447.8016998095239</c:v>
                </c:pt>
                <c:pt idx="20">
                  <c:v>447.8016998095239</c:v>
                </c:pt>
                <c:pt idx="21">
                  <c:v>447.8016998095239</c:v>
                </c:pt>
                <c:pt idx="22">
                  <c:v>447.8016998095239</c:v>
                </c:pt>
                <c:pt idx="23">
                  <c:v>447.8016998095239</c:v>
                </c:pt>
                <c:pt idx="24">
                  <c:v>447.8016998095239</c:v>
                </c:pt>
                <c:pt idx="25">
                  <c:v>447.8016998095239</c:v>
                </c:pt>
                <c:pt idx="26">
                  <c:v>447.8016998095239</c:v>
                </c:pt>
                <c:pt idx="27">
                  <c:v>447.8016998095239</c:v>
                </c:pt>
                <c:pt idx="28">
                  <c:v>447.8016998095239</c:v>
                </c:pt>
                <c:pt idx="29">
                  <c:v>447.8016998095239</c:v>
                </c:pt>
                <c:pt idx="30">
                  <c:v>447.8016998095239</c:v>
                </c:pt>
                <c:pt idx="31">
                  <c:v>447.8016998095239</c:v>
                </c:pt>
                <c:pt idx="32">
                  <c:v>447.8016998095239</c:v>
                </c:pt>
                <c:pt idx="33">
                  <c:v>447.8016998095239</c:v>
                </c:pt>
                <c:pt idx="34">
                  <c:v>447.8016998095239</c:v>
                </c:pt>
                <c:pt idx="35">
                  <c:v>447.8016998095239</c:v>
                </c:pt>
                <c:pt idx="36">
                  <c:v>447.8016998095239</c:v>
                </c:pt>
                <c:pt idx="37">
                  <c:v>447.8016998095239</c:v>
                </c:pt>
                <c:pt idx="38">
                  <c:v>447.8016998095239</c:v>
                </c:pt>
                <c:pt idx="39">
                  <c:v>447.8016998095239</c:v>
                </c:pt>
                <c:pt idx="40">
                  <c:v>447.8016998095239</c:v>
                </c:pt>
                <c:pt idx="41">
                  <c:v>447.8016998095239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W.10B'!$B$5:$B$45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W.10B'!$H$5:$H$46</c:f>
              <c:numCache>
                <c:ptCount val="42"/>
                <c:pt idx="0">
                  <c:v>735.2211006057134</c:v>
                </c:pt>
                <c:pt idx="1">
                  <c:v>735.2211006057134</c:v>
                </c:pt>
                <c:pt idx="2">
                  <c:v>735.2211006057134</c:v>
                </c:pt>
                <c:pt idx="3">
                  <c:v>735.2211006057134</c:v>
                </c:pt>
                <c:pt idx="4">
                  <c:v>735.2211006057134</c:v>
                </c:pt>
                <c:pt idx="5">
                  <c:v>735.2211006057134</c:v>
                </c:pt>
                <c:pt idx="6">
                  <c:v>735.2211006057134</c:v>
                </c:pt>
                <c:pt idx="7">
                  <c:v>735.2211006057134</c:v>
                </c:pt>
                <c:pt idx="8">
                  <c:v>735.2211006057134</c:v>
                </c:pt>
                <c:pt idx="9">
                  <c:v>735.2211006057134</c:v>
                </c:pt>
                <c:pt idx="10">
                  <c:v>735.2211006057134</c:v>
                </c:pt>
                <c:pt idx="11">
                  <c:v>735.2211006057134</c:v>
                </c:pt>
                <c:pt idx="12">
                  <c:v>735.2211006057134</c:v>
                </c:pt>
                <c:pt idx="13">
                  <c:v>735.2211006057134</c:v>
                </c:pt>
                <c:pt idx="14">
                  <c:v>735.2211006057134</c:v>
                </c:pt>
                <c:pt idx="15">
                  <c:v>735.2211006057134</c:v>
                </c:pt>
                <c:pt idx="16">
                  <c:v>735.2211006057134</c:v>
                </c:pt>
                <c:pt idx="17">
                  <c:v>735.2211006057134</c:v>
                </c:pt>
                <c:pt idx="18">
                  <c:v>735.2211006057134</c:v>
                </c:pt>
                <c:pt idx="19">
                  <c:v>735.2211006057134</c:v>
                </c:pt>
                <c:pt idx="20">
                  <c:v>735.2211006057134</c:v>
                </c:pt>
                <c:pt idx="21">
                  <c:v>735.2211006057134</c:v>
                </c:pt>
                <c:pt idx="22">
                  <c:v>735.2211006057134</c:v>
                </c:pt>
                <c:pt idx="23">
                  <c:v>735.2211006057134</c:v>
                </c:pt>
                <c:pt idx="24">
                  <c:v>735.2211006057134</c:v>
                </c:pt>
                <c:pt idx="25">
                  <c:v>735.2211006057134</c:v>
                </c:pt>
                <c:pt idx="26">
                  <c:v>735.2211006057134</c:v>
                </c:pt>
                <c:pt idx="27">
                  <c:v>735.2211006057134</c:v>
                </c:pt>
                <c:pt idx="28">
                  <c:v>735.2211006057134</c:v>
                </c:pt>
                <c:pt idx="29">
                  <c:v>735.2211006057134</c:v>
                </c:pt>
                <c:pt idx="30">
                  <c:v>735.2211006057134</c:v>
                </c:pt>
                <c:pt idx="31">
                  <c:v>735.2211006057134</c:v>
                </c:pt>
                <c:pt idx="32">
                  <c:v>735.2211006057134</c:v>
                </c:pt>
                <c:pt idx="33">
                  <c:v>735.2211006057134</c:v>
                </c:pt>
                <c:pt idx="34">
                  <c:v>735.2211006057134</c:v>
                </c:pt>
                <c:pt idx="35">
                  <c:v>735.2211006057134</c:v>
                </c:pt>
                <c:pt idx="36">
                  <c:v>735.2211006057134</c:v>
                </c:pt>
                <c:pt idx="37">
                  <c:v>735.2211006057134</c:v>
                </c:pt>
                <c:pt idx="38">
                  <c:v>735.2211006057134</c:v>
                </c:pt>
                <c:pt idx="39">
                  <c:v>735.2211006057134</c:v>
                </c:pt>
                <c:pt idx="40">
                  <c:v>735.2211006057134</c:v>
                </c:pt>
                <c:pt idx="41">
                  <c:v>735.2211006057134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W.10B'!$B$5:$B$45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W.10B'!$F$5:$F$46</c:f>
              <c:numCache>
                <c:ptCount val="42"/>
                <c:pt idx="0">
                  <c:v>160.38229901333432</c:v>
                </c:pt>
                <c:pt idx="1">
                  <c:v>160.38229901333432</c:v>
                </c:pt>
                <c:pt idx="2">
                  <c:v>160.38229901333432</c:v>
                </c:pt>
                <c:pt idx="3">
                  <c:v>160.38229901333432</c:v>
                </c:pt>
                <c:pt idx="4">
                  <c:v>160.38229901333432</c:v>
                </c:pt>
                <c:pt idx="5">
                  <c:v>160.38229901333432</c:v>
                </c:pt>
                <c:pt idx="6">
                  <c:v>160.38229901333432</c:v>
                </c:pt>
                <c:pt idx="7">
                  <c:v>160.38229901333432</c:v>
                </c:pt>
                <c:pt idx="8">
                  <c:v>160.38229901333432</c:v>
                </c:pt>
                <c:pt idx="9">
                  <c:v>160.38229901333432</c:v>
                </c:pt>
                <c:pt idx="10">
                  <c:v>160.38229901333432</c:v>
                </c:pt>
                <c:pt idx="11">
                  <c:v>160.38229901333432</c:v>
                </c:pt>
                <c:pt idx="12">
                  <c:v>160.38229901333432</c:v>
                </c:pt>
                <c:pt idx="13">
                  <c:v>160.38229901333432</c:v>
                </c:pt>
                <c:pt idx="14">
                  <c:v>160.38229901333432</c:v>
                </c:pt>
                <c:pt idx="15">
                  <c:v>160.38229901333432</c:v>
                </c:pt>
                <c:pt idx="16">
                  <c:v>160.38229901333432</c:v>
                </c:pt>
                <c:pt idx="17">
                  <c:v>160.38229901333432</c:v>
                </c:pt>
                <c:pt idx="18">
                  <c:v>160.38229901333432</c:v>
                </c:pt>
                <c:pt idx="19">
                  <c:v>160.38229901333432</c:v>
                </c:pt>
                <c:pt idx="20">
                  <c:v>160.38229901333432</c:v>
                </c:pt>
                <c:pt idx="21">
                  <c:v>160.38229901333432</c:v>
                </c:pt>
                <c:pt idx="22">
                  <c:v>160.38229901333432</c:v>
                </c:pt>
                <c:pt idx="23">
                  <c:v>160.38229901333432</c:v>
                </c:pt>
                <c:pt idx="24">
                  <c:v>160.38229901333432</c:v>
                </c:pt>
                <c:pt idx="25">
                  <c:v>160.38229901333432</c:v>
                </c:pt>
                <c:pt idx="26">
                  <c:v>160.38229901333432</c:v>
                </c:pt>
                <c:pt idx="27">
                  <c:v>160.38229901333432</c:v>
                </c:pt>
                <c:pt idx="28">
                  <c:v>160.38229901333432</c:v>
                </c:pt>
                <c:pt idx="29">
                  <c:v>160.38229901333432</c:v>
                </c:pt>
                <c:pt idx="30">
                  <c:v>160.38229901333432</c:v>
                </c:pt>
                <c:pt idx="31">
                  <c:v>160.38229901333432</c:v>
                </c:pt>
                <c:pt idx="32">
                  <c:v>160.38229901333432</c:v>
                </c:pt>
                <c:pt idx="33">
                  <c:v>160.38229901333432</c:v>
                </c:pt>
                <c:pt idx="34">
                  <c:v>160.38229901333432</c:v>
                </c:pt>
                <c:pt idx="35">
                  <c:v>160.38229901333432</c:v>
                </c:pt>
                <c:pt idx="36">
                  <c:v>160.38229901333432</c:v>
                </c:pt>
                <c:pt idx="37">
                  <c:v>160.38229901333432</c:v>
                </c:pt>
                <c:pt idx="38">
                  <c:v>160.38229901333432</c:v>
                </c:pt>
                <c:pt idx="39">
                  <c:v>160.38229901333432</c:v>
                </c:pt>
                <c:pt idx="40">
                  <c:v>160.38229901333432</c:v>
                </c:pt>
                <c:pt idx="41">
                  <c:v>160.38229901333432</c:v>
                </c:pt>
              </c:numCache>
            </c:numRef>
          </c:val>
          <c:smooth val="0"/>
        </c:ser>
        <c:axId val="27118691"/>
        <c:axId val="42741628"/>
      </c:line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741628"/>
        <c:crossesAt val="0"/>
        <c:auto val="1"/>
        <c:lblOffset val="100"/>
        <c:tickLblSkip val="1"/>
        <c:noMultiLvlLbl val="0"/>
      </c:catAx>
      <c:valAx>
        <c:axId val="4274162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118691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8515"/>
          <c:w val="0.989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125"/>
          <c:w val="0.85725"/>
          <c:h val="0.70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W.10B'!$B$5:$B$47</c:f>
              <c:numCache>
                <c:ptCount val="43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W.10B'!$C$5:$C$46</c:f>
              <c:numCache>
                <c:ptCount val="42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174.4</c:v>
                </c:pt>
                <c:pt idx="40">
                  <c:v>91.7</c:v>
                </c:pt>
                <c:pt idx="41">
                  <c:v>83.95574400000002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(2506 - 2528,2546 - 2564 )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W.10B'!$B$5:$B$47</c:f>
              <c:numCache>
                <c:ptCount val="43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W.10B'!$E$5:$E$46</c:f>
              <c:numCache>
                <c:ptCount val="42"/>
                <c:pt idx="0">
                  <c:v>447.8016998095239</c:v>
                </c:pt>
                <c:pt idx="1">
                  <c:v>447.8016998095239</c:v>
                </c:pt>
                <c:pt idx="2">
                  <c:v>447.8016998095239</c:v>
                </c:pt>
                <c:pt idx="3">
                  <c:v>447.8016998095239</c:v>
                </c:pt>
                <c:pt idx="4">
                  <c:v>447.8016998095239</c:v>
                </c:pt>
                <c:pt idx="5">
                  <c:v>447.8016998095239</c:v>
                </c:pt>
                <c:pt idx="6">
                  <c:v>447.8016998095239</c:v>
                </c:pt>
                <c:pt idx="7">
                  <c:v>447.8016998095239</c:v>
                </c:pt>
                <c:pt idx="8">
                  <c:v>447.8016998095239</c:v>
                </c:pt>
                <c:pt idx="9">
                  <c:v>447.8016998095239</c:v>
                </c:pt>
                <c:pt idx="10">
                  <c:v>447.8016998095239</c:v>
                </c:pt>
                <c:pt idx="11">
                  <c:v>447.8016998095239</c:v>
                </c:pt>
                <c:pt idx="12">
                  <c:v>447.8016998095239</c:v>
                </c:pt>
                <c:pt idx="13">
                  <c:v>447.8016998095239</c:v>
                </c:pt>
                <c:pt idx="14">
                  <c:v>447.8016998095239</c:v>
                </c:pt>
                <c:pt idx="15">
                  <c:v>447.8016998095239</c:v>
                </c:pt>
                <c:pt idx="16">
                  <c:v>447.8016998095239</c:v>
                </c:pt>
                <c:pt idx="17">
                  <c:v>447.8016998095239</c:v>
                </c:pt>
                <c:pt idx="18">
                  <c:v>447.8016998095239</c:v>
                </c:pt>
                <c:pt idx="19">
                  <c:v>447.8016998095239</c:v>
                </c:pt>
                <c:pt idx="20">
                  <c:v>447.8016998095239</c:v>
                </c:pt>
                <c:pt idx="21">
                  <c:v>447.8016998095239</c:v>
                </c:pt>
                <c:pt idx="22">
                  <c:v>447.8016998095239</c:v>
                </c:pt>
                <c:pt idx="23">
                  <c:v>447.8016998095239</c:v>
                </c:pt>
                <c:pt idx="24">
                  <c:v>447.8016998095239</c:v>
                </c:pt>
                <c:pt idx="25">
                  <c:v>447.8016998095239</c:v>
                </c:pt>
                <c:pt idx="26">
                  <c:v>447.8016998095239</c:v>
                </c:pt>
                <c:pt idx="27">
                  <c:v>447.8016998095239</c:v>
                </c:pt>
                <c:pt idx="28">
                  <c:v>447.8016998095239</c:v>
                </c:pt>
                <c:pt idx="29">
                  <c:v>447.8016998095239</c:v>
                </c:pt>
                <c:pt idx="30">
                  <c:v>447.8016998095239</c:v>
                </c:pt>
                <c:pt idx="31">
                  <c:v>447.8016998095239</c:v>
                </c:pt>
                <c:pt idx="32">
                  <c:v>447.8016998095239</c:v>
                </c:pt>
                <c:pt idx="33">
                  <c:v>447.8016998095239</c:v>
                </c:pt>
                <c:pt idx="34">
                  <c:v>447.8016998095239</c:v>
                </c:pt>
                <c:pt idx="35">
                  <c:v>447.8016998095239</c:v>
                </c:pt>
                <c:pt idx="36">
                  <c:v>447.8016998095239</c:v>
                </c:pt>
                <c:pt idx="37">
                  <c:v>447.8016998095239</c:v>
                </c:pt>
                <c:pt idx="38">
                  <c:v>447.8016998095239</c:v>
                </c:pt>
                <c:pt idx="39">
                  <c:v>447.8016998095239</c:v>
                </c:pt>
                <c:pt idx="40">
                  <c:v>447.8016998095239</c:v>
                </c:pt>
                <c:pt idx="41">
                  <c:v>447.8016998095239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W.10B'!$B$5:$B$47</c:f>
              <c:numCache>
                <c:ptCount val="43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W.10B'!$D$5:$D$47</c:f>
              <c:numCache>
                <c:ptCount val="43"/>
                <c:pt idx="42">
                  <c:v>772.1192160000011</c:v>
                </c:pt>
              </c:numCache>
            </c:numRef>
          </c:val>
          <c:smooth val="0"/>
        </c:ser>
        <c:marker val="1"/>
        <c:axId val="49130333"/>
        <c:axId val="39519814"/>
      </c:line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519814"/>
        <c:crossesAt val="0"/>
        <c:auto val="1"/>
        <c:lblOffset val="100"/>
        <c:tickLblSkip val="1"/>
        <c:noMultiLvlLbl val="0"/>
      </c:catAx>
      <c:valAx>
        <c:axId val="3951981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130333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3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</cdr:x>
      <cdr:y>0.572</cdr:y>
    </cdr:from>
    <cdr:to>
      <cdr:x>0.56425</cdr:x>
      <cdr:y>0.6045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524250"/>
          <a:ext cx="1266825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0.516</cdr:x>
      <cdr:y>0.47725</cdr:y>
    </cdr:from>
    <cdr:to>
      <cdr:x>0.65775</cdr:x>
      <cdr:y>0.5105</cdr:y>
    </cdr:to>
    <cdr:sp>
      <cdr:nvSpPr>
        <cdr:cNvPr id="2" name="TextBox 1"/>
        <cdr:cNvSpPr txBox="1">
          <a:spLocks noChangeArrowheads="1"/>
        </cdr:cNvSpPr>
      </cdr:nvSpPr>
      <cdr:spPr>
        <a:xfrm>
          <a:off x="4848225" y="2943225"/>
          <a:ext cx="133350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0.253</cdr:x>
      <cdr:y>0.66</cdr:y>
    </cdr:from>
    <cdr:to>
      <cdr:x>0.39475</cdr:x>
      <cdr:y>0.6945</cdr:y>
    </cdr:to>
    <cdr:sp>
      <cdr:nvSpPr>
        <cdr:cNvPr id="3" name="TextBox 1"/>
        <cdr:cNvSpPr txBox="1">
          <a:spLocks noChangeArrowheads="1"/>
        </cdr:cNvSpPr>
      </cdr:nvSpPr>
      <cdr:spPr>
        <a:xfrm>
          <a:off x="2371725" y="406717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0.44925</cdr:y>
    </cdr:from>
    <cdr:to>
      <cdr:x>0.23875</cdr:x>
      <cdr:y>0.60175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00225" y="2771775"/>
          <a:ext cx="438150" cy="942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40">
      <selection activeCell="K48" sqref="K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2506</v>
      </c>
      <c r="C5" s="59">
        <v>730.27</v>
      </c>
      <c r="D5" s="60"/>
      <c r="E5" s="61">
        <f aca="true" t="shared" si="0" ref="E5:E46">$C$75</f>
        <v>447.8016998095239</v>
      </c>
      <c r="F5" s="62">
        <f aca="true" t="shared" si="1" ref="F5:F46">+$C$78</f>
        <v>160.38229901333432</v>
      </c>
      <c r="G5" s="63">
        <f aca="true" t="shared" si="2" ref="G5:G46">$C$76</f>
        <v>287.41940079618956</v>
      </c>
      <c r="H5" s="64">
        <f aca="true" t="shared" si="3" ref="H5:H46">+$C$79</f>
        <v>735.2211006057134</v>
      </c>
      <c r="I5" s="2">
        <v>1</v>
      </c>
    </row>
    <row r="6" spans="2:9" ht="11.25">
      <c r="B6" s="22">
        <v>2507</v>
      </c>
      <c r="C6" s="65">
        <v>657.013</v>
      </c>
      <c r="D6" s="60"/>
      <c r="E6" s="66">
        <f t="shared" si="0"/>
        <v>447.8016998095239</v>
      </c>
      <c r="F6" s="67">
        <f t="shared" si="1"/>
        <v>160.38229901333432</v>
      </c>
      <c r="G6" s="68">
        <f t="shared" si="2"/>
        <v>287.41940079618956</v>
      </c>
      <c r="H6" s="69">
        <f t="shared" si="3"/>
        <v>735.2211006057134</v>
      </c>
      <c r="I6" s="2">
        <f>I5+1</f>
        <v>2</v>
      </c>
    </row>
    <row r="7" spans="2:9" ht="11.25">
      <c r="B7" s="22">
        <v>2508</v>
      </c>
      <c r="C7" s="65">
        <v>393.76800000000003</v>
      </c>
      <c r="D7" s="60"/>
      <c r="E7" s="66">
        <f t="shared" si="0"/>
        <v>447.8016998095239</v>
      </c>
      <c r="F7" s="67">
        <f t="shared" si="1"/>
        <v>160.38229901333432</v>
      </c>
      <c r="G7" s="68">
        <f t="shared" si="2"/>
        <v>287.41940079618956</v>
      </c>
      <c r="H7" s="69">
        <f t="shared" si="3"/>
        <v>735.2211006057134</v>
      </c>
      <c r="I7" s="2">
        <f aca="true" t="shared" si="4" ref="I7:I46">I6+1</f>
        <v>3</v>
      </c>
    </row>
    <row r="8" spans="2:9" ht="11.25">
      <c r="B8" s="22">
        <v>2509</v>
      </c>
      <c r="C8" s="65">
        <v>471.769</v>
      </c>
      <c r="D8" s="60"/>
      <c r="E8" s="66">
        <f t="shared" si="0"/>
        <v>447.8016998095239</v>
      </c>
      <c r="F8" s="67">
        <f t="shared" si="1"/>
        <v>160.38229901333432</v>
      </c>
      <c r="G8" s="68">
        <f t="shared" si="2"/>
        <v>287.41940079618956</v>
      </c>
      <c r="H8" s="69">
        <f t="shared" si="3"/>
        <v>735.2211006057134</v>
      </c>
      <c r="I8" s="2">
        <f t="shared" si="4"/>
        <v>4</v>
      </c>
    </row>
    <row r="9" spans="2:9" ht="11.25">
      <c r="B9" s="22">
        <v>2510</v>
      </c>
      <c r="C9" s="65">
        <v>471.36</v>
      </c>
      <c r="D9" s="60"/>
      <c r="E9" s="66">
        <f t="shared" si="0"/>
        <v>447.8016998095239</v>
      </c>
      <c r="F9" s="67">
        <f t="shared" si="1"/>
        <v>160.38229901333432</v>
      </c>
      <c r="G9" s="68">
        <f t="shared" si="2"/>
        <v>287.41940079618956</v>
      </c>
      <c r="H9" s="69">
        <f t="shared" si="3"/>
        <v>735.2211006057134</v>
      </c>
      <c r="I9" s="2">
        <f t="shared" si="4"/>
        <v>5</v>
      </c>
    </row>
    <row r="10" spans="2:9" ht="11.25">
      <c r="B10" s="22">
        <v>2511</v>
      </c>
      <c r="C10" s="65">
        <v>346.45</v>
      </c>
      <c r="D10" s="60"/>
      <c r="E10" s="66">
        <f t="shared" si="0"/>
        <v>447.8016998095239</v>
      </c>
      <c r="F10" s="67">
        <f t="shared" si="1"/>
        <v>160.38229901333432</v>
      </c>
      <c r="G10" s="68">
        <f t="shared" si="2"/>
        <v>287.41940079618956</v>
      </c>
      <c r="H10" s="69">
        <f t="shared" si="3"/>
        <v>735.2211006057134</v>
      </c>
      <c r="I10" s="2">
        <f t="shared" si="4"/>
        <v>6</v>
      </c>
    </row>
    <row r="11" spans="2:9" ht="11.25">
      <c r="B11" s="22">
        <v>2512</v>
      </c>
      <c r="C11" s="65">
        <v>352.95</v>
      </c>
      <c r="D11" s="60"/>
      <c r="E11" s="66">
        <f t="shared" si="0"/>
        <v>447.8016998095239</v>
      </c>
      <c r="F11" s="67">
        <f t="shared" si="1"/>
        <v>160.38229901333432</v>
      </c>
      <c r="G11" s="68">
        <f t="shared" si="2"/>
        <v>287.41940079618956</v>
      </c>
      <c r="H11" s="69">
        <f t="shared" si="3"/>
        <v>735.2211006057134</v>
      </c>
      <c r="I11" s="2">
        <f t="shared" si="4"/>
        <v>7</v>
      </c>
    </row>
    <row r="12" spans="2:9" ht="11.25">
      <c r="B12" s="22">
        <v>2513</v>
      </c>
      <c r="C12" s="65">
        <v>893.932</v>
      </c>
      <c r="D12" s="60"/>
      <c r="E12" s="66">
        <f t="shared" si="0"/>
        <v>447.8016998095239</v>
      </c>
      <c r="F12" s="67">
        <f t="shared" si="1"/>
        <v>160.38229901333432</v>
      </c>
      <c r="G12" s="68">
        <f t="shared" si="2"/>
        <v>287.41940079618956</v>
      </c>
      <c r="H12" s="69">
        <f t="shared" si="3"/>
        <v>735.2211006057134</v>
      </c>
      <c r="I12" s="2">
        <f t="shared" si="4"/>
        <v>8</v>
      </c>
    </row>
    <row r="13" spans="2:9" ht="11.25">
      <c r="B13" s="22">
        <v>2514</v>
      </c>
      <c r="C13" s="65">
        <v>829.845</v>
      </c>
      <c r="D13" s="60"/>
      <c r="E13" s="66">
        <f t="shared" si="0"/>
        <v>447.8016998095239</v>
      </c>
      <c r="F13" s="67">
        <f t="shared" si="1"/>
        <v>160.38229901333432</v>
      </c>
      <c r="G13" s="68">
        <f t="shared" si="2"/>
        <v>287.41940079618956</v>
      </c>
      <c r="H13" s="69">
        <f t="shared" si="3"/>
        <v>735.2211006057134</v>
      </c>
      <c r="I13" s="2">
        <f t="shared" si="4"/>
        <v>9</v>
      </c>
    </row>
    <row r="14" spans="2:9" ht="11.25">
      <c r="B14" s="22">
        <v>2515</v>
      </c>
      <c r="C14" s="65">
        <v>411.3</v>
      </c>
      <c r="D14" s="60"/>
      <c r="E14" s="66">
        <f t="shared" si="0"/>
        <v>447.8016998095239</v>
      </c>
      <c r="F14" s="67">
        <f t="shared" si="1"/>
        <v>160.38229901333432</v>
      </c>
      <c r="G14" s="68">
        <f t="shared" si="2"/>
        <v>287.41940079618956</v>
      </c>
      <c r="H14" s="69">
        <f t="shared" si="3"/>
        <v>735.2211006057134</v>
      </c>
      <c r="I14" s="2">
        <f t="shared" si="4"/>
        <v>10</v>
      </c>
    </row>
    <row r="15" spans="2:9" ht="11.25">
      <c r="B15" s="22">
        <v>2516</v>
      </c>
      <c r="C15" s="65">
        <v>1189.359</v>
      </c>
      <c r="D15" s="60"/>
      <c r="E15" s="66">
        <f t="shared" si="0"/>
        <v>447.8016998095239</v>
      </c>
      <c r="F15" s="67">
        <f t="shared" si="1"/>
        <v>160.38229901333432</v>
      </c>
      <c r="G15" s="68">
        <f t="shared" si="2"/>
        <v>287.41940079618956</v>
      </c>
      <c r="H15" s="69">
        <f t="shared" si="3"/>
        <v>735.2211006057134</v>
      </c>
      <c r="I15" s="2">
        <f t="shared" si="4"/>
        <v>11</v>
      </c>
    </row>
    <row r="16" spans="2:9" ht="11.25">
      <c r="B16" s="22">
        <v>2517</v>
      </c>
      <c r="C16" s="65">
        <v>648.142</v>
      </c>
      <c r="D16" s="60"/>
      <c r="E16" s="66">
        <f t="shared" si="0"/>
        <v>447.8016998095239</v>
      </c>
      <c r="F16" s="67">
        <f t="shared" si="1"/>
        <v>160.38229901333432</v>
      </c>
      <c r="G16" s="68">
        <f t="shared" si="2"/>
        <v>287.41940079618956</v>
      </c>
      <c r="H16" s="69">
        <f t="shared" si="3"/>
        <v>735.2211006057134</v>
      </c>
      <c r="I16" s="2">
        <f t="shared" si="4"/>
        <v>12</v>
      </c>
    </row>
    <row r="17" spans="2:9" ht="11.25">
      <c r="B17" s="22">
        <v>2518</v>
      </c>
      <c r="C17" s="65">
        <v>1120</v>
      </c>
      <c r="D17" s="60"/>
      <c r="E17" s="66">
        <f t="shared" si="0"/>
        <v>447.8016998095239</v>
      </c>
      <c r="F17" s="67">
        <f t="shared" si="1"/>
        <v>160.38229901333432</v>
      </c>
      <c r="G17" s="68">
        <f t="shared" si="2"/>
        <v>287.41940079618956</v>
      </c>
      <c r="H17" s="69">
        <f t="shared" si="3"/>
        <v>735.2211006057134</v>
      </c>
      <c r="I17" s="2">
        <f t="shared" si="4"/>
        <v>13</v>
      </c>
    </row>
    <row r="18" spans="2:9" ht="11.25">
      <c r="B18" s="22">
        <v>2519</v>
      </c>
      <c r="C18" s="65">
        <v>467</v>
      </c>
      <c r="D18" s="60"/>
      <c r="E18" s="66">
        <f t="shared" si="0"/>
        <v>447.8016998095239</v>
      </c>
      <c r="F18" s="67">
        <f t="shared" si="1"/>
        <v>160.38229901333432</v>
      </c>
      <c r="G18" s="68">
        <f t="shared" si="2"/>
        <v>287.41940079618956</v>
      </c>
      <c r="H18" s="69">
        <f t="shared" si="3"/>
        <v>735.2211006057134</v>
      </c>
      <c r="I18" s="2">
        <f t="shared" si="4"/>
        <v>14</v>
      </c>
    </row>
    <row r="19" spans="2:9" ht="11.25">
      <c r="B19" s="22">
        <v>2520</v>
      </c>
      <c r="C19" s="65">
        <v>568.11</v>
      </c>
      <c r="D19" s="60"/>
      <c r="E19" s="66">
        <f t="shared" si="0"/>
        <v>447.8016998095239</v>
      </c>
      <c r="F19" s="67">
        <f t="shared" si="1"/>
        <v>160.38229901333432</v>
      </c>
      <c r="G19" s="68">
        <f t="shared" si="2"/>
        <v>287.41940079618956</v>
      </c>
      <c r="H19" s="69">
        <f t="shared" si="3"/>
        <v>735.2211006057134</v>
      </c>
      <c r="I19" s="2">
        <f t="shared" si="4"/>
        <v>15</v>
      </c>
    </row>
    <row r="20" spans="2:9" ht="11.25">
      <c r="B20" s="22">
        <v>2521</v>
      </c>
      <c r="C20" s="65">
        <v>600.43</v>
      </c>
      <c r="D20" s="60"/>
      <c r="E20" s="66">
        <f t="shared" si="0"/>
        <v>447.8016998095239</v>
      </c>
      <c r="F20" s="67">
        <f t="shared" si="1"/>
        <v>160.38229901333432</v>
      </c>
      <c r="G20" s="68">
        <f t="shared" si="2"/>
        <v>287.41940079618956</v>
      </c>
      <c r="H20" s="69">
        <f t="shared" si="3"/>
        <v>735.2211006057134</v>
      </c>
      <c r="I20" s="2">
        <f t="shared" si="4"/>
        <v>16</v>
      </c>
    </row>
    <row r="21" spans="2:9" ht="11.25">
      <c r="B21" s="22">
        <v>2522</v>
      </c>
      <c r="C21" s="65">
        <v>215.67</v>
      </c>
      <c r="D21" s="60"/>
      <c r="E21" s="66">
        <f t="shared" si="0"/>
        <v>447.8016998095239</v>
      </c>
      <c r="F21" s="67">
        <f t="shared" si="1"/>
        <v>160.38229901333432</v>
      </c>
      <c r="G21" s="68">
        <f t="shared" si="2"/>
        <v>287.41940079618956</v>
      </c>
      <c r="H21" s="69">
        <f t="shared" si="3"/>
        <v>735.2211006057134</v>
      </c>
      <c r="I21" s="2">
        <f t="shared" si="4"/>
        <v>17</v>
      </c>
    </row>
    <row r="22" spans="2:9" ht="11.25">
      <c r="B22" s="22">
        <v>2523</v>
      </c>
      <c r="C22" s="70">
        <v>271.92</v>
      </c>
      <c r="D22" s="60"/>
      <c r="E22" s="66">
        <f t="shared" si="0"/>
        <v>447.8016998095239</v>
      </c>
      <c r="F22" s="67">
        <f t="shared" si="1"/>
        <v>160.38229901333432</v>
      </c>
      <c r="G22" s="68">
        <f t="shared" si="2"/>
        <v>287.41940079618956</v>
      </c>
      <c r="H22" s="69">
        <f t="shared" si="3"/>
        <v>735.2211006057134</v>
      </c>
      <c r="I22" s="2">
        <f t="shared" si="4"/>
        <v>18</v>
      </c>
    </row>
    <row r="23" spans="2:9" ht="11.25">
      <c r="B23" s="22">
        <v>2524</v>
      </c>
      <c r="C23" s="70">
        <v>422.17</v>
      </c>
      <c r="D23" s="60"/>
      <c r="E23" s="66">
        <f t="shared" si="0"/>
        <v>447.8016998095239</v>
      </c>
      <c r="F23" s="67">
        <f t="shared" si="1"/>
        <v>160.38229901333432</v>
      </c>
      <c r="G23" s="68">
        <f t="shared" si="2"/>
        <v>287.41940079618956</v>
      </c>
      <c r="H23" s="69">
        <f t="shared" si="3"/>
        <v>735.2211006057134</v>
      </c>
      <c r="I23" s="2">
        <f t="shared" si="4"/>
        <v>19</v>
      </c>
    </row>
    <row r="24" spans="2:9" ht="11.25">
      <c r="B24" s="22">
        <v>2525</v>
      </c>
      <c r="C24" s="70">
        <v>196.87</v>
      </c>
      <c r="D24" s="60"/>
      <c r="E24" s="66">
        <f t="shared" si="0"/>
        <v>447.8016998095239</v>
      </c>
      <c r="F24" s="67">
        <f t="shared" si="1"/>
        <v>160.38229901333432</v>
      </c>
      <c r="G24" s="68">
        <f t="shared" si="2"/>
        <v>287.41940079618956</v>
      </c>
      <c r="H24" s="69">
        <f t="shared" si="3"/>
        <v>735.2211006057134</v>
      </c>
      <c r="I24" s="2">
        <f t="shared" si="4"/>
        <v>20</v>
      </c>
    </row>
    <row r="25" spans="2:9" ht="11.25">
      <c r="B25" s="22">
        <v>2526</v>
      </c>
      <c r="C25" s="70">
        <v>86.01</v>
      </c>
      <c r="D25" s="60"/>
      <c r="E25" s="66">
        <f t="shared" si="0"/>
        <v>447.8016998095239</v>
      </c>
      <c r="F25" s="67">
        <f t="shared" si="1"/>
        <v>160.38229901333432</v>
      </c>
      <c r="G25" s="68">
        <f t="shared" si="2"/>
        <v>287.41940079618956</v>
      </c>
      <c r="H25" s="69">
        <f t="shared" si="3"/>
        <v>735.2211006057134</v>
      </c>
      <c r="I25" s="2">
        <f t="shared" si="4"/>
        <v>21</v>
      </c>
    </row>
    <row r="26" spans="2:9" ht="11.25">
      <c r="B26" s="22">
        <v>2527</v>
      </c>
      <c r="C26" s="70">
        <v>245.48</v>
      </c>
      <c r="D26" s="60"/>
      <c r="E26" s="66">
        <f t="shared" si="0"/>
        <v>447.8016998095239</v>
      </c>
      <c r="F26" s="67">
        <f t="shared" si="1"/>
        <v>160.38229901333432</v>
      </c>
      <c r="G26" s="68">
        <f t="shared" si="2"/>
        <v>287.41940079618956</v>
      </c>
      <c r="H26" s="69">
        <f t="shared" si="3"/>
        <v>735.2211006057134</v>
      </c>
      <c r="I26" s="2">
        <f t="shared" si="4"/>
        <v>22</v>
      </c>
    </row>
    <row r="27" spans="2:9" ht="11.25">
      <c r="B27" s="22">
        <v>2528</v>
      </c>
      <c r="C27" s="70">
        <v>449.23</v>
      </c>
      <c r="D27" s="60"/>
      <c r="E27" s="66">
        <f t="shared" si="0"/>
        <v>447.8016998095239</v>
      </c>
      <c r="F27" s="67">
        <f t="shared" si="1"/>
        <v>160.38229901333432</v>
      </c>
      <c r="G27" s="68">
        <f t="shared" si="2"/>
        <v>287.41940079618956</v>
      </c>
      <c r="H27" s="69">
        <f t="shared" si="3"/>
        <v>735.2211006057134</v>
      </c>
      <c r="I27" s="2">
        <f t="shared" si="4"/>
        <v>23</v>
      </c>
    </row>
    <row r="28" spans="2:9" ht="11.25">
      <c r="B28" s="22">
        <v>2546</v>
      </c>
      <c r="C28" s="70">
        <v>324.867</v>
      </c>
      <c r="D28" s="60"/>
      <c r="E28" s="66">
        <f t="shared" si="0"/>
        <v>447.8016998095239</v>
      </c>
      <c r="F28" s="67">
        <f t="shared" si="1"/>
        <v>160.38229901333432</v>
      </c>
      <c r="G28" s="68">
        <f t="shared" si="2"/>
        <v>287.41940079618956</v>
      </c>
      <c r="H28" s="69">
        <f t="shared" si="3"/>
        <v>735.2211006057134</v>
      </c>
      <c r="I28" s="2">
        <f t="shared" si="4"/>
        <v>24</v>
      </c>
    </row>
    <row r="29" spans="2:9" ht="11.25">
      <c r="B29" s="22">
        <v>2547</v>
      </c>
      <c r="C29" s="70">
        <v>300.16299999999995</v>
      </c>
      <c r="D29" s="60"/>
      <c r="E29" s="66">
        <f t="shared" si="0"/>
        <v>447.8016998095239</v>
      </c>
      <c r="F29" s="67">
        <f t="shared" si="1"/>
        <v>160.38229901333432</v>
      </c>
      <c r="G29" s="68">
        <f t="shared" si="2"/>
        <v>287.41940079618956</v>
      </c>
      <c r="H29" s="69">
        <f t="shared" si="3"/>
        <v>735.2211006057134</v>
      </c>
      <c r="I29" s="2">
        <f t="shared" si="4"/>
        <v>25</v>
      </c>
    </row>
    <row r="30" spans="2:9" ht="11.25">
      <c r="B30" s="22">
        <v>2548</v>
      </c>
      <c r="C30" s="70">
        <v>746.0553600000001</v>
      </c>
      <c r="D30" s="60"/>
      <c r="E30" s="66">
        <f t="shared" si="0"/>
        <v>447.8016998095239</v>
      </c>
      <c r="F30" s="67">
        <f t="shared" si="1"/>
        <v>160.38229901333432</v>
      </c>
      <c r="G30" s="68">
        <f t="shared" si="2"/>
        <v>287.41940079618956</v>
      </c>
      <c r="H30" s="69">
        <f t="shared" si="3"/>
        <v>735.2211006057134</v>
      </c>
      <c r="I30" s="2">
        <f t="shared" si="4"/>
        <v>26</v>
      </c>
    </row>
    <row r="31" spans="2:9" ht="11.25">
      <c r="B31" s="22">
        <v>2549</v>
      </c>
      <c r="C31" s="70">
        <v>663.15</v>
      </c>
      <c r="D31" s="60"/>
      <c r="E31" s="66">
        <f t="shared" si="0"/>
        <v>447.8016998095239</v>
      </c>
      <c r="F31" s="67">
        <f t="shared" si="1"/>
        <v>160.38229901333432</v>
      </c>
      <c r="G31" s="68">
        <f t="shared" si="2"/>
        <v>287.41940079618956</v>
      </c>
      <c r="H31" s="69">
        <f t="shared" si="3"/>
        <v>735.2211006057134</v>
      </c>
      <c r="I31" s="2">
        <f t="shared" si="4"/>
        <v>27</v>
      </c>
    </row>
    <row r="32" spans="2:9" ht="11.25">
      <c r="B32" s="22">
        <v>2550</v>
      </c>
      <c r="C32" s="70">
        <v>239.65459200000006</v>
      </c>
      <c r="D32" s="60"/>
      <c r="E32" s="66">
        <f t="shared" si="0"/>
        <v>447.8016998095239</v>
      </c>
      <c r="F32" s="67">
        <f t="shared" si="1"/>
        <v>160.38229901333432</v>
      </c>
      <c r="G32" s="68">
        <f t="shared" si="2"/>
        <v>287.41940079618956</v>
      </c>
      <c r="H32" s="69">
        <f t="shared" si="3"/>
        <v>735.2211006057134</v>
      </c>
      <c r="I32" s="2">
        <f t="shared" si="4"/>
        <v>28</v>
      </c>
    </row>
    <row r="33" spans="2:9" ht="11.25">
      <c r="B33" s="22">
        <v>2551</v>
      </c>
      <c r="C33" s="70">
        <v>258.49</v>
      </c>
      <c r="D33" s="60"/>
      <c r="E33" s="66">
        <f t="shared" si="0"/>
        <v>447.8016998095239</v>
      </c>
      <c r="F33" s="67">
        <f t="shared" si="1"/>
        <v>160.38229901333432</v>
      </c>
      <c r="G33" s="68">
        <f t="shared" si="2"/>
        <v>287.41940079618956</v>
      </c>
      <c r="H33" s="69">
        <f t="shared" si="3"/>
        <v>735.2211006057134</v>
      </c>
      <c r="I33" s="2">
        <f t="shared" si="4"/>
        <v>29</v>
      </c>
    </row>
    <row r="34" spans="2:9" ht="11.25">
      <c r="B34" s="22">
        <v>2552</v>
      </c>
      <c r="C34" s="70">
        <v>223.67</v>
      </c>
      <c r="D34" s="60"/>
      <c r="E34" s="66">
        <f t="shared" si="0"/>
        <v>447.8016998095239</v>
      </c>
      <c r="F34" s="67">
        <f t="shared" si="1"/>
        <v>160.38229901333432</v>
      </c>
      <c r="G34" s="68">
        <f t="shared" si="2"/>
        <v>287.41940079618956</v>
      </c>
      <c r="H34" s="69">
        <f t="shared" si="3"/>
        <v>735.2211006057134</v>
      </c>
      <c r="I34" s="2">
        <f t="shared" si="4"/>
        <v>30</v>
      </c>
    </row>
    <row r="35" spans="2:9" ht="11.25">
      <c r="B35" s="22">
        <v>2553</v>
      </c>
      <c r="C35" s="70">
        <v>438.4532160000001</v>
      </c>
      <c r="D35" s="60"/>
      <c r="E35" s="66">
        <f t="shared" si="0"/>
        <v>447.8016998095239</v>
      </c>
      <c r="F35" s="67">
        <f t="shared" si="1"/>
        <v>160.38229901333432</v>
      </c>
      <c r="G35" s="68">
        <f t="shared" si="2"/>
        <v>287.41940079618956</v>
      </c>
      <c r="H35" s="69">
        <f t="shared" si="3"/>
        <v>735.2211006057134</v>
      </c>
      <c r="I35" s="2">
        <f t="shared" si="4"/>
        <v>31</v>
      </c>
    </row>
    <row r="36" spans="2:16" ht="12">
      <c r="B36" s="22">
        <v>2554</v>
      </c>
      <c r="C36" s="70">
        <v>1196.5069440000004</v>
      </c>
      <c r="D36" s="60"/>
      <c r="E36" s="66">
        <f t="shared" si="0"/>
        <v>447.8016998095239</v>
      </c>
      <c r="F36" s="67">
        <f t="shared" si="1"/>
        <v>160.38229901333432</v>
      </c>
      <c r="G36" s="68">
        <f t="shared" si="2"/>
        <v>287.41940079618956</v>
      </c>
      <c r="H36" s="69">
        <f t="shared" si="3"/>
        <v>735.2211006057134</v>
      </c>
      <c r="I36" s="2">
        <f t="shared" si="4"/>
        <v>32</v>
      </c>
      <c r="P36"/>
    </row>
    <row r="37" spans="2:9" ht="11.25">
      <c r="B37" s="22">
        <v>2555</v>
      </c>
      <c r="C37" s="70">
        <v>355.68547200000006</v>
      </c>
      <c r="D37" s="60"/>
      <c r="E37" s="66">
        <f t="shared" si="0"/>
        <v>447.8016998095239</v>
      </c>
      <c r="F37" s="67">
        <f t="shared" si="1"/>
        <v>160.38229901333432</v>
      </c>
      <c r="G37" s="68">
        <f t="shared" si="2"/>
        <v>287.41940079618956</v>
      </c>
      <c r="H37" s="69">
        <f t="shared" si="3"/>
        <v>735.2211006057134</v>
      </c>
      <c r="I37" s="2">
        <f t="shared" si="4"/>
        <v>33</v>
      </c>
    </row>
    <row r="38" spans="2:9" ht="11.25">
      <c r="B38" s="22">
        <v>2556</v>
      </c>
      <c r="C38" s="70">
        <v>301.045248</v>
      </c>
      <c r="D38" s="60"/>
      <c r="E38" s="66">
        <f t="shared" si="0"/>
        <v>447.8016998095239</v>
      </c>
      <c r="F38" s="67">
        <f t="shared" si="1"/>
        <v>160.38229901333432</v>
      </c>
      <c r="G38" s="68">
        <f t="shared" si="2"/>
        <v>287.41940079618956</v>
      </c>
      <c r="H38" s="69">
        <f t="shared" si="3"/>
        <v>735.2211006057134</v>
      </c>
      <c r="I38" s="2">
        <f t="shared" si="4"/>
        <v>34</v>
      </c>
    </row>
    <row r="39" spans="2:14" ht="11.25">
      <c r="B39" s="22">
        <v>2557</v>
      </c>
      <c r="C39" s="70">
        <v>250.68700800000002</v>
      </c>
      <c r="D39" s="60"/>
      <c r="E39" s="66">
        <f t="shared" si="0"/>
        <v>447.8016998095239</v>
      </c>
      <c r="F39" s="67">
        <f t="shared" si="1"/>
        <v>160.38229901333432</v>
      </c>
      <c r="G39" s="68">
        <f t="shared" si="2"/>
        <v>287.41940079618956</v>
      </c>
      <c r="H39" s="69">
        <f t="shared" si="3"/>
        <v>735.2211006057134</v>
      </c>
      <c r="I39" s="2">
        <f t="shared" si="4"/>
        <v>35</v>
      </c>
      <c r="K39" s="77" t="s">
        <v>21</v>
      </c>
      <c r="L39" s="77"/>
      <c r="M39" s="77"/>
      <c r="N39" s="77"/>
    </row>
    <row r="40" spans="2:9" ht="11.25">
      <c r="B40" s="22">
        <v>2558</v>
      </c>
      <c r="C40" s="70">
        <v>53.383103999999996</v>
      </c>
      <c r="D40" s="60"/>
      <c r="E40" s="66">
        <f t="shared" si="0"/>
        <v>447.8016998095239</v>
      </c>
      <c r="F40" s="67">
        <f t="shared" si="1"/>
        <v>160.38229901333432</v>
      </c>
      <c r="G40" s="68">
        <f t="shared" si="2"/>
        <v>287.41940079618956</v>
      </c>
      <c r="H40" s="69">
        <f t="shared" si="3"/>
        <v>735.2211006057134</v>
      </c>
      <c r="I40" s="2">
        <f t="shared" si="4"/>
        <v>36</v>
      </c>
    </row>
    <row r="41" spans="2:9" ht="11.25">
      <c r="B41" s="22">
        <v>2559</v>
      </c>
      <c r="C41" s="65">
        <v>252.55670399999997</v>
      </c>
      <c r="D41" s="60"/>
      <c r="E41" s="66">
        <f t="shared" si="0"/>
        <v>447.8016998095239</v>
      </c>
      <c r="F41" s="67">
        <f t="shared" si="1"/>
        <v>160.38229901333432</v>
      </c>
      <c r="G41" s="68">
        <f t="shared" si="2"/>
        <v>287.41940079618956</v>
      </c>
      <c r="H41" s="69">
        <f t="shared" si="3"/>
        <v>735.2211006057134</v>
      </c>
      <c r="I41" s="2">
        <f t="shared" si="4"/>
        <v>37</v>
      </c>
    </row>
    <row r="42" spans="2:9" ht="11.25">
      <c r="B42" s="22">
        <v>2560</v>
      </c>
      <c r="C42" s="65">
        <v>532.4</v>
      </c>
      <c r="D42" s="60"/>
      <c r="E42" s="66">
        <f t="shared" si="0"/>
        <v>447.8016998095239</v>
      </c>
      <c r="F42" s="67">
        <f t="shared" si="1"/>
        <v>160.38229901333432</v>
      </c>
      <c r="G42" s="68">
        <f t="shared" si="2"/>
        <v>287.41940079618956</v>
      </c>
      <c r="H42" s="69">
        <f t="shared" si="3"/>
        <v>735.2211006057134</v>
      </c>
      <c r="I42" s="2">
        <f t="shared" si="4"/>
        <v>38</v>
      </c>
    </row>
    <row r="43" spans="2:9" ht="11.25">
      <c r="B43" s="22">
        <v>2561</v>
      </c>
      <c r="C43" s="65">
        <v>281.8</v>
      </c>
      <c r="D43" s="60"/>
      <c r="E43" s="66">
        <f t="shared" si="0"/>
        <v>447.8016998095239</v>
      </c>
      <c r="F43" s="67">
        <f t="shared" si="1"/>
        <v>160.38229901333432</v>
      </c>
      <c r="G43" s="68">
        <f t="shared" si="2"/>
        <v>287.41940079618956</v>
      </c>
      <c r="H43" s="69">
        <f t="shared" si="3"/>
        <v>735.2211006057134</v>
      </c>
      <c r="I43" s="2">
        <f t="shared" si="4"/>
        <v>39</v>
      </c>
    </row>
    <row r="44" spans="2:9" ht="11.25">
      <c r="B44" s="22">
        <v>2562</v>
      </c>
      <c r="C44" s="65">
        <v>174.4</v>
      </c>
      <c r="D44" s="60"/>
      <c r="E44" s="66">
        <f t="shared" si="0"/>
        <v>447.8016998095239</v>
      </c>
      <c r="F44" s="67">
        <f t="shared" si="1"/>
        <v>160.38229901333432</v>
      </c>
      <c r="G44" s="68">
        <f t="shared" si="2"/>
        <v>287.41940079618956</v>
      </c>
      <c r="H44" s="69">
        <f t="shared" si="3"/>
        <v>735.2211006057134</v>
      </c>
      <c r="I44" s="2">
        <f t="shared" si="4"/>
        <v>40</v>
      </c>
    </row>
    <row r="45" spans="2:9" ht="11.25">
      <c r="B45" s="79">
        <v>2563</v>
      </c>
      <c r="C45" s="70">
        <v>91.7</v>
      </c>
      <c r="D45" s="78"/>
      <c r="E45" s="66">
        <f t="shared" si="0"/>
        <v>447.8016998095239</v>
      </c>
      <c r="F45" s="67">
        <f t="shared" si="1"/>
        <v>160.38229901333432</v>
      </c>
      <c r="G45" s="68">
        <f t="shared" si="2"/>
        <v>287.41940079618956</v>
      </c>
      <c r="H45" s="69">
        <f t="shared" si="3"/>
        <v>735.2211006057134</v>
      </c>
      <c r="I45" s="2">
        <f t="shared" si="4"/>
        <v>41</v>
      </c>
    </row>
    <row r="46" spans="2:9" ht="11.25">
      <c r="B46" s="22">
        <v>2564</v>
      </c>
      <c r="C46" s="65">
        <v>83.95574400000002</v>
      </c>
      <c r="D46" s="78"/>
      <c r="E46" s="66">
        <f t="shared" si="0"/>
        <v>447.8016998095239</v>
      </c>
      <c r="F46" s="67">
        <f t="shared" si="1"/>
        <v>160.38229901333432</v>
      </c>
      <c r="G46" s="68">
        <f t="shared" si="2"/>
        <v>287.41940079618956</v>
      </c>
      <c r="H46" s="69">
        <f t="shared" si="3"/>
        <v>735.2211006057134</v>
      </c>
      <c r="I46" s="2">
        <f t="shared" si="4"/>
        <v>42</v>
      </c>
    </row>
    <row r="47" spans="2:14" ht="11.25">
      <c r="B47" s="80">
        <v>2565</v>
      </c>
      <c r="C47" s="81">
        <v>772.1192160000011</v>
      </c>
      <c r="D47" s="82">
        <f>C47</f>
        <v>772.1192160000011</v>
      </c>
      <c r="E47" s="66"/>
      <c r="F47" s="67"/>
      <c r="G47" s="68"/>
      <c r="H47" s="69"/>
      <c r="K47" s="86" t="str">
        <f>'[1]std. - W.1C'!$K$29:$N$29</f>
        <v>ปี 2565 ปริมาณน้ำสะสม 1 เม.ย.65 - 31 มี.ค.66</v>
      </c>
      <c r="L47" s="86"/>
      <c r="M47" s="86"/>
      <c r="N47" s="86"/>
    </row>
    <row r="48" spans="2:8" ht="11.25">
      <c r="B48" s="22">
        <v>2566</v>
      </c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AVERAGE(C5:C46)</f>
        <v>447.8016998095239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STDEV(C5:C46)</f>
        <v>287.41940079618956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0.641845265255683</v>
      </c>
      <c r="D77" s="38"/>
      <c r="E77" s="49">
        <f>C77*100</f>
        <v>64.1845265255683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32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160.38229901333432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6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735.2211006057134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4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42</v>
      </c>
    </row>
    <row r="83" ht="11.25">
      <c r="C83" s="2">
        <f>COUNTIF(C5:C46,"&gt;742")</f>
        <v>6</v>
      </c>
    </row>
    <row r="84" ht="11.25">
      <c r="C84" s="2">
        <f>COUNTIF(C5:C46,"&lt;172")</f>
        <v>4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2023-04-24T08:54:21Z</dcterms:modified>
  <cp:category/>
  <cp:version/>
  <cp:contentType/>
  <cp:contentStatus/>
</cp:coreProperties>
</file>