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260" activeTab="0"/>
  </bookViews>
  <sheets>
    <sheet name="H05W10A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'H05W10A'!$A$1:$O$56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<sst xmlns="http://schemas.openxmlformats.org/spreadsheetml/2006/main" count="56" uniqueCount="35">
  <si>
    <t xml:space="preserve">ปริมาณน้ำรายเดือน -  ล้านลูกบาศก์เมตร </t>
  </si>
  <si>
    <t>สถานี</t>
  </si>
  <si>
    <t>: ท้ายเขื่อนกิ่วลม  อ. แจ้ห่ม  จ. ลำปาง</t>
  </si>
  <si>
    <t>แม่น้ำ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</si>
  <si>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</si>
  <si>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</si>
  <si>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</si>
  <si>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</si>
  <si>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</si>
  <si>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</si>
  <si>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</si>
  <si>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</si>
  <si>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</si>
  <si>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</si>
  <si>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</si>
  <si>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</si>
  <si>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</si>
  <si>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</si>
  <si>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</si>
  <si>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</si>
  <si>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</si>
  <si>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</si>
  <si>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>ล้าน ลบ.ม.</t>
  </si>
  <si>
    <t>ล.บ.ม./วิ</t>
  </si>
  <si>
    <t>สูงสุด</t>
  </si>
  <si>
    <t>ต่ำสุด</t>
  </si>
  <si>
    <t xml:space="preserve">     2. ปีน้ำ 2524 - 2527 ใช้จุดสำรวจปริมาณน้ำปี 2523</t>
  </si>
  <si>
    <t xml:space="preserve">     3. เขื่อนกิ่วลมสร้างเสร็จปี 2515</t>
  </si>
  <si>
    <t xml:space="preserve">     4. ปิดการสำรวจปริมาณน้ำ ปี 2528</t>
  </si>
  <si>
    <t xml:space="preserve">     5. เปิดทำการสำรวจปริมาณน้ำ ปี2546</t>
  </si>
  <si>
    <t>-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</si>
  <si>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</si>
  <si>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2,798    ตร.ก ม.</t>
  </si>
  <si>
    <t>: แม่น้ำวัง W.10A</t>
  </si>
  <si>
    <t>ปริมาณน้ำเฉลี่ย 446.82 ล้านลบ.ม.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</si>
</sst>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2" fontId="5" fillId="0" borderId="0" xfId="0" applyNumberFormat="1" applyFont="1" applyAlignment="1" applyProtection="1">
      <alignment horizontal="centerContinuous"/>
      <protection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W.10A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1"/>
          <c:w val="0.957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กราฟปริมาณน้ำรายปี!$A$3:$A$61</c:f>
              <c:numCache/>
            </c:numRef>
          </c:cat>
          <c:val>
            <c:numRef>
              <c:f>กราฟปริมาณน้ำรายปี!$B$3:$B$61</c:f>
              <c:numCache/>
            </c:numRef>
          </c:val>
        </c:ser>
        <c:axId val="66577142"/>
        <c:axId val="62323367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446.82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กราฟปริมาณน้ำรายปี!$A$3:$A$61</c:f>
              <c:numCache/>
            </c:numRef>
          </c:cat>
          <c:val>
            <c:numRef>
              <c:f>กราฟปริมาณน้ำรายปี!$C$3:$C$61</c:f>
              <c:numCache/>
            </c:numRef>
          </c:val>
          <c:smooth val="0"/>
        </c:ser>
        <c:axId val="66577142"/>
        <c:axId val="62323367"/>
      </c:lineChart>
      <c:dateAx>
        <c:axId val="66577142"/>
        <c:scaling>
          <c:orientation val="minMax"/>
          <c:max val="441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2323367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6232336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657714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75"/>
          <c:y val="0.1965"/>
          <c:w val="0.407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38100</xdr:rowOff>
    </xdr:from>
    <xdr:to>
      <xdr:col>14</xdr:col>
      <xdr:colOff>485775</xdr:colOff>
      <xdr:row>25</xdr:row>
      <xdr:rowOff>219075</xdr:rowOff>
    </xdr:to>
    <xdr:graphicFrame>
      <xdr:nvGraphicFramePr>
        <xdr:cNvPr id="1" name="Chart 1"/>
        <xdr:cNvGraphicFramePr/>
      </xdr:nvGraphicFramePr>
      <xdr:xfrm>
        <a:off x="2524125" y="514350"/>
        <a:ext cx="579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40">
      <selection activeCell="S53" sqref="S53"/>
    </sheetView>
  </sheetViews>
  <sheetFormatPr defaultColWidth="9.33203125" defaultRowHeight="21"/>
  <cols>
    <col min="1" max="1" width="6.83203125" style="15" customWidth="1"/>
    <col min="2" max="2" width="6.83203125" style="5" customWidth="1"/>
    <col min="3" max="3" width="7.83203125" style="5" customWidth="1"/>
    <col min="4" max="4" width="8" style="5" customWidth="1"/>
    <col min="5" max="5" width="7.83203125" style="5" customWidth="1"/>
    <col min="6" max="6" width="7.5" style="5" customWidth="1"/>
    <col min="7" max="7" width="7.66015625" style="5" customWidth="1"/>
    <col min="8" max="8" width="7.5" style="5" customWidth="1"/>
    <col min="9" max="9" width="7.66015625" style="5" customWidth="1"/>
    <col min="10" max="13" width="6.83203125" style="5" customWidth="1"/>
    <col min="14" max="14" width="10.66015625" style="5" customWidth="1"/>
    <col min="15" max="15" width="10.5" style="5" customWidth="1"/>
    <col min="16" max="16384" width="9.33203125" style="5" customWidth="1"/>
  </cols>
  <sheetData>
    <row r="1" spans="1:15" s="3" customFormat="1" ht="35.25" customHeight="1">
      <c r="A1" s="24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25.5" customHeight="1">
      <c r="A2" s="21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5"/>
      <c r="K2" s="4" t="s">
        <v>32</v>
      </c>
      <c r="L2" s="4"/>
      <c r="M2" s="4"/>
      <c r="N2" s="4"/>
      <c r="O2" s="4"/>
    </row>
    <row r="3" spans="1:15" s="3" customFormat="1" ht="24.75" customHeight="1">
      <c r="A3" s="21" t="s">
        <v>3</v>
      </c>
      <c r="B3" s="4" t="s">
        <v>33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23.25" customHeight="1">
      <c r="A4" s="6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8"/>
      <c r="N4" s="7" t="s">
        <v>4</v>
      </c>
      <c r="O4" s="7" t="s">
        <v>5</v>
      </c>
    </row>
    <row r="5" spans="1:15" s="3" customFormat="1" ht="23.25" customHeight="1">
      <c r="A5" s="8" t="s">
        <v>6</v>
      </c>
      <c r="B5" s="17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17" t="s">
        <v>18</v>
      </c>
      <c r="N5" s="9" t="s">
        <v>19</v>
      </c>
      <c r="O5" s="9" t="s">
        <v>20</v>
      </c>
    </row>
    <row r="6" spans="1:15" s="3" customFormat="1" ht="23.25" customHeight="1">
      <c r="A6" s="10" t="s">
        <v>21</v>
      </c>
      <c r="B6" s="29"/>
      <c r="C6" s="27"/>
      <c r="D6" s="27"/>
      <c r="E6" s="27"/>
      <c r="F6" s="27"/>
      <c r="G6" s="27"/>
      <c r="H6" s="27"/>
      <c r="I6" s="27"/>
      <c r="J6" s="27"/>
      <c r="K6" s="27"/>
      <c r="L6" s="27"/>
      <c r="M6" s="29"/>
      <c r="N6" s="11" t="s">
        <v>22</v>
      </c>
      <c r="O6" s="11" t="s">
        <v>23</v>
      </c>
    </row>
    <row r="7" spans="1:15" ht="18" customHeight="1">
      <c r="A7" s="30">
        <v>2506</v>
      </c>
      <c r="B7" s="35">
        <v>3.486</v>
      </c>
      <c r="C7" s="35">
        <v>2.333</v>
      </c>
      <c r="D7" s="35">
        <v>18.468</v>
      </c>
      <c r="E7" s="35">
        <v>36.564</v>
      </c>
      <c r="F7" s="35">
        <v>152.669</v>
      </c>
      <c r="G7" s="35">
        <v>100.138</v>
      </c>
      <c r="H7" s="35">
        <v>208.57</v>
      </c>
      <c r="I7" s="35">
        <v>136.858</v>
      </c>
      <c r="J7" s="35">
        <v>32.227</v>
      </c>
      <c r="K7" s="35">
        <v>18.826</v>
      </c>
      <c r="L7" s="35">
        <v>11.266</v>
      </c>
      <c r="M7" s="36">
        <v>8.865</v>
      </c>
      <c r="N7" s="37">
        <f aca="true" t="shared" si="0" ref="N7:N31">SUM(B7:M7)</f>
        <v>730.27</v>
      </c>
      <c r="O7" s="37">
        <f aca="true" t="shared" si="1" ref="O7:O48">N7/(0.0864*365)</f>
        <v>23.15670979198376</v>
      </c>
    </row>
    <row r="8" spans="1:15" ht="18" customHeight="1">
      <c r="A8" s="31">
        <f>A7+1</f>
        <v>2507</v>
      </c>
      <c r="B8" s="35">
        <v>7.966</v>
      </c>
      <c r="C8" s="35">
        <v>23.656</v>
      </c>
      <c r="D8" s="35">
        <v>23.311</v>
      </c>
      <c r="E8" s="35">
        <v>53.11</v>
      </c>
      <c r="F8" s="35">
        <v>26.386</v>
      </c>
      <c r="G8" s="35">
        <v>176.256</v>
      </c>
      <c r="H8" s="35">
        <v>210.211</v>
      </c>
      <c r="I8" s="35">
        <v>57.802</v>
      </c>
      <c r="J8" s="35">
        <v>30.914</v>
      </c>
      <c r="K8" s="35">
        <v>21.133</v>
      </c>
      <c r="L8" s="35">
        <v>14.498</v>
      </c>
      <c r="M8" s="36">
        <v>11.77</v>
      </c>
      <c r="N8" s="37">
        <f t="shared" si="0"/>
        <v>657.013</v>
      </c>
      <c r="O8" s="37">
        <f t="shared" si="1"/>
        <v>20.833745560629122</v>
      </c>
    </row>
    <row r="9" spans="1:15" ht="18" customHeight="1">
      <c r="A9" s="31">
        <f>A8+1</f>
        <v>2508</v>
      </c>
      <c r="B9" s="35">
        <v>5.884</v>
      </c>
      <c r="C9" s="35">
        <v>8.843</v>
      </c>
      <c r="D9" s="35">
        <v>18.17</v>
      </c>
      <c r="E9" s="35">
        <v>7.759</v>
      </c>
      <c r="F9" s="35">
        <v>54.721</v>
      </c>
      <c r="G9" s="35">
        <v>91.325</v>
      </c>
      <c r="H9" s="35">
        <v>117.959</v>
      </c>
      <c r="I9" s="35">
        <v>50.371</v>
      </c>
      <c r="J9" s="35">
        <v>18.535</v>
      </c>
      <c r="K9" s="35">
        <v>9.85</v>
      </c>
      <c r="L9" s="35">
        <v>5.91</v>
      </c>
      <c r="M9" s="36">
        <v>4.441</v>
      </c>
      <c r="N9" s="37">
        <f t="shared" si="0"/>
        <v>393.76800000000003</v>
      </c>
      <c r="O9" s="37">
        <f t="shared" si="1"/>
        <v>12.486301369863014</v>
      </c>
    </row>
    <row r="10" spans="1:15" ht="18" customHeight="1">
      <c r="A10" s="31">
        <f>A9+1</f>
        <v>2509</v>
      </c>
      <c r="B10" s="35">
        <v>4.614</v>
      </c>
      <c r="C10" s="35">
        <v>20.844</v>
      </c>
      <c r="D10" s="35">
        <v>17.816</v>
      </c>
      <c r="E10" s="35">
        <v>13.007</v>
      </c>
      <c r="F10" s="35">
        <v>30.469</v>
      </c>
      <c r="G10" s="35">
        <v>253.238</v>
      </c>
      <c r="H10" s="35">
        <v>85.354</v>
      </c>
      <c r="I10" s="35">
        <v>15.885</v>
      </c>
      <c r="J10" s="35">
        <v>12.204</v>
      </c>
      <c r="K10" s="35">
        <v>8.23</v>
      </c>
      <c r="L10" s="35">
        <v>5.43</v>
      </c>
      <c r="M10" s="36">
        <v>4.678</v>
      </c>
      <c r="N10" s="37">
        <f t="shared" si="0"/>
        <v>471.769</v>
      </c>
      <c r="O10" s="37">
        <f t="shared" si="1"/>
        <v>14.959696854388636</v>
      </c>
    </row>
    <row r="11" spans="1:15" ht="18" customHeight="1">
      <c r="A11" s="30">
        <v>2510</v>
      </c>
      <c r="B11" s="35">
        <v>4.61</v>
      </c>
      <c r="C11" s="38">
        <v>20.8</v>
      </c>
      <c r="D11" s="38">
        <v>17.8</v>
      </c>
      <c r="E11" s="38">
        <v>13</v>
      </c>
      <c r="F11" s="38">
        <v>30.5</v>
      </c>
      <c r="G11" s="38">
        <v>253</v>
      </c>
      <c r="H11" s="38">
        <v>85.3</v>
      </c>
      <c r="I11" s="38">
        <v>15.9</v>
      </c>
      <c r="J11" s="38">
        <v>12.2</v>
      </c>
      <c r="K11" s="38">
        <v>8.14</v>
      </c>
      <c r="L11" s="38">
        <v>5.43</v>
      </c>
      <c r="M11" s="39">
        <v>4.68</v>
      </c>
      <c r="N11" s="37">
        <f t="shared" si="0"/>
        <v>471.36</v>
      </c>
      <c r="O11" s="37">
        <f t="shared" si="1"/>
        <v>14.946727549467274</v>
      </c>
    </row>
    <row r="12" spans="1:15" ht="18" customHeight="1">
      <c r="A12" s="30">
        <v>2511</v>
      </c>
      <c r="B12" s="35">
        <v>9.88</v>
      </c>
      <c r="C12" s="38">
        <v>20.2</v>
      </c>
      <c r="D12" s="38">
        <v>29.9</v>
      </c>
      <c r="E12" s="38">
        <v>20</v>
      </c>
      <c r="F12" s="38">
        <v>67.7</v>
      </c>
      <c r="G12" s="38">
        <v>91.9</v>
      </c>
      <c r="H12" s="38">
        <v>54.3</v>
      </c>
      <c r="I12" s="38">
        <v>21.1</v>
      </c>
      <c r="J12" s="38">
        <v>16.4</v>
      </c>
      <c r="K12" s="38">
        <v>7.86</v>
      </c>
      <c r="L12" s="38">
        <v>4.47</v>
      </c>
      <c r="M12" s="39">
        <v>2.74</v>
      </c>
      <c r="N12" s="37">
        <f t="shared" si="0"/>
        <v>346.45000000000005</v>
      </c>
      <c r="O12" s="37">
        <f t="shared" si="1"/>
        <v>10.985857432775243</v>
      </c>
    </row>
    <row r="13" spans="1:15" ht="18" customHeight="1">
      <c r="A13" s="30">
        <v>2512</v>
      </c>
      <c r="B13" s="35">
        <v>2.88</v>
      </c>
      <c r="C13" s="38">
        <v>12.6</v>
      </c>
      <c r="D13" s="38">
        <v>34.5</v>
      </c>
      <c r="E13" s="38">
        <v>22.6</v>
      </c>
      <c r="F13" s="38">
        <v>108</v>
      </c>
      <c r="G13" s="38">
        <v>51.84</v>
      </c>
      <c r="H13" s="38">
        <v>55.4</v>
      </c>
      <c r="I13" s="38">
        <v>28.9</v>
      </c>
      <c r="J13" s="38">
        <v>16.1</v>
      </c>
      <c r="K13" s="38">
        <v>10.3</v>
      </c>
      <c r="L13" s="38">
        <v>5.74</v>
      </c>
      <c r="M13" s="39">
        <v>4.09</v>
      </c>
      <c r="N13" s="37">
        <f t="shared" si="0"/>
        <v>352.95</v>
      </c>
      <c r="O13" s="37">
        <f t="shared" si="1"/>
        <v>11.19197108066971</v>
      </c>
    </row>
    <row r="14" spans="1:15" ht="18" customHeight="1">
      <c r="A14" s="30">
        <v>2513</v>
      </c>
      <c r="B14" s="35">
        <v>9.21</v>
      </c>
      <c r="C14" s="38">
        <v>60</v>
      </c>
      <c r="D14" s="38">
        <v>110</v>
      </c>
      <c r="E14" s="38">
        <v>74.4</v>
      </c>
      <c r="F14" s="38">
        <v>266.63</v>
      </c>
      <c r="G14" s="38">
        <v>187.142</v>
      </c>
      <c r="H14" s="38">
        <v>67.6</v>
      </c>
      <c r="I14" s="38">
        <v>39</v>
      </c>
      <c r="J14" s="38">
        <v>42.5</v>
      </c>
      <c r="K14" s="38">
        <v>19.1</v>
      </c>
      <c r="L14" s="38">
        <v>9.81</v>
      </c>
      <c r="M14" s="39">
        <v>8.54</v>
      </c>
      <c r="N14" s="37">
        <f t="shared" si="0"/>
        <v>893.932</v>
      </c>
      <c r="O14" s="37">
        <f t="shared" si="1"/>
        <v>28.346397767630645</v>
      </c>
    </row>
    <row r="15" spans="1:15" ht="18" customHeight="1">
      <c r="A15" s="30">
        <v>2514</v>
      </c>
      <c r="B15" s="35">
        <v>8.778</v>
      </c>
      <c r="C15" s="38">
        <v>20</v>
      </c>
      <c r="D15" s="38">
        <v>15.9</v>
      </c>
      <c r="E15" s="38">
        <v>93.9</v>
      </c>
      <c r="F15" s="38">
        <v>240</v>
      </c>
      <c r="G15" s="38">
        <v>192</v>
      </c>
      <c r="H15" s="38">
        <v>153</v>
      </c>
      <c r="I15" s="38">
        <v>45.9</v>
      </c>
      <c r="J15" s="38">
        <v>22.943</v>
      </c>
      <c r="K15" s="38">
        <v>19.129</v>
      </c>
      <c r="L15" s="38">
        <v>9.983</v>
      </c>
      <c r="M15" s="39">
        <v>8.312</v>
      </c>
      <c r="N15" s="37">
        <f t="shared" si="0"/>
        <v>829.8449999999999</v>
      </c>
      <c r="O15" s="37">
        <f t="shared" si="1"/>
        <v>26.31421232876712</v>
      </c>
    </row>
    <row r="16" spans="1:15" ht="18" customHeight="1">
      <c r="A16" s="30">
        <v>2515</v>
      </c>
      <c r="B16" s="35">
        <v>17.5</v>
      </c>
      <c r="C16" s="38">
        <v>9.84</v>
      </c>
      <c r="D16" s="38">
        <v>9.72</v>
      </c>
      <c r="E16" s="38">
        <v>8.54</v>
      </c>
      <c r="F16" s="38">
        <v>43.1</v>
      </c>
      <c r="G16" s="38">
        <v>110</v>
      </c>
      <c r="H16" s="38">
        <v>89.1</v>
      </c>
      <c r="I16" s="38">
        <v>57.4</v>
      </c>
      <c r="J16" s="38">
        <v>25.8</v>
      </c>
      <c r="K16" s="38">
        <v>14.1</v>
      </c>
      <c r="L16" s="38">
        <v>10.6</v>
      </c>
      <c r="M16" s="39">
        <v>15.6</v>
      </c>
      <c r="N16" s="37">
        <f t="shared" si="0"/>
        <v>411.3</v>
      </c>
      <c r="O16" s="37">
        <f t="shared" si="1"/>
        <v>13.042237442922374</v>
      </c>
    </row>
    <row r="17" spans="1:15" ht="18" customHeight="1">
      <c r="A17" s="30">
        <v>2516</v>
      </c>
      <c r="B17" s="35">
        <v>30.4</v>
      </c>
      <c r="C17" s="38">
        <v>23.4</v>
      </c>
      <c r="D17" s="38">
        <v>14.2</v>
      </c>
      <c r="E17" s="38">
        <v>87</v>
      </c>
      <c r="F17" s="38">
        <v>458.577</v>
      </c>
      <c r="G17" s="38">
        <v>364.781</v>
      </c>
      <c r="H17" s="38">
        <v>102.401</v>
      </c>
      <c r="I17" s="38">
        <v>26.1</v>
      </c>
      <c r="J17" s="38">
        <v>26.4</v>
      </c>
      <c r="K17" s="38">
        <v>21.2</v>
      </c>
      <c r="L17" s="38">
        <v>14.3</v>
      </c>
      <c r="M17" s="39">
        <v>20.6</v>
      </c>
      <c r="N17" s="37">
        <f t="shared" si="0"/>
        <v>1189.359</v>
      </c>
      <c r="O17" s="37">
        <f t="shared" si="1"/>
        <v>37.71432648401826</v>
      </c>
    </row>
    <row r="18" spans="1:15" ht="18" customHeight="1">
      <c r="A18" s="30">
        <v>2517</v>
      </c>
      <c r="B18" s="35">
        <v>24</v>
      </c>
      <c r="C18" s="38">
        <v>44.6</v>
      </c>
      <c r="D18" s="38">
        <v>46.6</v>
      </c>
      <c r="E18" s="38">
        <v>49.542</v>
      </c>
      <c r="F18" s="38">
        <v>151</v>
      </c>
      <c r="G18" s="38">
        <v>114</v>
      </c>
      <c r="H18" s="38">
        <v>24.6</v>
      </c>
      <c r="I18" s="38">
        <v>93.2</v>
      </c>
      <c r="J18" s="38">
        <v>17.3</v>
      </c>
      <c r="K18" s="38">
        <v>43.7</v>
      </c>
      <c r="L18" s="38">
        <v>17.1</v>
      </c>
      <c r="M18" s="39">
        <v>22.5</v>
      </c>
      <c r="N18" s="37">
        <f t="shared" si="0"/>
        <v>648.142</v>
      </c>
      <c r="O18" s="37">
        <f t="shared" si="1"/>
        <v>20.552447995941147</v>
      </c>
    </row>
    <row r="19" spans="1:15" ht="18" customHeight="1">
      <c r="A19" s="30">
        <v>2518</v>
      </c>
      <c r="B19" s="35">
        <v>21.1</v>
      </c>
      <c r="C19" s="38">
        <v>16.6</v>
      </c>
      <c r="D19" s="38">
        <v>75.3</v>
      </c>
      <c r="E19" s="38">
        <v>60.3</v>
      </c>
      <c r="F19" s="38">
        <v>317</v>
      </c>
      <c r="G19" s="38">
        <v>314</v>
      </c>
      <c r="H19" s="38">
        <v>160</v>
      </c>
      <c r="I19" s="38">
        <v>54.6</v>
      </c>
      <c r="J19" s="38">
        <v>44.1</v>
      </c>
      <c r="K19" s="38">
        <v>23</v>
      </c>
      <c r="L19" s="38">
        <v>16</v>
      </c>
      <c r="M19" s="39">
        <v>18</v>
      </c>
      <c r="N19" s="37">
        <f t="shared" si="0"/>
        <v>1120</v>
      </c>
      <c r="O19" s="37">
        <f t="shared" si="1"/>
        <v>35.51496702181633</v>
      </c>
    </row>
    <row r="20" spans="1:15" ht="18" customHeight="1">
      <c r="A20" s="30">
        <v>2519</v>
      </c>
      <c r="B20" s="35">
        <v>27.2</v>
      </c>
      <c r="C20" s="38">
        <v>16.6</v>
      </c>
      <c r="D20" s="38">
        <v>20.8</v>
      </c>
      <c r="E20" s="38">
        <v>16.1</v>
      </c>
      <c r="F20" s="38">
        <v>38.5</v>
      </c>
      <c r="G20" s="38">
        <v>85.1</v>
      </c>
      <c r="H20" s="38">
        <v>113</v>
      </c>
      <c r="I20" s="38">
        <v>69.6</v>
      </c>
      <c r="J20" s="38">
        <v>24.7</v>
      </c>
      <c r="K20" s="38">
        <v>28</v>
      </c>
      <c r="L20" s="38">
        <v>13.9</v>
      </c>
      <c r="M20" s="39">
        <v>13.5</v>
      </c>
      <c r="N20" s="37">
        <f t="shared" si="0"/>
        <v>466.99999999999994</v>
      </c>
      <c r="O20" s="37">
        <f t="shared" si="1"/>
        <v>14.80847285641806</v>
      </c>
    </row>
    <row r="21" spans="1:15" ht="18" customHeight="1">
      <c r="A21" s="30">
        <v>2520</v>
      </c>
      <c r="B21" s="35">
        <v>11.5</v>
      </c>
      <c r="C21" s="38">
        <v>18.9</v>
      </c>
      <c r="D21" s="38">
        <v>24.3</v>
      </c>
      <c r="E21" s="38">
        <v>30.3</v>
      </c>
      <c r="F21" s="38">
        <v>36.8</v>
      </c>
      <c r="G21" s="38">
        <v>134</v>
      </c>
      <c r="H21" s="38">
        <v>161</v>
      </c>
      <c r="I21" s="38">
        <v>65.6</v>
      </c>
      <c r="J21" s="38">
        <v>52.2</v>
      </c>
      <c r="K21" s="38">
        <v>9.81</v>
      </c>
      <c r="L21" s="38">
        <v>12.8</v>
      </c>
      <c r="M21" s="39">
        <v>10.9</v>
      </c>
      <c r="N21" s="37">
        <f t="shared" si="0"/>
        <v>568.1099999999999</v>
      </c>
      <c r="O21" s="37">
        <f t="shared" si="1"/>
        <v>18.014649923896496</v>
      </c>
    </row>
    <row r="22" spans="1:15" ht="18" customHeight="1">
      <c r="A22" s="30">
        <v>2521</v>
      </c>
      <c r="B22" s="35">
        <v>21.74</v>
      </c>
      <c r="C22" s="38">
        <v>24.64</v>
      </c>
      <c r="D22" s="38">
        <v>28.68</v>
      </c>
      <c r="E22" s="38">
        <v>135.23</v>
      </c>
      <c r="F22" s="38">
        <v>157.69</v>
      </c>
      <c r="G22" s="38">
        <v>105</v>
      </c>
      <c r="H22" s="38">
        <v>58.6</v>
      </c>
      <c r="I22" s="38">
        <v>20.96</v>
      </c>
      <c r="J22" s="38">
        <v>8.4</v>
      </c>
      <c r="K22" s="38">
        <v>19.15</v>
      </c>
      <c r="L22" s="38">
        <v>9.67</v>
      </c>
      <c r="M22" s="39">
        <v>10.67</v>
      </c>
      <c r="N22" s="37">
        <f t="shared" si="0"/>
        <v>600.43</v>
      </c>
      <c r="O22" s="37">
        <f t="shared" si="1"/>
        <v>19.039510400811768</v>
      </c>
    </row>
    <row r="23" spans="1:15" ht="18" customHeight="1">
      <c r="A23" s="30">
        <v>2522</v>
      </c>
      <c r="B23" s="35">
        <v>11.83</v>
      </c>
      <c r="C23" s="38">
        <v>7.43</v>
      </c>
      <c r="D23" s="38">
        <v>47.14</v>
      </c>
      <c r="E23" s="38">
        <v>16.04</v>
      </c>
      <c r="F23" s="38">
        <v>44.48</v>
      </c>
      <c r="G23" s="38">
        <v>27.16</v>
      </c>
      <c r="H23" s="38">
        <v>17.75</v>
      </c>
      <c r="I23" s="38">
        <v>6.73</v>
      </c>
      <c r="J23" s="38">
        <v>3.55</v>
      </c>
      <c r="K23" s="38">
        <v>9.61</v>
      </c>
      <c r="L23" s="38">
        <v>10.57</v>
      </c>
      <c r="M23" s="39">
        <v>13.38</v>
      </c>
      <c r="N23" s="37">
        <f t="shared" si="0"/>
        <v>215.66999999999996</v>
      </c>
      <c r="O23" s="37">
        <f t="shared" si="1"/>
        <v>6.838850837138507</v>
      </c>
    </row>
    <row r="24" spans="1:15" ht="18" customHeight="1">
      <c r="A24" s="30">
        <v>2523</v>
      </c>
      <c r="B24" s="35">
        <v>3.88</v>
      </c>
      <c r="C24" s="38">
        <v>5.08</v>
      </c>
      <c r="D24" s="38">
        <v>12.27</v>
      </c>
      <c r="E24" s="38">
        <v>14.82</v>
      </c>
      <c r="F24" s="38">
        <v>19.11</v>
      </c>
      <c r="G24" s="38">
        <v>130.88</v>
      </c>
      <c r="H24" s="38">
        <v>17.35</v>
      </c>
      <c r="I24" s="38">
        <v>23.77</v>
      </c>
      <c r="J24" s="38">
        <v>16.13</v>
      </c>
      <c r="K24" s="38">
        <v>8.64</v>
      </c>
      <c r="L24" s="38">
        <v>12.95</v>
      </c>
      <c r="M24" s="39">
        <v>7.04</v>
      </c>
      <c r="N24" s="37">
        <f t="shared" si="0"/>
        <v>271.92</v>
      </c>
      <c r="O24" s="37">
        <f t="shared" si="1"/>
        <v>8.622526636225267</v>
      </c>
    </row>
    <row r="25" spans="1:15" ht="18" customHeight="1">
      <c r="A25" s="30">
        <v>2524</v>
      </c>
      <c r="B25" s="35">
        <v>8.6</v>
      </c>
      <c r="C25" s="38">
        <v>5.24</v>
      </c>
      <c r="D25" s="38">
        <v>11.96</v>
      </c>
      <c r="E25" s="38">
        <v>124.97</v>
      </c>
      <c r="F25" s="38">
        <v>95.61</v>
      </c>
      <c r="G25" s="38">
        <v>44.09</v>
      </c>
      <c r="H25" s="38">
        <v>49.02</v>
      </c>
      <c r="I25" s="38">
        <v>38.68</v>
      </c>
      <c r="J25" s="38">
        <v>13.95</v>
      </c>
      <c r="K25" s="38">
        <v>11.3</v>
      </c>
      <c r="L25" s="38">
        <v>7.56</v>
      </c>
      <c r="M25" s="39">
        <v>11.19</v>
      </c>
      <c r="N25" s="37">
        <f t="shared" si="0"/>
        <v>422.17</v>
      </c>
      <c r="O25" s="37">
        <f t="shared" si="1"/>
        <v>13.386922881785896</v>
      </c>
    </row>
    <row r="26" spans="1:16" ht="18" customHeight="1">
      <c r="A26" s="30">
        <v>2525</v>
      </c>
      <c r="B26" s="35">
        <v>9.87</v>
      </c>
      <c r="C26" s="38">
        <v>8.97</v>
      </c>
      <c r="D26" s="38">
        <v>10.88</v>
      </c>
      <c r="E26" s="38">
        <v>17.9</v>
      </c>
      <c r="F26" s="38">
        <v>15.24</v>
      </c>
      <c r="G26" s="38">
        <v>47.77</v>
      </c>
      <c r="H26" s="38">
        <v>39.62</v>
      </c>
      <c r="I26" s="38">
        <v>9.09</v>
      </c>
      <c r="J26" s="38">
        <v>1.59</v>
      </c>
      <c r="K26" s="38">
        <v>12.5</v>
      </c>
      <c r="L26" s="38">
        <v>11.83</v>
      </c>
      <c r="M26" s="39">
        <v>11.61</v>
      </c>
      <c r="N26" s="37">
        <f t="shared" si="0"/>
        <v>196.87</v>
      </c>
      <c r="O26" s="37">
        <f t="shared" si="1"/>
        <v>6.242706747843734</v>
      </c>
      <c r="P26" s="5" t="s">
        <v>21</v>
      </c>
    </row>
    <row r="27" spans="1:15" ht="18" customHeight="1">
      <c r="A27" s="30">
        <v>2526</v>
      </c>
      <c r="B27" s="35">
        <v>4.27</v>
      </c>
      <c r="C27" s="38">
        <v>0.13</v>
      </c>
      <c r="D27" s="38">
        <v>0.13</v>
      </c>
      <c r="E27" s="38">
        <v>0.13</v>
      </c>
      <c r="F27" s="38">
        <v>1.73</v>
      </c>
      <c r="G27" s="38">
        <v>11.78</v>
      </c>
      <c r="H27" s="38">
        <v>26.22</v>
      </c>
      <c r="I27" s="38">
        <v>25.61</v>
      </c>
      <c r="J27" s="38">
        <v>6.55</v>
      </c>
      <c r="K27" s="38">
        <v>1.57</v>
      </c>
      <c r="L27" s="38">
        <v>3.29</v>
      </c>
      <c r="M27" s="39">
        <v>4.6</v>
      </c>
      <c r="N27" s="37">
        <f t="shared" si="0"/>
        <v>86.00999999999999</v>
      </c>
      <c r="O27" s="37">
        <f t="shared" si="1"/>
        <v>2.7273592085235916</v>
      </c>
    </row>
    <row r="28" spans="1:15" ht="18" customHeight="1">
      <c r="A28" s="30">
        <v>2527</v>
      </c>
      <c r="B28" s="35">
        <v>1.45</v>
      </c>
      <c r="C28" s="38">
        <v>0.46</v>
      </c>
      <c r="D28" s="38">
        <v>3.78</v>
      </c>
      <c r="E28" s="38">
        <v>22.73</v>
      </c>
      <c r="F28" s="38">
        <v>62.34</v>
      </c>
      <c r="G28" s="38">
        <v>39.61</v>
      </c>
      <c r="H28" s="38">
        <v>76.84</v>
      </c>
      <c r="I28" s="38">
        <v>10.75</v>
      </c>
      <c r="J28" s="38">
        <v>7.13</v>
      </c>
      <c r="K28" s="38">
        <v>8.02</v>
      </c>
      <c r="L28" s="38">
        <v>3.94</v>
      </c>
      <c r="M28" s="39">
        <v>8.43</v>
      </c>
      <c r="N28" s="37">
        <f t="shared" si="0"/>
        <v>245.48000000000002</v>
      </c>
      <c r="O28" s="37">
        <f t="shared" si="1"/>
        <v>7.784119736174531</v>
      </c>
    </row>
    <row r="29" spans="1:15" ht="18" customHeight="1">
      <c r="A29" s="32">
        <v>2528</v>
      </c>
      <c r="B29" s="35">
        <v>4.45</v>
      </c>
      <c r="C29" s="38">
        <v>2.55</v>
      </c>
      <c r="D29" s="38">
        <v>30.93</v>
      </c>
      <c r="E29" s="38">
        <v>40.04</v>
      </c>
      <c r="F29" s="38">
        <v>26.54</v>
      </c>
      <c r="G29" s="38">
        <v>146.91</v>
      </c>
      <c r="H29" s="38">
        <v>69.89</v>
      </c>
      <c r="I29" s="38">
        <v>76.06</v>
      </c>
      <c r="J29" s="38">
        <v>27.69</v>
      </c>
      <c r="K29" s="38">
        <v>11.93</v>
      </c>
      <c r="L29" s="38">
        <v>7.33</v>
      </c>
      <c r="M29" s="39">
        <v>4.91</v>
      </c>
      <c r="N29" s="37">
        <f t="shared" si="0"/>
        <v>449.23</v>
      </c>
      <c r="O29" s="37">
        <f t="shared" si="1"/>
        <v>14.244989852866565</v>
      </c>
    </row>
    <row r="30" spans="1:15" ht="18" customHeight="1">
      <c r="A30" s="32">
        <v>2546</v>
      </c>
      <c r="B30" s="35">
        <v>9.057</v>
      </c>
      <c r="C30" s="38">
        <v>16.361</v>
      </c>
      <c r="D30" s="38">
        <v>22.276</v>
      </c>
      <c r="E30" s="38">
        <v>16.698</v>
      </c>
      <c r="F30" s="38">
        <v>16.441</v>
      </c>
      <c r="G30" s="38">
        <v>187.127</v>
      </c>
      <c r="H30" s="38">
        <v>14.489</v>
      </c>
      <c r="I30" s="38">
        <v>6.581</v>
      </c>
      <c r="J30" s="38">
        <v>6.477</v>
      </c>
      <c r="K30" s="38">
        <v>10.187</v>
      </c>
      <c r="L30" s="38">
        <v>9.926</v>
      </c>
      <c r="M30" s="39">
        <v>9.247</v>
      </c>
      <c r="N30" s="37">
        <f t="shared" si="0"/>
        <v>324.867</v>
      </c>
      <c r="O30" s="37">
        <f t="shared" si="1"/>
        <v>10.30146499238965</v>
      </c>
    </row>
    <row r="31" spans="1:15" ht="18" customHeight="1">
      <c r="A31" s="30">
        <v>2547</v>
      </c>
      <c r="B31" s="35">
        <v>6.97</v>
      </c>
      <c r="C31" s="38">
        <v>3.26</v>
      </c>
      <c r="D31" s="38">
        <v>6.279</v>
      </c>
      <c r="E31" s="38">
        <v>33.628</v>
      </c>
      <c r="F31" s="38">
        <v>88.106</v>
      </c>
      <c r="G31" s="38">
        <v>91.559</v>
      </c>
      <c r="H31" s="38">
        <v>23.839</v>
      </c>
      <c r="I31" s="38">
        <v>9.81</v>
      </c>
      <c r="J31" s="38">
        <v>12.505</v>
      </c>
      <c r="K31" s="38">
        <v>7.811</v>
      </c>
      <c r="L31" s="38">
        <v>7.951</v>
      </c>
      <c r="M31" s="39">
        <v>8.445</v>
      </c>
      <c r="N31" s="37">
        <f t="shared" si="0"/>
        <v>300.16299999999995</v>
      </c>
      <c r="O31" s="37">
        <f t="shared" si="1"/>
        <v>9.518106291222727</v>
      </c>
    </row>
    <row r="32" spans="1:15" ht="18" customHeight="1">
      <c r="A32" s="30">
        <v>2548</v>
      </c>
      <c r="B32" s="35">
        <v>9.514368000000001</v>
      </c>
      <c r="C32" s="38">
        <v>6.079103999999999</v>
      </c>
      <c r="D32" s="38">
        <v>8.781695999999997</v>
      </c>
      <c r="E32" s="38">
        <v>15.17356799999999</v>
      </c>
      <c r="F32" s="38">
        <v>90.52646400000002</v>
      </c>
      <c r="G32" s="38">
        <v>349.398144</v>
      </c>
      <c r="H32" s="38">
        <v>111.71519999999997</v>
      </c>
      <c r="I32" s="38">
        <v>79.26681599999999</v>
      </c>
      <c r="J32" s="38">
        <v>33.509376</v>
      </c>
      <c r="K32" s="38">
        <v>13.879296000000004</v>
      </c>
      <c r="L32" s="38">
        <v>13.585536000000001</v>
      </c>
      <c r="M32" s="39">
        <v>14.625791999999999</v>
      </c>
      <c r="N32" s="37">
        <v>746.0553600000001</v>
      </c>
      <c r="O32" s="37">
        <f t="shared" si="1"/>
        <v>23.657260273972604</v>
      </c>
    </row>
    <row r="33" spans="1:15" ht="18" customHeight="1">
      <c r="A33" s="30">
        <v>2549</v>
      </c>
      <c r="B33" s="40">
        <v>8.160479999999994</v>
      </c>
      <c r="C33" s="41">
        <v>47.52864</v>
      </c>
      <c r="D33" s="41">
        <v>37.83024000000002</v>
      </c>
      <c r="E33" s="41">
        <v>17.979839999999957</v>
      </c>
      <c r="F33" s="41">
        <v>137.60928</v>
      </c>
      <c r="G33" s="41">
        <v>284.35536</v>
      </c>
      <c r="H33" s="41">
        <v>52.073279999999954</v>
      </c>
      <c r="I33" s="41">
        <v>26.835840000000005</v>
      </c>
      <c r="J33" s="41">
        <v>19.833120000000005</v>
      </c>
      <c r="K33" s="41">
        <v>9.629280000000001</v>
      </c>
      <c r="L33" s="41">
        <v>9.849600000000002</v>
      </c>
      <c r="M33" s="42">
        <v>11.46096</v>
      </c>
      <c r="N33" s="43">
        <v>663.14592</v>
      </c>
      <c r="O33" s="37">
        <f t="shared" si="1"/>
        <v>21.028219178082193</v>
      </c>
    </row>
    <row r="34" spans="1:15" ht="18" customHeight="1">
      <c r="A34" s="30">
        <v>2550</v>
      </c>
      <c r="B34" s="40">
        <v>5.562432</v>
      </c>
      <c r="C34" s="41">
        <v>4.704479999999998</v>
      </c>
      <c r="D34" s="41">
        <v>40.17340800000001</v>
      </c>
      <c r="E34" s="41">
        <v>18.593280000000004</v>
      </c>
      <c r="F34" s="41">
        <v>35.51558400000001</v>
      </c>
      <c r="G34" s="41">
        <v>45.94752000000002</v>
      </c>
      <c r="H34" s="41">
        <v>32.670431999999984</v>
      </c>
      <c r="I34" s="41">
        <v>26.499743999999993</v>
      </c>
      <c r="J34" s="41">
        <v>8.495712</v>
      </c>
      <c r="K34" s="41">
        <v>8.385983999999999</v>
      </c>
      <c r="L34" s="41">
        <v>6.487776000000001</v>
      </c>
      <c r="M34" s="42">
        <v>6.618239999999999</v>
      </c>
      <c r="N34" s="43">
        <v>239.65459200000006</v>
      </c>
      <c r="O34" s="37">
        <f t="shared" si="1"/>
        <v>7.5993972602739746</v>
      </c>
    </row>
    <row r="35" spans="1:15" ht="18" customHeight="1">
      <c r="A35" s="30">
        <v>2551</v>
      </c>
      <c r="B35" s="40">
        <v>6.825600000000005</v>
      </c>
      <c r="C35" s="41">
        <v>2.5280640000000005</v>
      </c>
      <c r="D35" s="41">
        <v>8.389439999999999</v>
      </c>
      <c r="E35" s="41">
        <v>9.24739199999998</v>
      </c>
      <c r="F35" s="41">
        <v>10.881216</v>
      </c>
      <c r="G35" s="41">
        <v>51.48748800000001</v>
      </c>
      <c r="H35" s="41">
        <v>34.413984</v>
      </c>
      <c r="I35" s="41">
        <v>48.595679999999994</v>
      </c>
      <c r="J35" s="41">
        <v>20.201183999999998</v>
      </c>
      <c r="K35" s="41">
        <v>22.059647999999996</v>
      </c>
      <c r="L35" s="41">
        <v>20.145024000000003</v>
      </c>
      <c r="M35" s="42">
        <v>23.716799999999996</v>
      </c>
      <c r="N35" s="43">
        <v>258.49152</v>
      </c>
      <c r="O35" s="37">
        <f t="shared" si="1"/>
        <v>8.196712328767122</v>
      </c>
    </row>
    <row r="36" spans="1:15" ht="18" customHeight="1">
      <c r="A36" s="30">
        <v>2552</v>
      </c>
      <c r="B36" s="40">
        <v>19.896192</v>
      </c>
      <c r="C36" s="41">
        <v>2.3975999999999984</v>
      </c>
      <c r="D36" s="41">
        <v>45.140544000000006</v>
      </c>
      <c r="E36" s="41">
        <v>24.207552000000145</v>
      </c>
      <c r="F36" s="41">
        <v>21.62073599999999</v>
      </c>
      <c r="G36" s="41">
        <v>28.53705600000002</v>
      </c>
      <c r="H36" s="41">
        <v>31.594752</v>
      </c>
      <c r="I36" s="41">
        <v>9.257760000000001</v>
      </c>
      <c r="J36" s="41">
        <v>12.40704</v>
      </c>
      <c r="K36" s="41">
        <v>7.853760000000001</v>
      </c>
      <c r="L36" s="41">
        <v>9.468576</v>
      </c>
      <c r="M36" s="42">
        <v>11.290751999999998</v>
      </c>
      <c r="N36" s="43">
        <v>223.67232000000013</v>
      </c>
      <c r="O36" s="37">
        <f t="shared" si="1"/>
        <v>7.092602739726031</v>
      </c>
    </row>
    <row r="37" spans="1:15" ht="18" customHeight="1">
      <c r="A37" s="30">
        <v>2553</v>
      </c>
      <c r="B37" s="40">
        <v>9.009792000000003</v>
      </c>
      <c r="C37" s="41">
        <v>3.98304</v>
      </c>
      <c r="D37" s="41">
        <v>12.119328</v>
      </c>
      <c r="E37" s="41">
        <v>7.119360000000002</v>
      </c>
      <c r="F37" s="41">
        <v>153.74016000000003</v>
      </c>
      <c r="G37" s="41">
        <v>145.151136</v>
      </c>
      <c r="H37" s="41">
        <v>30.907008000000005</v>
      </c>
      <c r="I37" s="41">
        <v>34.80364799999999</v>
      </c>
      <c r="J37" s="41">
        <v>17.512415999999998</v>
      </c>
      <c r="K37" s="41">
        <v>5.642783999999999</v>
      </c>
      <c r="L37" s="41">
        <v>6.271776000000001</v>
      </c>
      <c r="M37" s="42">
        <v>12.192768</v>
      </c>
      <c r="N37" s="43">
        <v>438.4532160000001</v>
      </c>
      <c r="O37" s="37">
        <f t="shared" si="1"/>
        <v>13.903260273972606</v>
      </c>
    </row>
    <row r="38" spans="1:15" ht="18" customHeight="1">
      <c r="A38" s="30">
        <v>2554</v>
      </c>
      <c r="B38" s="40">
        <v>60.4584</v>
      </c>
      <c r="C38" s="41">
        <v>155.95027200000004</v>
      </c>
      <c r="D38" s="41">
        <v>71.3016</v>
      </c>
      <c r="E38" s="41">
        <v>66.26016000000001</v>
      </c>
      <c r="F38" s="41">
        <v>351.3481919999999</v>
      </c>
      <c r="G38" s="41">
        <v>278.132832</v>
      </c>
      <c r="H38" s="41">
        <v>74.128608</v>
      </c>
      <c r="I38" s="41">
        <v>42.0984</v>
      </c>
      <c r="J38" s="41">
        <v>28.794527999999985</v>
      </c>
      <c r="K38" s="41">
        <v>12.96864</v>
      </c>
      <c r="L38" s="41">
        <v>36.44352000000003</v>
      </c>
      <c r="M38" s="42">
        <v>18.621792000000003</v>
      </c>
      <c r="N38" s="43">
        <v>1196.5069440000004</v>
      </c>
      <c r="O38" s="37">
        <f t="shared" si="1"/>
        <v>37.940986301369875</v>
      </c>
    </row>
    <row r="39" spans="1:15" ht="18" customHeight="1">
      <c r="A39" s="30">
        <v>2555</v>
      </c>
      <c r="B39" s="40">
        <v>18.918144</v>
      </c>
      <c r="C39" s="41">
        <v>29.244671999999998</v>
      </c>
      <c r="D39" s="41">
        <v>46.96704000000001</v>
      </c>
      <c r="E39" s="41">
        <v>17.337888</v>
      </c>
      <c r="F39" s="41">
        <v>20.329055999999994</v>
      </c>
      <c r="G39" s="41">
        <v>118.86739200000007</v>
      </c>
      <c r="H39" s="41">
        <v>49.02768000000003</v>
      </c>
      <c r="I39" s="41">
        <v>15.502752000000005</v>
      </c>
      <c r="J39" s="41">
        <v>7.362144000000001</v>
      </c>
      <c r="K39" s="41">
        <v>11.658816000000002</v>
      </c>
      <c r="L39" s="41">
        <v>8.722943999999998</v>
      </c>
      <c r="M39" s="42">
        <v>11.746944000000001</v>
      </c>
      <c r="N39" s="43">
        <v>355.68547200000006</v>
      </c>
      <c r="O39" s="37">
        <f t="shared" si="1"/>
        <v>11.278712328767124</v>
      </c>
    </row>
    <row r="40" spans="1:15" ht="18" customHeight="1">
      <c r="A40" s="30">
        <v>2556</v>
      </c>
      <c r="B40" s="40">
        <v>18.353952000000003</v>
      </c>
      <c r="C40" s="41">
        <v>7.749216000000004</v>
      </c>
      <c r="D40" s="41">
        <v>15.630624000000005</v>
      </c>
      <c r="E40" s="41">
        <v>16.651871999999997</v>
      </c>
      <c r="F40" s="41">
        <v>12.950496</v>
      </c>
      <c r="G40" s="41">
        <v>47.463840000000005</v>
      </c>
      <c r="H40" s="41">
        <v>83.29046400000001</v>
      </c>
      <c r="I40" s="41">
        <v>37.348992</v>
      </c>
      <c r="J40" s="41">
        <v>23.465376000000006</v>
      </c>
      <c r="K40" s="41">
        <v>8.941536000000001</v>
      </c>
      <c r="L40" s="41">
        <v>11.282975999999996</v>
      </c>
      <c r="M40" s="42">
        <v>17.915904</v>
      </c>
      <c r="N40" s="43">
        <v>301.045248</v>
      </c>
      <c r="O40" s="37">
        <f t="shared" si="1"/>
        <v>9.546082191780823</v>
      </c>
    </row>
    <row r="41" spans="1:15" ht="18" customHeight="1">
      <c r="A41" s="30">
        <v>2557</v>
      </c>
      <c r="B41" s="40">
        <v>22.58496</v>
      </c>
      <c r="C41" s="41">
        <v>29.65680000000003</v>
      </c>
      <c r="D41" s="41">
        <v>15.171840000000001</v>
      </c>
      <c r="E41" s="41">
        <v>15.050880000000001</v>
      </c>
      <c r="F41" s="41">
        <v>23.626079999999995</v>
      </c>
      <c r="G41" s="41">
        <v>53.111807999999996</v>
      </c>
      <c r="H41" s="41">
        <v>12.10464</v>
      </c>
      <c r="I41" s="41">
        <v>9.0936</v>
      </c>
      <c r="J41" s="41">
        <v>6.302880000000001</v>
      </c>
      <c r="K41" s="41">
        <v>10.4328</v>
      </c>
      <c r="L41" s="41">
        <v>24.917760000000005</v>
      </c>
      <c r="M41" s="42">
        <v>28.632959999999997</v>
      </c>
      <c r="N41" s="43">
        <v>250.68700800000002</v>
      </c>
      <c r="O41" s="37">
        <f t="shared" si="1"/>
        <v>7.949232876712329</v>
      </c>
    </row>
    <row r="42" spans="1:15" ht="18" customHeight="1">
      <c r="A42" s="30">
        <v>2558</v>
      </c>
      <c r="B42" s="40">
        <v>2.16</v>
      </c>
      <c r="C42" s="41">
        <v>2.956608</v>
      </c>
      <c r="D42" s="41">
        <v>5.126975999999997</v>
      </c>
      <c r="E42" s="41">
        <v>4.581791999999997</v>
      </c>
      <c r="F42" s="41">
        <v>6.556896000000002</v>
      </c>
      <c r="G42" s="41">
        <v>6.379775999999998</v>
      </c>
      <c r="H42" s="41">
        <v>6.556896000000002</v>
      </c>
      <c r="I42" s="41">
        <v>5.627231999999999</v>
      </c>
      <c r="J42" s="41">
        <v>5.431103999999998</v>
      </c>
      <c r="K42" s="41">
        <v>1.401408</v>
      </c>
      <c r="L42" s="41">
        <v>1.4169600000000009</v>
      </c>
      <c r="M42" s="42">
        <v>5.187456</v>
      </c>
      <c r="N42" s="43">
        <v>53.383103999999996</v>
      </c>
      <c r="O42" s="37">
        <f t="shared" si="1"/>
        <v>1.692767123287671</v>
      </c>
    </row>
    <row r="43" spans="1:15" ht="18" customHeight="1">
      <c r="A43" s="30">
        <v>2559</v>
      </c>
      <c r="B43" s="40">
        <v>2.9695679999999998</v>
      </c>
      <c r="C43" s="41">
        <v>3.8327040000000006</v>
      </c>
      <c r="D43" s="41">
        <v>2.8140479999999997</v>
      </c>
      <c r="E43" s="41">
        <v>11.035008</v>
      </c>
      <c r="F43" s="41">
        <v>8.881055999999994</v>
      </c>
      <c r="G43" s="41">
        <v>42.00336000000001</v>
      </c>
      <c r="H43" s="41">
        <v>87.905952</v>
      </c>
      <c r="I43" s="41">
        <v>69.427584</v>
      </c>
      <c r="J43" s="41">
        <v>4.076352</v>
      </c>
      <c r="K43" s="41">
        <v>4.129920000000001</v>
      </c>
      <c r="L43" s="41">
        <v>7.940160000000003</v>
      </c>
      <c r="M43" s="42">
        <v>7.540991999999995</v>
      </c>
      <c r="N43" s="43">
        <v>252.55670399999997</v>
      </c>
      <c r="O43" s="37">
        <f t="shared" si="1"/>
        <v>8.008520547945205</v>
      </c>
    </row>
    <row r="44" spans="1:15" ht="18" customHeight="1">
      <c r="A44" s="30">
        <v>2560</v>
      </c>
      <c r="B44" s="40">
        <v>19.757087999999996</v>
      </c>
      <c r="C44" s="41">
        <v>20.15712</v>
      </c>
      <c r="D44" s="41">
        <v>11.197439999999999</v>
      </c>
      <c r="E44" s="41">
        <v>124.4808</v>
      </c>
      <c r="F44" s="41">
        <v>44.109792000000006</v>
      </c>
      <c r="G44" s="41">
        <v>77.77296000000001</v>
      </c>
      <c r="H44" s="41">
        <v>173.675232</v>
      </c>
      <c r="I44" s="41">
        <v>25.577855999999993</v>
      </c>
      <c r="J44" s="41">
        <v>5.630687999999999</v>
      </c>
      <c r="K44" s="41">
        <v>7.366464000000001</v>
      </c>
      <c r="L44" s="41">
        <v>10.257407999999998</v>
      </c>
      <c r="M44" s="42">
        <v>12.427776000000001</v>
      </c>
      <c r="N44" s="43">
        <v>532.410624</v>
      </c>
      <c r="O44" s="37">
        <f t="shared" si="1"/>
        <v>16.8826301369863</v>
      </c>
    </row>
    <row r="45" spans="1:15" ht="18" customHeight="1">
      <c r="A45" s="30">
        <v>2561</v>
      </c>
      <c r="B45" s="40">
        <v>9.071999999999996</v>
      </c>
      <c r="C45" s="41">
        <v>21.86870400000001</v>
      </c>
      <c r="D45" s="41">
        <v>18.837791999999997</v>
      </c>
      <c r="E45" s="41">
        <v>26.363231999999996</v>
      </c>
      <c r="F45" s="41">
        <v>45.906912</v>
      </c>
      <c r="G45" s="41">
        <v>8.583839999999999</v>
      </c>
      <c r="H45" s="41">
        <v>28.957824000000002</v>
      </c>
      <c r="I45" s="41">
        <v>36.955008</v>
      </c>
      <c r="J45" s="41">
        <v>23.54313600000001</v>
      </c>
      <c r="K45" s="41">
        <v>27.775871999999993</v>
      </c>
      <c r="L45" s="41">
        <v>18.091295999999996</v>
      </c>
      <c r="M45" s="42">
        <v>15.825023999999994</v>
      </c>
      <c r="N45" s="43">
        <v>281.78064</v>
      </c>
      <c r="O45" s="37">
        <f t="shared" si="1"/>
        <v>8.935205479452055</v>
      </c>
    </row>
    <row r="46" spans="1:15" ht="18" customHeight="1">
      <c r="A46" s="30">
        <v>2562</v>
      </c>
      <c r="B46" s="40">
        <v>10.482912000000002</v>
      </c>
      <c r="C46" s="41">
        <v>4.040928</v>
      </c>
      <c r="D46" s="41">
        <v>4.663008</v>
      </c>
      <c r="E46" s="41">
        <v>11.771999999999998</v>
      </c>
      <c r="F46" s="41">
        <v>15.336864</v>
      </c>
      <c r="G46" s="41">
        <v>26.002943999999992</v>
      </c>
      <c r="H46" s="41">
        <v>11.378879999999997</v>
      </c>
      <c r="I46" s="41">
        <v>5.5952639999999985</v>
      </c>
      <c r="J46" s="41">
        <v>1.945728</v>
      </c>
      <c r="K46" s="41">
        <v>2.0001600000000015</v>
      </c>
      <c r="L46" s="41">
        <v>1.1180159999999997</v>
      </c>
      <c r="M46" s="42">
        <v>2.3448960000000008</v>
      </c>
      <c r="N46" s="43">
        <v>96.68159999999999</v>
      </c>
      <c r="O46" s="37">
        <f t="shared" si="1"/>
        <v>3.065753424657534</v>
      </c>
    </row>
    <row r="47" spans="1:15" ht="18" customHeight="1">
      <c r="A47" s="30">
        <v>2563</v>
      </c>
      <c r="B47" s="40">
        <v>9.096192000000002</v>
      </c>
      <c r="C47" s="41">
        <v>11.215584000000007</v>
      </c>
      <c r="D47" s="41">
        <v>1.6234559999999996</v>
      </c>
      <c r="E47" s="41">
        <v>10.660895999999997</v>
      </c>
      <c r="F47" s="41">
        <v>5.506272</v>
      </c>
      <c r="G47" s="41">
        <v>6.779807999999999</v>
      </c>
      <c r="H47" s="41">
        <v>12.905568000000002</v>
      </c>
      <c r="I47" s="41">
        <v>8.089632</v>
      </c>
      <c r="J47" s="41">
        <v>6.132672000000002</v>
      </c>
      <c r="K47" s="41">
        <v>7.542720000000003</v>
      </c>
      <c r="L47" s="41">
        <v>6.657984000000003</v>
      </c>
      <c r="M47" s="42">
        <v>5.441472</v>
      </c>
      <c r="N47" s="43">
        <v>91.65225600000002</v>
      </c>
      <c r="O47" s="37">
        <f t="shared" si="1"/>
        <v>2.9062739726027402</v>
      </c>
    </row>
    <row r="48" spans="1:15" ht="18" customHeight="1">
      <c r="A48" s="30">
        <v>2564</v>
      </c>
      <c r="B48" s="40">
        <v>20.871647999999993</v>
      </c>
      <c r="C48" s="41">
        <v>5.697216000000001</v>
      </c>
      <c r="D48" s="41">
        <v>11.928384000000001</v>
      </c>
      <c r="E48" s="41">
        <v>13.970879999999998</v>
      </c>
      <c r="F48" s="41">
        <v>14.97744</v>
      </c>
      <c r="G48" s="41">
        <v>9.078912</v>
      </c>
      <c r="H48" s="41">
        <v>11.927520000000003</v>
      </c>
      <c r="I48" s="41">
        <v>5.539104</v>
      </c>
      <c r="J48" s="41">
        <v>3.2797440000000018</v>
      </c>
      <c r="K48" s="41">
        <v>10.651391999999994</v>
      </c>
      <c r="L48" s="41">
        <v>4.869504000000003</v>
      </c>
      <c r="M48" s="42">
        <v>7.844256000000001</v>
      </c>
      <c r="N48" s="43">
        <v>120.63600000000002</v>
      </c>
      <c r="O48" s="37">
        <f t="shared" si="1"/>
        <v>3.825342465753425</v>
      </c>
    </row>
    <row r="49" spans="1:15" ht="18" customHeight="1">
      <c r="A49" s="3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  <c r="N49" s="43"/>
      <c r="O49" s="37"/>
    </row>
    <row r="50" spans="1:15" ht="18" customHeight="1">
      <c r="A50" s="3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43"/>
      <c r="O50" s="37"/>
    </row>
    <row r="51" spans="1:15" ht="18" customHeight="1">
      <c r="A51" s="33" t="s">
        <v>24</v>
      </c>
      <c r="B51" s="44">
        <f>+MAX(B7:B50)</f>
        <v>60.4584</v>
      </c>
      <c r="C51" s="45">
        <f>+MAX(C7:C50)</f>
        <v>155.95027200000004</v>
      </c>
      <c r="D51" s="45">
        <f aca="true" t="shared" si="2" ref="D51:M51">+MAX(D7:D50)</f>
        <v>110</v>
      </c>
      <c r="E51" s="45">
        <f t="shared" si="2"/>
        <v>135.23</v>
      </c>
      <c r="F51" s="45">
        <f t="shared" si="2"/>
        <v>458.577</v>
      </c>
      <c r="G51" s="45">
        <f t="shared" si="2"/>
        <v>364.781</v>
      </c>
      <c r="H51" s="45">
        <f t="shared" si="2"/>
        <v>210.211</v>
      </c>
      <c r="I51" s="45">
        <f t="shared" si="2"/>
        <v>136.858</v>
      </c>
      <c r="J51" s="45">
        <f t="shared" si="2"/>
        <v>52.2</v>
      </c>
      <c r="K51" s="45">
        <f t="shared" si="2"/>
        <v>43.7</v>
      </c>
      <c r="L51" s="45">
        <f t="shared" si="2"/>
        <v>36.44352000000003</v>
      </c>
      <c r="M51" s="45">
        <f t="shared" si="2"/>
        <v>28.632959999999997</v>
      </c>
      <c r="N51" s="46">
        <f>+MAX(N7:N50)</f>
        <v>1196.5069440000004</v>
      </c>
      <c r="O51" s="46">
        <f>MAX(O7:O50)</f>
        <v>37.940986301369875</v>
      </c>
    </row>
    <row r="52" spans="1:15" ht="18" customHeight="1">
      <c r="A52" s="30" t="s">
        <v>20</v>
      </c>
      <c r="B52" s="35">
        <f>+AVERAGE(B7:B50)</f>
        <v>12.495683999999999</v>
      </c>
      <c r="C52" s="38">
        <f>+AVERAGE(C7:C50)</f>
        <v>17.92685123809524</v>
      </c>
      <c r="D52" s="38">
        <f aca="true" t="shared" si="3" ref="D52:M52">+AVERAGE(D7:D50)</f>
        <v>24.019211047619052</v>
      </c>
      <c r="E52" s="38">
        <f t="shared" si="3"/>
        <v>33.78081904761905</v>
      </c>
      <c r="F52" s="38">
        <f t="shared" si="3"/>
        <v>84.49432133333335</v>
      </c>
      <c r="G52" s="38">
        <f t="shared" si="3"/>
        <v>117.37286133333336</v>
      </c>
      <c r="H52" s="38">
        <f>+AVERAGE(H7:H50)</f>
        <v>69.68206952380953</v>
      </c>
      <c r="I52" s="38">
        <f t="shared" si="3"/>
        <v>35.53266457142856</v>
      </c>
      <c r="J52" s="38">
        <f t="shared" si="3"/>
        <v>17.29567142857143</v>
      </c>
      <c r="K52" s="38">
        <f t="shared" si="3"/>
        <v>12.748011428571427</v>
      </c>
      <c r="L52" s="38">
        <f t="shared" si="3"/>
        <v>10.470971809523808</v>
      </c>
      <c r="M52" s="38">
        <f t="shared" si="3"/>
        <v>11.004113904761905</v>
      </c>
      <c r="N52" s="37">
        <f>SUM(B52:M52)</f>
        <v>446.82325066666664</v>
      </c>
      <c r="O52" s="37">
        <f>AVERAGE(O7:O50)</f>
        <v>14.168672332149502</v>
      </c>
    </row>
    <row r="53" spans="1:15" ht="18" customHeight="1">
      <c r="A53" s="34" t="s">
        <v>25</v>
      </c>
      <c r="B53" s="47">
        <f>+MIN(B7:B50)</f>
        <v>1.45</v>
      </c>
      <c r="C53" s="48">
        <f>+MIN(C7:C50)</f>
        <v>0.13</v>
      </c>
      <c r="D53" s="48">
        <f aca="true" t="shared" si="4" ref="D53:M53">+MIN(D7:D50)</f>
        <v>0.13</v>
      </c>
      <c r="E53" s="48">
        <f t="shared" si="4"/>
        <v>0.13</v>
      </c>
      <c r="F53" s="48">
        <f t="shared" si="4"/>
        <v>1.73</v>
      </c>
      <c r="G53" s="48">
        <f t="shared" si="4"/>
        <v>6.379775999999998</v>
      </c>
      <c r="H53" s="48">
        <f t="shared" si="4"/>
        <v>6.556896000000002</v>
      </c>
      <c r="I53" s="48">
        <f t="shared" si="4"/>
        <v>5.539104</v>
      </c>
      <c r="J53" s="48">
        <f t="shared" si="4"/>
        <v>1.59</v>
      </c>
      <c r="K53" s="48">
        <f t="shared" si="4"/>
        <v>1.401408</v>
      </c>
      <c r="L53" s="48">
        <f t="shared" si="4"/>
        <v>1.1180159999999997</v>
      </c>
      <c r="M53" s="48">
        <f t="shared" si="4"/>
        <v>2.3448960000000008</v>
      </c>
      <c r="N53" s="49">
        <f>+MIN(N7:N50)</f>
        <v>53.383103999999996</v>
      </c>
      <c r="O53" s="49">
        <f>MIN(O7:O50)</f>
        <v>1.692767123287671</v>
      </c>
    </row>
    <row r="54" spans="1:15" ht="18" customHeight="1">
      <c r="A54" s="19" t="s">
        <v>31</v>
      </c>
      <c r="B54" s="14"/>
      <c r="C54" s="14"/>
      <c r="D54" s="22"/>
      <c r="E54" s="14"/>
      <c r="F54" s="14"/>
      <c r="G54" s="14"/>
      <c r="H54" s="14"/>
      <c r="I54" s="23"/>
      <c r="J54" s="14"/>
      <c r="K54" s="14"/>
      <c r="L54" s="14"/>
      <c r="M54" s="14"/>
      <c r="N54" s="14"/>
      <c r="O54" s="14"/>
    </row>
    <row r="55" spans="1:15" ht="18" customHeight="1">
      <c r="A55" s="13"/>
      <c r="B55" s="12" t="s">
        <v>26</v>
      </c>
      <c r="C55" s="14"/>
      <c r="D55" s="14"/>
      <c r="E55" s="14"/>
      <c r="F55" s="14"/>
      <c r="G55" s="14"/>
      <c r="H55" s="14"/>
      <c r="I55" s="14"/>
      <c r="J55" s="12" t="s">
        <v>27</v>
      </c>
      <c r="K55" s="14"/>
      <c r="L55" s="14"/>
      <c r="M55" s="14"/>
      <c r="N55" s="14"/>
      <c r="O55" s="14"/>
    </row>
    <row r="56" spans="1:15" ht="18" customHeight="1">
      <c r="A56" s="13"/>
      <c r="B56" s="14" t="s">
        <v>28</v>
      </c>
      <c r="C56" s="14"/>
      <c r="D56" s="14"/>
      <c r="E56" s="14"/>
      <c r="F56" s="14"/>
      <c r="G56" s="14"/>
      <c r="H56" s="14"/>
      <c r="I56" s="14"/>
      <c r="J56" s="20" t="s">
        <v>29</v>
      </c>
      <c r="K56" s="14"/>
      <c r="L56" s="14"/>
      <c r="M56" s="14"/>
      <c r="N56" s="14"/>
      <c r="O56" s="14"/>
    </row>
    <row r="57" spans="1:15" ht="18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printOptions/>
  <pageMargins left="0.7874015748031497" right="0.15748031496062992" top="0.2" bottom="0.1968503937007874" header="0.26" footer="0.2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3">
      <selection activeCell="R27" sqref="R27"/>
    </sheetView>
  </sheetViews>
  <sheetFormatPr defaultColWidth="9.33203125" defaultRowHeight="21"/>
  <cols>
    <col min="1" max="1" width="15.66015625" style="5" bestFit="1" customWidth="1"/>
    <col min="2" max="16384" width="9.33203125" style="5" customWidth="1"/>
  </cols>
  <sheetData>
    <row r="1" spans="1:3" ht="18.75">
      <c r="A1" s="16" t="s">
        <v>6</v>
      </c>
      <c r="B1" s="17" t="s">
        <v>5</v>
      </c>
      <c r="C1" s="5" t="s">
        <v>34</v>
      </c>
    </row>
    <row r="2" spans="1:2" ht="18.75">
      <c r="A2" s="16"/>
      <c r="B2" s="17" t="s">
        <v>19</v>
      </c>
    </row>
    <row r="3" spans="1:3" ht="18.75">
      <c r="A3" s="18">
        <v>23283</v>
      </c>
      <c r="B3" s="50">
        <v>730.27</v>
      </c>
      <c r="C3" s="50">
        <v>446.82</v>
      </c>
    </row>
    <row r="4" spans="1:3" ht="18.75">
      <c r="A4" s="18">
        <v>23650</v>
      </c>
      <c r="B4" s="50">
        <v>657.013</v>
      </c>
      <c r="C4" s="50">
        <v>446.82</v>
      </c>
    </row>
    <row r="5" spans="1:3" ht="18.75">
      <c r="A5" s="18">
        <v>24017</v>
      </c>
      <c r="B5" s="50">
        <v>393.76800000000003</v>
      </c>
      <c r="C5" s="50">
        <v>446.82</v>
      </c>
    </row>
    <row r="6" spans="1:3" ht="18.75">
      <c r="A6" s="18">
        <v>24384</v>
      </c>
      <c r="B6" s="50">
        <v>471.769</v>
      </c>
      <c r="C6" s="50">
        <v>446.82</v>
      </c>
    </row>
    <row r="7" spans="1:3" ht="18.75">
      <c r="A7" s="18">
        <v>24751</v>
      </c>
      <c r="B7" s="50">
        <v>471.36</v>
      </c>
      <c r="C7" s="50">
        <v>446.82</v>
      </c>
    </row>
    <row r="8" spans="1:3" ht="18.75">
      <c r="A8" s="18">
        <v>25118</v>
      </c>
      <c r="B8" s="50">
        <v>346.45</v>
      </c>
      <c r="C8" s="50">
        <v>446.82</v>
      </c>
    </row>
    <row r="9" spans="1:3" ht="18.75">
      <c r="A9" s="18">
        <v>25485</v>
      </c>
      <c r="B9" s="50">
        <v>352.95</v>
      </c>
      <c r="C9" s="50">
        <v>446.82</v>
      </c>
    </row>
    <row r="10" spans="1:3" ht="18.75">
      <c r="A10" s="18">
        <v>25852</v>
      </c>
      <c r="B10" s="50">
        <v>893.932</v>
      </c>
      <c r="C10" s="50">
        <v>446.82</v>
      </c>
    </row>
    <row r="11" spans="1:3" ht="18.75">
      <c r="A11" s="18">
        <v>26219</v>
      </c>
      <c r="B11" s="50">
        <v>829.845</v>
      </c>
      <c r="C11" s="50">
        <v>446.82</v>
      </c>
    </row>
    <row r="12" spans="1:3" ht="18.75">
      <c r="A12" s="18">
        <v>26586</v>
      </c>
      <c r="B12" s="50">
        <v>411.3</v>
      </c>
      <c r="C12" s="50">
        <v>446.82</v>
      </c>
    </row>
    <row r="13" spans="1:3" ht="18.75">
      <c r="A13" s="18">
        <v>26953</v>
      </c>
      <c r="B13" s="50">
        <v>1189.359</v>
      </c>
      <c r="C13" s="50">
        <v>446.82</v>
      </c>
    </row>
    <row r="14" spans="1:3" ht="18.75">
      <c r="A14" s="18">
        <v>27320</v>
      </c>
      <c r="B14" s="50">
        <v>648.142</v>
      </c>
      <c r="C14" s="50">
        <v>446.82</v>
      </c>
    </row>
    <row r="15" spans="1:3" ht="18.75">
      <c r="A15" s="18">
        <v>27687</v>
      </c>
      <c r="B15" s="50">
        <v>1120</v>
      </c>
      <c r="C15" s="50">
        <v>446.82</v>
      </c>
    </row>
    <row r="16" spans="1:3" ht="18.75">
      <c r="A16" s="18">
        <v>28054</v>
      </c>
      <c r="B16" s="50">
        <v>467</v>
      </c>
      <c r="C16" s="50">
        <v>446.82</v>
      </c>
    </row>
    <row r="17" spans="1:3" ht="18.75">
      <c r="A17" s="18">
        <v>28421</v>
      </c>
      <c r="B17" s="50">
        <v>568.11</v>
      </c>
      <c r="C17" s="50">
        <v>446.82</v>
      </c>
    </row>
    <row r="18" spans="1:3" ht="18.75">
      <c r="A18" s="18">
        <v>28788</v>
      </c>
      <c r="B18" s="50">
        <v>600.43</v>
      </c>
      <c r="C18" s="50">
        <v>446.82</v>
      </c>
    </row>
    <row r="19" spans="1:3" ht="18.75">
      <c r="A19" s="18">
        <v>29155</v>
      </c>
      <c r="B19" s="50">
        <v>215.67</v>
      </c>
      <c r="C19" s="50">
        <v>446.82</v>
      </c>
    </row>
    <row r="20" spans="1:3" ht="18.75">
      <c r="A20" s="18">
        <v>29522</v>
      </c>
      <c r="B20" s="50">
        <v>271.92</v>
      </c>
      <c r="C20" s="50">
        <v>446.82</v>
      </c>
    </row>
    <row r="21" spans="1:3" ht="18.75">
      <c r="A21" s="18">
        <v>29889</v>
      </c>
      <c r="B21" s="50">
        <v>422.17</v>
      </c>
      <c r="C21" s="50">
        <v>446.82</v>
      </c>
    </row>
    <row r="22" spans="1:3" ht="18.75">
      <c r="A22" s="18">
        <v>30256</v>
      </c>
      <c r="B22" s="50">
        <v>196.87</v>
      </c>
      <c r="C22" s="50">
        <v>446.82</v>
      </c>
    </row>
    <row r="23" spans="1:3" ht="18.75">
      <c r="A23" s="18">
        <v>30623</v>
      </c>
      <c r="B23" s="50">
        <v>86.01</v>
      </c>
      <c r="C23" s="50">
        <v>446.82</v>
      </c>
    </row>
    <row r="24" spans="1:3" ht="18.75">
      <c r="A24" s="18">
        <v>30990</v>
      </c>
      <c r="B24" s="50">
        <v>245.48</v>
      </c>
      <c r="C24" s="50">
        <v>446.82</v>
      </c>
    </row>
    <row r="25" spans="1:3" ht="18.75">
      <c r="A25" s="18">
        <v>31357</v>
      </c>
      <c r="B25" s="50">
        <v>449.23</v>
      </c>
      <c r="C25" s="50">
        <v>446.82</v>
      </c>
    </row>
    <row r="26" spans="1:3" ht="18.75">
      <c r="A26" s="18">
        <v>31724</v>
      </c>
      <c r="B26" s="51" t="s">
        <v>30</v>
      </c>
      <c r="C26" s="50">
        <v>446.82</v>
      </c>
    </row>
    <row r="27" spans="1:3" ht="18.75">
      <c r="A27" s="18">
        <v>32091</v>
      </c>
      <c r="B27" s="51" t="s">
        <v>30</v>
      </c>
      <c r="C27" s="50">
        <v>446.82</v>
      </c>
    </row>
    <row r="28" spans="1:3" ht="18.75">
      <c r="A28" s="18">
        <v>32458</v>
      </c>
      <c r="B28" s="51" t="s">
        <v>30</v>
      </c>
      <c r="C28" s="50">
        <v>446.82</v>
      </c>
    </row>
    <row r="29" spans="1:3" ht="18.75">
      <c r="A29" s="18">
        <v>32825</v>
      </c>
      <c r="B29" s="51" t="s">
        <v>30</v>
      </c>
      <c r="C29" s="50">
        <v>446.82</v>
      </c>
    </row>
    <row r="30" spans="1:3" ht="18.75">
      <c r="A30" s="18">
        <v>33192</v>
      </c>
      <c r="B30" s="51" t="s">
        <v>30</v>
      </c>
      <c r="C30" s="50">
        <v>446.82</v>
      </c>
    </row>
    <row r="31" spans="1:3" ht="18.75">
      <c r="A31" s="18">
        <v>33559</v>
      </c>
      <c r="B31" s="51" t="s">
        <v>30</v>
      </c>
      <c r="C31" s="50">
        <v>446.82</v>
      </c>
    </row>
    <row r="32" spans="1:3" ht="18.75">
      <c r="A32" s="18">
        <v>33926</v>
      </c>
      <c r="B32" s="51" t="s">
        <v>30</v>
      </c>
      <c r="C32" s="50">
        <v>446.82</v>
      </c>
    </row>
    <row r="33" spans="1:3" ht="18.75">
      <c r="A33" s="18">
        <v>34293</v>
      </c>
      <c r="B33" s="51" t="s">
        <v>30</v>
      </c>
      <c r="C33" s="50">
        <v>446.82</v>
      </c>
    </row>
    <row r="34" spans="1:3" ht="18.75">
      <c r="A34" s="18">
        <v>34660</v>
      </c>
      <c r="B34" s="51" t="s">
        <v>30</v>
      </c>
      <c r="C34" s="50">
        <v>446.82</v>
      </c>
    </row>
    <row r="35" spans="1:3" ht="18.75">
      <c r="A35" s="18">
        <v>35027</v>
      </c>
      <c r="B35" s="51" t="s">
        <v>30</v>
      </c>
      <c r="C35" s="50">
        <v>446.82</v>
      </c>
    </row>
    <row r="36" spans="1:3" ht="18.75">
      <c r="A36" s="18">
        <v>35394</v>
      </c>
      <c r="B36" s="51" t="s">
        <v>30</v>
      </c>
      <c r="C36" s="50">
        <v>446.82</v>
      </c>
    </row>
    <row r="37" spans="1:3" ht="18.75">
      <c r="A37" s="18">
        <v>35761</v>
      </c>
      <c r="B37" s="51" t="s">
        <v>30</v>
      </c>
      <c r="C37" s="50">
        <v>446.82</v>
      </c>
    </row>
    <row r="38" spans="1:3" ht="18.75">
      <c r="A38" s="18">
        <v>36128</v>
      </c>
      <c r="B38" s="51" t="s">
        <v>30</v>
      </c>
      <c r="C38" s="50">
        <v>446.82</v>
      </c>
    </row>
    <row r="39" spans="1:3" ht="18.75">
      <c r="A39" s="18">
        <v>36495</v>
      </c>
      <c r="B39" s="51" t="s">
        <v>30</v>
      </c>
      <c r="C39" s="50">
        <v>446.82</v>
      </c>
    </row>
    <row r="40" spans="1:3" ht="18.75">
      <c r="A40" s="18">
        <v>36862</v>
      </c>
      <c r="B40" s="51" t="s">
        <v>30</v>
      </c>
      <c r="C40" s="50">
        <v>446.82</v>
      </c>
    </row>
    <row r="41" spans="1:3" ht="18.75">
      <c r="A41" s="18">
        <v>37229</v>
      </c>
      <c r="B41" s="51" t="s">
        <v>30</v>
      </c>
      <c r="C41" s="50">
        <v>446.82</v>
      </c>
    </row>
    <row r="42" spans="1:3" ht="18.75">
      <c r="A42" s="18">
        <v>37596</v>
      </c>
      <c r="B42" s="51" t="s">
        <v>30</v>
      </c>
      <c r="C42" s="50">
        <v>446.82</v>
      </c>
    </row>
    <row r="43" spans="1:3" ht="18.75">
      <c r="A43" s="18">
        <v>37963</v>
      </c>
      <c r="B43" s="50">
        <v>324.867</v>
      </c>
      <c r="C43" s="50">
        <v>446.82</v>
      </c>
    </row>
    <row r="44" spans="1:3" ht="18.75">
      <c r="A44" s="18">
        <v>38330</v>
      </c>
      <c r="B44" s="50">
        <v>300.16299999999995</v>
      </c>
      <c r="C44" s="50">
        <v>446.82</v>
      </c>
    </row>
    <row r="45" spans="1:3" ht="18.75">
      <c r="A45" s="18">
        <v>38697</v>
      </c>
      <c r="B45" s="50">
        <v>746.0553600000001</v>
      </c>
      <c r="C45" s="50">
        <v>446.82</v>
      </c>
    </row>
    <row r="46" spans="1:3" ht="18.75">
      <c r="A46" s="18">
        <v>39064</v>
      </c>
      <c r="B46" s="50">
        <v>663.1459199999999</v>
      </c>
      <c r="C46" s="50">
        <v>446.82</v>
      </c>
    </row>
    <row r="47" spans="1:3" ht="18.75">
      <c r="A47" s="18">
        <v>39431</v>
      </c>
      <c r="B47" s="50">
        <v>239.65459200000006</v>
      </c>
      <c r="C47" s="50">
        <v>446.82</v>
      </c>
    </row>
    <row r="48" spans="1:3" ht="18.75">
      <c r="A48" s="18">
        <v>39798</v>
      </c>
      <c r="B48" s="50">
        <v>258.49</v>
      </c>
      <c r="C48" s="50">
        <v>446.82</v>
      </c>
    </row>
    <row r="49" spans="1:3" ht="18.75">
      <c r="A49" s="18">
        <v>40165</v>
      </c>
      <c r="B49" s="50">
        <v>223.67</v>
      </c>
      <c r="C49" s="50">
        <v>446.82</v>
      </c>
    </row>
    <row r="50" spans="1:3" ht="18.75">
      <c r="A50" s="18">
        <v>40532</v>
      </c>
      <c r="B50" s="50">
        <v>438.45</v>
      </c>
      <c r="C50" s="50">
        <v>446.82</v>
      </c>
    </row>
    <row r="51" spans="1:3" ht="18.75">
      <c r="A51" s="18">
        <v>40899</v>
      </c>
      <c r="B51" s="50">
        <v>1196.51</v>
      </c>
      <c r="C51" s="50">
        <v>446.82</v>
      </c>
    </row>
    <row r="52" spans="1:3" ht="18.75">
      <c r="A52" s="18">
        <v>41266</v>
      </c>
      <c r="B52" s="50">
        <v>355.68547200000006</v>
      </c>
      <c r="C52" s="50">
        <v>446.82</v>
      </c>
    </row>
    <row r="53" spans="1:3" ht="18.75">
      <c r="A53" s="18">
        <v>41633</v>
      </c>
      <c r="B53" s="50">
        <v>301.05</v>
      </c>
      <c r="C53" s="50">
        <v>446.82</v>
      </c>
    </row>
    <row r="54" spans="1:3" ht="18.75">
      <c r="A54" s="18">
        <v>42000</v>
      </c>
      <c r="B54" s="50">
        <v>250.69</v>
      </c>
      <c r="C54" s="50">
        <v>446.82</v>
      </c>
    </row>
    <row r="55" spans="1:3" ht="18.75">
      <c r="A55" s="18">
        <v>42367</v>
      </c>
      <c r="B55" s="50">
        <v>53.38</v>
      </c>
      <c r="C55" s="50">
        <v>446.82</v>
      </c>
    </row>
    <row r="56" spans="1:3" ht="18.75">
      <c r="A56" s="18">
        <v>42734</v>
      </c>
      <c r="B56" s="50">
        <v>252.56</v>
      </c>
      <c r="C56" s="50">
        <v>446.82</v>
      </c>
    </row>
    <row r="57" spans="1:3" ht="18.75">
      <c r="A57" s="18">
        <v>42736</v>
      </c>
      <c r="B57" s="50">
        <v>532.41</v>
      </c>
      <c r="C57" s="50">
        <v>446.82</v>
      </c>
    </row>
    <row r="58" spans="1:3" ht="18.75">
      <c r="A58" s="18">
        <v>43103</v>
      </c>
      <c r="B58" s="50">
        <v>281.78</v>
      </c>
      <c r="C58" s="50">
        <v>446.82</v>
      </c>
    </row>
    <row r="59" spans="1:3" ht="18.75">
      <c r="A59" s="18">
        <v>43470</v>
      </c>
      <c r="B59" s="50">
        <v>96.68</v>
      </c>
      <c r="C59" s="50">
        <v>446.82</v>
      </c>
    </row>
    <row r="60" spans="1:3" ht="18.75">
      <c r="A60" s="18">
        <v>43837</v>
      </c>
      <c r="B60" s="50">
        <v>91.65</v>
      </c>
      <c r="C60" s="50">
        <v>446.82</v>
      </c>
    </row>
    <row r="61" spans="1:3" ht="18.75">
      <c r="A61" s="18">
        <v>44204</v>
      </c>
      <c r="B61" s="50">
        <v>120.64</v>
      </c>
      <c r="C61" s="50">
        <v>446.82</v>
      </c>
    </row>
    <row r="62" spans="1:3" ht="18.75">
      <c r="A62" s="18"/>
      <c r="B62" s="50"/>
      <c r="C62" s="50"/>
    </row>
    <row r="63" spans="1:3" ht="18.75">
      <c r="A63" s="18"/>
      <c r="B63" s="50"/>
      <c r="C63" s="50"/>
    </row>
    <row r="64" spans="1:3" ht="18.75">
      <c r="A64" s="18"/>
      <c r="B64" s="50"/>
      <c r="C64" s="50"/>
    </row>
    <row r="65" spans="1:3" ht="18.75">
      <c r="A65" s="18"/>
      <c r="B65" s="50"/>
      <c r="C65" s="50"/>
    </row>
    <row r="66" spans="1:3" ht="18.75">
      <c r="A66" s="18"/>
      <c r="B66" s="50"/>
      <c r="C66" s="50"/>
    </row>
    <row r="67" spans="1:3" ht="18.75">
      <c r="A67" s="18"/>
      <c r="B67" s="50"/>
      <c r="C67" s="50"/>
    </row>
    <row r="68" spans="1:3" ht="18.75">
      <c r="A68" s="18"/>
      <c r="B68" s="50"/>
      <c r="C68" s="50"/>
    </row>
    <row r="69" spans="1:3" ht="18.75">
      <c r="A69" s="18"/>
      <c r="B69" s="50"/>
      <c r="C69" s="50"/>
    </row>
    <row r="70" ht="18.75">
      <c r="A70" s="18"/>
    </row>
    <row r="71" ht="18.75">
      <c r="A71" s="18"/>
    </row>
    <row r="72" ht="18.75">
      <c r="A72" s="18"/>
    </row>
    <row r="73" ht="18.75">
      <c r="A73" s="18"/>
    </row>
    <row r="74" ht="18.75">
      <c r="A74" s="18"/>
    </row>
    <row r="75" ht="18.75">
      <c r="A75" s="18"/>
    </row>
    <row r="76" ht="18.75">
      <c r="A76" s="18"/>
    </row>
    <row r="77" ht="18.75">
      <c r="A77" s="18"/>
    </row>
    <row r="78" ht="18.75">
      <c r="A78" s="18"/>
    </row>
    <row r="79" ht="18.75">
      <c r="A79" s="18"/>
    </row>
    <row r="80" ht="18.75">
      <c r="A80" s="18"/>
    </row>
    <row r="81" ht="18.75">
      <c r="A81" s="18"/>
    </row>
    <row r="82" ht="18.75">
      <c r="A82" s="18"/>
    </row>
    <row r="83" ht="18.75">
      <c r="A83" s="18"/>
    </row>
    <row r="84" ht="18.75">
      <c r="A84" s="18"/>
    </row>
    <row r="85" ht="18.75">
      <c r="A85" s="18"/>
    </row>
    <row r="86" ht="18.75">
      <c r="A86" s="18"/>
    </row>
    <row r="87" ht="18.75">
      <c r="A87" s="18"/>
    </row>
    <row r="88" ht="18.75">
      <c r="A88" s="18"/>
    </row>
    <row r="89" ht="18.75">
      <c r="A89" s="18"/>
    </row>
    <row r="90" ht="18.75">
      <c r="A90" s="1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2010-09-21T03:52:05Z</cp:lastPrinted>
  <dcterms:created xsi:type="dcterms:W3CDTF">1998-12-17T01:39:30Z</dcterms:created>
  <dcterms:modified xsi:type="dcterms:W3CDTF">2022-05-24T08:26:21Z</dcterms:modified>
  <cp:category/>
  <cp:version/>
  <cp:contentType/>
  <cp:contentStatus/>
</cp:coreProperties>
</file>