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95" windowHeight="4260" activeTab="0"/>
  </bookViews>
  <sheets>
    <sheet name="H05W5A" sheetId="1" r:id="rId1"/>
    <sheet name="กราฟปริมาณน้ำรายปี" sheetId="2" r:id="rId2"/>
  </sheets>
  <externalReferences>
    <externalReference r:id="rId5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<sst xmlns="http://schemas.openxmlformats.org/spreadsheetml/2006/main" count="38" uniqueCount="31">
  <si>
    <t xml:space="preserve">ปริมาณน้ำรายเดือน -  ล้านลูกบาศก์เมตร </t>
  </si>
  <si>
    <t>สถานี  :  บ้านท่าโป่งแดง  อ.เมือง  จ.แม่ฮ่องสอน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</si>
  <si>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</si>
  <si>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</si>
  <si>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</si>
  <si>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</si>
  <si>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</si>
  <si>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</si>
  <si>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</si>
  <si>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</si>
  <si>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</si>
  <si>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</si>
  <si>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</si>
  <si>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</si>
  <si>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</si>
  <si>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</si>
  <si>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</si>
  <si>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</si>
  <si>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</si>
  <si>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</si>
  <si>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>ล้าน ลบ.ม. ล</t>
  </si>
  <si>
    <t>ล.บ.ม./วิ</t>
  </si>
  <si>
    <t xml:space="preserve">  </t>
  </si>
  <si>
    <t>สูงสุด</t>
  </si>
  <si>
    <t>ต่ำสุด</t>
  </si>
  <si>
    <t>-</t>
  </si>
  <si>
    <t>2. ปี 2547-2548 ไม่มีการสำรวจปริมาณน้ำ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</si>
  <si>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1. เม.ย. ถึง 31 มี.ค.ของปีต่อไป</t>
    </r>
  </si>
  <si>
    <t xml:space="preserve"> พี้นที่รับน้ำ    4,470    ตร.กม. </t>
  </si>
  <si>
    <t>แม่น้ำ  :  น้ำแม่ปาย Sw.5A</t>
  </si>
  <si>
    <t>ปริมาณน้ำเฉลี่ย 1,586.45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</si>
</sst>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0.0"/>
    <numFmt numFmtId="201" formatCode="0.00_)"/>
    <numFmt numFmtId="202" formatCode="0_)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51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u val="single"/>
      <sz val="14"/>
      <name val="TH SarabunPSK"/>
      <family val="2"/>
    </font>
    <font>
      <sz val="14"/>
      <color indexed="10"/>
      <name val="TH SarabunPSK"/>
      <family val="2"/>
    </font>
    <font>
      <b/>
      <sz val="18"/>
      <name val="TH SarabunPSK"/>
      <family val="2"/>
    </font>
    <font>
      <sz val="8"/>
      <color indexed="10"/>
      <name val="AngsanaUPC"/>
      <family val="0"/>
    </font>
    <font>
      <sz val="14"/>
      <color indexed="12"/>
      <name val="TH SarabunPSK"/>
      <family val="0"/>
    </font>
    <font>
      <sz val="12"/>
      <color indexed="56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50"/>
      <name val="TH SarabunPSK"/>
      <family val="0"/>
    </font>
    <font>
      <b/>
      <sz val="14"/>
      <color indexed="50"/>
      <name val="TH SarabunPSK"/>
      <family val="0"/>
    </font>
    <font>
      <b/>
      <sz val="18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1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201" fontId="5" fillId="0" borderId="0" xfId="0" applyNumberFormat="1" applyFont="1" applyAlignment="1" applyProtection="1">
      <alignment horizontal="left"/>
      <protection/>
    </xf>
    <xf numFmtId="201" fontId="5" fillId="0" borderId="0" xfId="0" applyNumberFormat="1" applyFont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2" fontId="11" fillId="0" borderId="0" xfId="0" applyNumberFormat="1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3" fontId="5" fillId="0" borderId="13" xfId="0" applyNumberFormat="1" applyFont="1" applyBorder="1" applyAlignment="1" applyProtection="1">
      <alignment horizontal="center"/>
      <protection/>
    </xf>
    <xf numFmtId="0" fontId="7" fillId="0" borderId="14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2" fontId="9" fillId="0" borderId="14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 applyProtection="1">
      <alignment horizontal="center"/>
      <protection/>
    </xf>
    <xf numFmtId="1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1" fontId="5" fillId="0" borderId="12" xfId="0" applyNumberFormat="1" applyFont="1" applyBorder="1" applyAlignment="1" applyProtection="1">
      <alignment horizontal="center"/>
      <protection/>
    </xf>
    <xf numFmtId="2" fontId="6" fillId="0" borderId="14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/>
    </xf>
    <xf numFmtId="1" fontId="5" fillId="0" borderId="10" xfId="0" applyNumberFormat="1" applyFont="1" applyBorder="1" applyAlignment="1" applyProtection="1">
      <alignment horizontal="center"/>
      <protection/>
    </xf>
    <xf numFmtId="4" fontId="5" fillId="0" borderId="19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19" xfId="0" applyNumberFormat="1" applyFont="1" applyBorder="1" applyAlignment="1" applyProtection="1">
      <alignment/>
      <protection/>
    </xf>
    <xf numFmtId="4" fontId="5" fillId="0" borderId="17" xfId="0" applyNumberFormat="1" applyFont="1" applyBorder="1" applyAlignment="1" applyProtection="1">
      <alignment/>
      <protection/>
    </xf>
    <xf numFmtId="4" fontId="5" fillId="0" borderId="20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/>
      <protection/>
    </xf>
    <xf numFmtId="4" fontId="5" fillId="0" borderId="17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33" borderId="19" xfId="0" applyNumberFormat="1" applyFont="1" applyFill="1" applyBorder="1" applyAlignment="1" applyProtection="1">
      <alignment/>
      <protection/>
    </xf>
    <xf numFmtId="4" fontId="5" fillId="33" borderId="17" xfId="0" applyNumberFormat="1" applyFont="1" applyFill="1" applyBorder="1" applyAlignment="1" applyProtection="1">
      <alignment/>
      <protection/>
    </xf>
    <xf numFmtId="4" fontId="5" fillId="33" borderId="20" xfId="0" applyNumberFormat="1" applyFont="1" applyFill="1" applyBorder="1" applyAlignment="1" applyProtection="1">
      <alignment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4" fontId="5" fillId="33" borderId="20" xfId="44" applyNumberFormat="1" applyFont="1" applyFill="1" applyBorder="1" applyAlignment="1" applyProtection="1">
      <alignment/>
      <protection/>
    </xf>
    <xf numFmtId="4" fontId="5" fillId="0" borderId="21" xfId="0" applyNumberFormat="1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/>
      <protection/>
    </xf>
    <xf numFmtId="4" fontId="5" fillId="0" borderId="12" xfId="0" applyNumberFormat="1" applyFont="1" applyBorder="1" applyAlignment="1" applyProtection="1">
      <alignment/>
      <protection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66FF"/>
                </a:solidFill>
              </a:rPr>
              <a:t>กราฟปริมาณน้ำรายปี
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สถานี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SW.5A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น้ำปาย อ.เมือง จ.แม่ฮ่องสอน</a:t>
            </a:r>
          </a:p>
        </c:rich>
      </c:tx>
      <c:layout>
        <c:manualLayout>
          <c:xMode val="factor"/>
          <c:yMode val="factor"/>
          <c:x val="0.009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5775"/>
          <c:w val="0.959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กราฟปริมาณน้ำรายปี!$A$3:$A$43</c:f>
              <c:numCache/>
            </c:numRef>
          </c:cat>
          <c:val>
            <c:numRef>
              <c:f>กราฟปริมาณน้ำรายปี!$B$3:$B$43</c:f>
              <c:numCache/>
            </c:numRef>
          </c:val>
        </c:ser>
        <c:axId val="1879852"/>
        <c:axId val="16918669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1,586.45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กราฟปริมาณน้ำรายปี!$A$3:$A$43</c:f>
              <c:numCache/>
            </c:numRef>
          </c:cat>
          <c:val>
            <c:numRef>
              <c:f>กราฟปริมาณน้ำรายปี!$C$3:$C$43</c:f>
              <c:numCache/>
            </c:numRef>
          </c:val>
          <c:smooth val="0"/>
        </c:ser>
        <c:axId val="1879852"/>
        <c:axId val="16918669"/>
      </c:lineChart>
      <c:dateAx>
        <c:axId val="1879852"/>
        <c:scaling>
          <c:orientation val="minMax"/>
          <c:max val="445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6918669"/>
        <c:crosses val="autoZero"/>
        <c:auto val="0"/>
        <c:baseTimeUnit val="years"/>
        <c:majorUnit val="3"/>
        <c:majorTimeUnit val="years"/>
        <c:minorUnit val="1"/>
        <c:minorTimeUnit val="years"/>
        <c:noMultiLvlLbl val="0"/>
      </c:dateAx>
      <c:valAx>
        <c:axId val="16918669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879852"/>
        <c:crossesAt val="1"/>
        <c:crossBetween val="between"/>
        <c:dispUnits/>
        <c:majorUnit val="1000"/>
        <c:minorUnit val="5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1025"/>
          <c:y val="0.23575"/>
          <c:w val="0.258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CC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  <a:latin typeface="AngsanaUPC"/>
          <a:ea typeface="AngsanaUPC"/>
          <a:cs typeface="AngsanaUPC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</xdr:row>
      <xdr:rowOff>47625</xdr:rowOff>
    </xdr:from>
    <xdr:to>
      <xdr:col>18</xdr:col>
      <xdr:colOff>47625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2562225" y="523875"/>
        <a:ext cx="74485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tabSelected="1" zoomScalePageLayoutView="0" workbookViewId="0" topLeftCell="A37">
      <selection activeCell="S46" sqref="S46"/>
    </sheetView>
  </sheetViews>
  <sheetFormatPr defaultColWidth="9.33203125" defaultRowHeight="21"/>
  <cols>
    <col min="1" max="1" width="5.66015625" style="16" customWidth="1"/>
    <col min="2" max="2" width="6.83203125" style="5" customWidth="1"/>
    <col min="3" max="3" width="7.33203125" style="5" customWidth="1"/>
    <col min="4" max="6" width="7.83203125" style="5" customWidth="1"/>
    <col min="7" max="7" width="7.66015625" style="5" customWidth="1"/>
    <col min="8" max="8" width="7.5" style="5" customWidth="1"/>
    <col min="9" max="9" width="7.66015625" style="5" customWidth="1"/>
    <col min="10" max="10" width="7.33203125" style="5" customWidth="1"/>
    <col min="11" max="11" width="7.66015625" style="5" customWidth="1"/>
    <col min="12" max="13" width="6.83203125" style="5" customWidth="1"/>
    <col min="14" max="14" width="10.33203125" style="5" customWidth="1"/>
    <col min="15" max="15" width="9.83203125" style="5" customWidth="1"/>
    <col min="16" max="16384" width="9.33203125" style="5" customWidth="1"/>
  </cols>
  <sheetData>
    <row r="1" spans="1:15" s="3" customFormat="1" ht="32.25" customHeight="1">
      <c r="A1" s="17" t="s">
        <v>0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</row>
    <row r="2" s="3" customFormat="1" ht="15" customHeight="1">
      <c r="A2" s="4"/>
    </row>
    <row r="3" spans="1:15" ht="26.25" customHeight="1">
      <c r="A3" s="18" t="s">
        <v>1</v>
      </c>
      <c r="B3" s="19"/>
      <c r="C3" s="19"/>
      <c r="D3" s="19"/>
      <c r="E3" s="19"/>
      <c r="F3" s="19"/>
      <c r="G3" s="19"/>
      <c r="H3" s="19"/>
      <c r="I3" s="19"/>
      <c r="K3" s="18" t="s">
        <v>28</v>
      </c>
      <c r="M3" s="19"/>
      <c r="N3" s="20"/>
      <c r="O3" s="20"/>
    </row>
    <row r="4" spans="1:15" ht="26.25" customHeight="1">
      <c r="A4" s="18" t="s">
        <v>29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20"/>
    </row>
    <row r="5" spans="1:15" s="3" customFormat="1" ht="23.25" customHeight="1">
      <c r="A5" s="6"/>
      <c r="B5" s="35"/>
      <c r="C5" s="37"/>
      <c r="D5" s="37"/>
      <c r="E5" s="37"/>
      <c r="F5" s="37"/>
      <c r="G5" s="37"/>
      <c r="H5" s="37"/>
      <c r="I5" s="37"/>
      <c r="J5" s="37"/>
      <c r="K5" s="37"/>
      <c r="L5" s="37"/>
      <c r="M5" s="35"/>
      <c r="N5" s="7" t="s">
        <v>2</v>
      </c>
      <c r="O5" s="7" t="s">
        <v>3</v>
      </c>
    </row>
    <row r="6" spans="1:15" s="3" customFormat="1" ht="23.25" customHeight="1">
      <c r="A6" s="8" t="s">
        <v>4</v>
      </c>
      <c r="B6" s="22" t="s">
        <v>5</v>
      </c>
      <c r="C6" s="38" t="s">
        <v>6</v>
      </c>
      <c r="D6" s="38" t="s">
        <v>7</v>
      </c>
      <c r="E6" s="38" t="s">
        <v>8</v>
      </c>
      <c r="F6" s="38" t="s">
        <v>9</v>
      </c>
      <c r="G6" s="38" t="s">
        <v>10</v>
      </c>
      <c r="H6" s="38" t="s">
        <v>11</v>
      </c>
      <c r="I6" s="38" t="s">
        <v>12</v>
      </c>
      <c r="J6" s="38" t="s">
        <v>13</v>
      </c>
      <c r="K6" s="38" t="s">
        <v>14</v>
      </c>
      <c r="L6" s="38" t="s">
        <v>15</v>
      </c>
      <c r="M6" s="22" t="s">
        <v>16</v>
      </c>
      <c r="N6" s="9" t="s">
        <v>17</v>
      </c>
      <c r="O6" s="9" t="s">
        <v>18</v>
      </c>
    </row>
    <row r="7" spans="1:17" s="3" customFormat="1" ht="23.25" customHeight="1">
      <c r="A7" s="10" t="s">
        <v>19</v>
      </c>
      <c r="B7" s="36"/>
      <c r="C7" s="39"/>
      <c r="D7" s="39"/>
      <c r="E7" s="39"/>
      <c r="F7" s="39"/>
      <c r="G7" s="39"/>
      <c r="H7" s="39"/>
      <c r="I7" s="39"/>
      <c r="J7" s="39"/>
      <c r="K7" s="39"/>
      <c r="L7" s="39"/>
      <c r="M7" s="36"/>
      <c r="N7" s="11" t="s">
        <v>20</v>
      </c>
      <c r="O7" s="12" t="s">
        <v>21</v>
      </c>
      <c r="Q7" s="3" t="s">
        <v>22</v>
      </c>
    </row>
    <row r="8" spans="1:15" s="3" customFormat="1" ht="18" customHeight="1">
      <c r="A8" s="30">
        <v>2525</v>
      </c>
      <c r="B8" s="41">
        <v>26.8</v>
      </c>
      <c r="C8" s="41">
        <v>31.3</v>
      </c>
      <c r="D8" s="41">
        <v>95.8</v>
      </c>
      <c r="E8" s="41">
        <v>106.1</v>
      </c>
      <c r="F8" s="41">
        <v>201.4</v>
      </c>
      <c r="G8" s="41">
        <v>497.4</v>
      </c>
      <c r="H8" s="41">
        <v>460.8</v>
      </c>
      <c r="I8" s="41">
        <v>291.1</v>
      </c>
      <c r="J8" s="41">
        <v>183.3</v>
      </c>
      <c r="K8" s="41">
        <v>124.1</v>
      </c>
      <c r="L8" s="41">
        <v>57.1</v>
      </c>
      <c r="M8" s="42">
        <v>45.1</v>
      </c>
      <c r="N8" s="43">
        <v>2120.3</v>
      </c>
      <c r="O8" s="44">
        <f>+N8*0.0317097</f>
        <v>67.23407691000001</v>
      </c>
    </row>
    <row r="9" spans="1:15" s="3" customFormat="1" ht="18" customHeight="1">
      <c r="A9" s="30">
        <v>2526</v>
      </c>
      <c r="B9" s="41">
        <v>34.6</v>
      </c>
      <c r="C9" s="41">
        <v>22.9</v>
      </c>
      <c r="D9" s="41">
        <v>71.1</v>
      </c>
      <c r="E9" s="41">
        <v>84.8</v>
      </c>
      <c r="F9" s="41">
        <v>146.8</v>
      </c>
      <c r="G9" s="41">
        <v>399.6</v>
      </c>
      <c r="H9" s="41">
        <v>448.2</v>
      </c>
      <c r="I9" s="41">
        <v>316.6</v>
      </c>
      <c r="J9" s="41">
        <v>97.1</v>
      </c>
      <c r="K9" s="41">
        <v>82.8</v>
      </c>
      <c r="L9" s="41">
        <v>77.2</v>
      </c>
      <c r="M9" s="42">
        <v>77.8</v>
      </c>
      <c r="N9" s="43">
        <v>1859.5</v>
      </c>
      <c r="O9" s="44">
        <f aca="true" t="shared" si="0" ref="O9:O29">+N9*0.0317097</f>
        <v>58.96418715</v>
      </c>
    </row>
    <row r="10" spans="1:26" ht="18" customHeight="1">
      <c r="A10" s="31">
        <v>2527</v>
      </c>
      <c r="B10" s="45">
        <v>65.1</v>
      </c>
      <c r="C10" s="46">
        <v>32.2</v>
      </c>
      <c r="D10" s="46">
        <v>65.7</v>
      </c>
      <c r="E10" s="46">
        <v>169</v>
      </c>
      <c r="F10" s="46">
        <v>306.2</v>
      </c>
      <c r="G10" s="46">
        <v>331.8</v>
      </c>
      <c r="H10" s="46">
        <v>239.9</v>
      </c>
      <c r="I10" s="46">
        <v>128.6</v>
      </c>
      <c r="J10" s="46">
        <v>73.4</v>
      </c>
      <c r="K10" s="46">
        <v>48</v>
      </c>
      <c r="L10" s="46">
        <v>37.1</v>
      </c>
      <c r="M10" s="47">
        <v>26.2</v>
      </c>
      <c r="N10" s="48">
        <v>1523.2</v>
      </c>
      <c r="O10" s="44">
        <f t="shared" si="0"/>
        <v>48.300215040000005</v>
      </c>
      <c r="P10" s="13" t="s">
        <v>19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8" customHeight="1">
      <c r="A11" s="31">
        <v>2528</v>
      </c>
      <c r="B11" s="45">
        <v>22.55</v>
      </c>
      <c r="C11" s="46">
        <v>37.88</v>
      </c>
      <c r="D11" s="46">
        <v>89.78</v>
      </c>
      <c r="E11" s="46">
        <v>216.48</v>
      </c>
      <c r="F11" s="46">
        <v>470.56</v>
      </c>
      <c r="G11" s="46">
        <v>460.97</v>
      </c>
      <c r="H11" s="46">
        <v>264.98</v>
      </c>
      <c r="I11" s="46">
        <v>196.06</v>
      </c>
      <c r="J11" s="46">
        <v>117.67</v>
      </c>
      <c r="K11" s="46">
        <v>76.11</v>
      </c>
      <c r="L11" s="46">
        <v>50.44</v>
      </c>
      <c r="M11" s="47">
        <v>43.05</v>
      </c>
      <c r="N11" s="48">
        <v>2046.53</v>
      </c>
      <c r="O11" s="44">
        <f t="shared" si="0"/>
        <v>64.894852341</v>
      </c>
      <c r="P11" s="13" t="s">
        <v>19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8" customHeight="1">
      <c r="A12" s="31">
        <v>2529</v>
      </c>
      <c r="B12" s="45">
        <v>29.95</v>
      </c>
      <c r="C12" s="46">
        <v>46.63</v>
      </c>
      <c r="D12" s="46">
        <v>63.07</v>
      </c>
      <c r="E12" s="46">
        <v>126.17</v>
      </c>
      <c r="F12" s="46">
        <v>250.85</v>
      </c>
      <c r="G12" s="46">
        <v>330.78</v>
      </c>
      <c r="H12" s="46">
        <v>152.72</v>
      </c>
      <c r="I12" s="46">
        <v>88.68</v>
      </c>
      <c r="J12" s="46">
        <v>64.77</v>
      </c>
      <c r="K12" s="46">
        <v>68.88</v>
      </c>
      <c r="L12" s="46">
        <v>36.47</v>
      </c>
      <c r="M12" s="47">
        <v>35.36</v>
      </c>
      <c r="N12" s="48">
        <v>1294.33</v>
      </c>
      <c r="O12" s="44">
        <f t="shared" si="0"/>
        <v>41.042816001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8" customHeight="1">
      <c r="A13" s="31">
        <v>2530</v>
      </c>
      <c r="B13" s="45">
        <v>22.07</v>
      </c>
      <c r="C13" s="46">
        <v>25.83</v>
      </c>
      <c r="D13" s="46">
        <v>50.95</v>
      </c>
      <c r="E13" s="46">
        <v>91.73</v>
      </c>
      <c r="F13" s="46">
        <v>413.1</v>
      </c>
      <c r="G13" s="46">
        <v>323.75</v>
      </c>
      <c r="H13" s="46">
        <v>260.24</v>
      </c>
      <c r="I13" s="46">
        <v>195.85</v>
      </c>
      <c r="J13" s="46">
        <v>97.07</v>
      </c>
      <c r="K13" s="46">
        <v>66.84</v>
      </c>
      <c r="L13" s="46">
        <v>41.05</v>
      </c>
      <c r="M13" s="47">
        <v>32.58</v>
      </c>
      <c r="N13" s="48">
        <v>1621.06</v>
      </c>
      <c r="O13" s="44">
        <f t="shared" si="0"/>
        <v>51.403326282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8" customHeight="1">
      <c r="A14" s="31">
        <v>2531</v>
      </c>
      <c r="B14" s="45">
        <v>34.69</v>
      </c>
      <c r="C14" s="46">
        <v>60.22</v>
      </c>
      <c r="D14" s="46">
        <v>102.9</v>
      </c>
      <c r="E14" s="46">
        <v>208.01</v>
      </c>
      <c r="F14" s="46">
        <v>257.05</v>
      </c>
      <c r="G14" s="46">
        <v>161.62</v>
      </c>
      <c r="H14" s="46">
        <v>146.53</v>
      </c>
      <c r="I14" s="46">
        <v>96.94</v>
      </c>
      <c r="J14" s="46">
        <v>60.71</v>
      </c>
      <c r="K14" s="46">
        <v>44.44</v>
      </c>
      <c r="L14" s="46">
        <v>31.57</v>
      </c>
      <c r="M14" s="47">
        <v>26.93</v>
      </c>
      <c r="N14" s="48">
        <v>1231.61</v>
      </c>
      <c r="O14" s="44">
        <f t="shared" si="0"/>
        <v>39.053983617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8" customHeight="1">
      <c r="A15" s="31">
        <v>2532</v>
      </c>
      <c r="B15" s="45">
        <v>23.15</v>
      </c>
      <c r="C15" s="46">
        <v>42.76</v>
      </c>
      <c r="D15" s="46">
        <v>75.35</v>
      </c>
      <c r="E15" s="46">
        <v>137.62</v>
      </c>
      <c r="F15" s="46">
        <v>229.54</v>
      </c>
      <c r="G15" s="46">
        <v>316.33</v>
      </c>
      <c r="H15" s="46">
        <v>304.44</v>
      </c>
      <c r="I15" s="46">
        <v>121.95</v>
      </c>
      <c r="J15" s="46">
        <v>79.5</v>
      </c>
      <c r="K15" s="46">
        <v>52.55</v>
      </c>
      <c r="L15" s="46">
        <v>43.34</v>
      </c>
      <c r="M15" s="47">
        <v>29.76</v>
      </c>
      <c r="N15" s="48">
        <v>1456.29</v>
      </c>
      <c r="O15" s="44">
        <f t="shared" si="0"/>
        <v>46.178519013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8" customHeight="1">
      <c r="A16" s="31">
        <v>2533</v>
      </c>
      <c r="B16" s="45">
        <v>22.82</v>
      </c>
      <c r="C16" s="46">
        <v>79.1</v>
      </c>
      <c r="D16" s="46">
        <v>108.13</v>
      </c>
      <c r="E16" s="46">
        <v>202.53</v>
      </c>
      <c r="F16" s="46">
        <v>330.32</v>
      </c>
      <c r="G16" s="46">
        <v>368.81</v>
      </c>
      <c r="H16" s="46">
        <v>157.96</v>
      </c>
      <c r="I16" s="46">
        <v>106.89</v>
      </c>
      <c r="J16" s="46">
        <v>59.48</v>
      </c>
      <c r="K16" s="46">
        <v>41.63</v>
      </c>
      <c r="L16" s="46">
        <v>30.16</v>
      </c>
      <c r="M16" s="47">
        <v>19.46</v>
      </c>
      <c r="N16" s="48">
        <v>1527.29</v>
      </c>
      <c r="O16" s="44">
        <f t="shared" si="0"/>
        <v>48.429907713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8" customHeight="1">
      <c r="A17" s="31">
        <v>2534</v>
      </c>
      <c r="B17" s="45">
        <v>22.03</v>
      </c>
      <c r="C17" s="46">
        <v>28.54</v>
      </c>
      <c r="D17" s="46">
        <v>68.4</v>
      </c>
      <c r="E17" s="46">
        <v>92.14</v>
      </c>
      <c r="F17" s="46">
        <v>282</v>
      </c>
      <c r="G17" s="46">
        <v>477.25</v>
      </c>
      <c r="H17" s="46">
        <v>203.74</v>
      </c>
      <c r="I17" s="46">
        <v>213.05</v>
      </c>
      <c r="J17" s="46">
        <v>86.42</v>
      </c>
      <c r="K17" s="46">
        <v>56.89</v>
      </c>
      <c r="L17" s="46">
        <v>42.14</v>
      </c>
      <c r="M17" s="47">
        <v>25.74</v>
      </c>
      <c r="N17" s="48">
        <v>1598.34</v>
      </c>
      <c r="O17" s="44">
        <f t="shared" si="0"/>
        <v>50.682881898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8" customHeight="1">
      <c r="A18" s="30">
        <v>2535</v>
      </c>
      <c r="B18" s="45">
        <v>30.41</v>
      </c>
      <c r="C18" s="46">
        <v>30.1</v>
      </c>
      <c r="D18" s="46">
        <v>46.63</v>
      </c>
      <c r="E18" s="46">
        <v>122.02</v>
      </c>
      <c r="F18" s="46">
        <v>304.39</v>
      </c>
      <c r="G18" s="46">
        <v>417.22</v>
      </c>
      <c r="H18" s="46">
        <v>216.78</v>
      </c>
      <c r="I18" s="46">
        <v>110.69</v>
      </c>
      <c r="J18" s="46">
        <v>77.81</v>
      </c>
      <c r="K18" s="46">
        <v>47.77</v>
      </c>
      <c r="L18" s="46">
        <v>30.19</v>
      </c>
      <c r="M18" s="47">
        <v>28.4</v>
      </c>
      <c r="N18" s="48">
        <v>1462.41</v>
      </c>
      <c r="O18" s="44">
        <f t="shared" si="0"/>
        <v>46.372582377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8" customHeight="1">
      <c r="A19" s="30">
        <v>2536</v>
      </c>
      <c r="B19" s="45">
        <v>28.81</v>
      </c>
      <c r="C19" s="46">
        <v>44.42</v>
      </c>
      <c r="D19" s="46">
        <v>98.76</v>
      </c>
      <c r="E19" s="46">
        <v>164.98</v>
      </c>
      <c r="F19" s="46">
        <v>237.61</v>
      </c>
      <c r="G19" s="46">
        <v>394.72</v>
      </c>
      <c r="H19" s="46">
        <v>186.06</v>
      </c>
      <c r="I19" s="46">
        <v>82.48</v>
      </c>
      <c r="J19" s="46">
        <v>55.66</v>
      </c>
      <c r="K19" s="46">
        <v>39.99</v>
      </c>
      <c r="L19" s="46">
        <v>21.69</v>
      </c>
      <c r="M19" s="47">
        <v>41.69</v>
      </c>
      <c r="N19" s="48">
        <v>1396.87</v>
      </c>
      <c r="O19" s="44">
        <f t="shared" si="0"/>
        <v>44.294328639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15" ht="18" customHeight="1">
      <c r="A20" s="32">
        <v>2537</v>
      </c>
      <c r="B20" s="41">
        <v>50.66</v>
      </c>
      <c r="C20" s="49">
        <v>63.03</v>
      </c>
      <c r="D20" s="49">
        <v>130.62</v>
      </c>
      <c r="E20" s="49">
        <v>226.75</v>
      </c>
      <c r="F20" s="49">
        <v>736.55</v>
      </c>
      <c r="G20" s="49">
        <v>708.49</v>
      </c>
      <c r="H20" s="49">
        <v>308.41</v>
      </c>
      <c r="I20" s="49">
        <v>124.26</v>
      </c>
      <c r="J20" s="49">
        <v>92.55</v>
      </c>
      <c r="K20" s="49">
        <v>62.09</v>
      </c>
      <c r="L20" s="49">
        <v>45.41</v>
      </c>
      <c r="M20" s="50">
        <v>43.5</v>
      </c>
      <c r="N20" s="48">
        <v>2592.32</v>
      </c>
      <c r="O20" s="44">
        <f t="shared" si="0"/>
        <v>82.201689504</v>
      </c>
    </row>
    <row r="21" spans="1:26" ht="18" customHeight="1">
      <c r="A21" s="32">
        <v>2538</v>
      </c>
      <c r="B21" s="45">
        <v>28.81</v>
      </c>
      <c r="C21" s="46">
        <v>92.01</v>
      </c>
      <c r="D21" s="46">
        <v>81.2</v>
      </c>
      <c r="E21" s="46">
        <v>199.39</v>
      </c>
      <c r="F21" s="46">
        <v>572.64</v>
      </c>
      <c r="G21" s="46">
        <v>607.89</v>
      </c>
      <c r="H21" s="46">
        <v>311.56</v>
      </c>
      <c r="I21" s="46">
        <v>148</v>
      </c>
      <c r="J21" s="46">
        <v>99.43</v>
      </c>
      <c r="K21" s="46">
        <v>65.96</v>
      </c>
      <c r="L21" s="46">
        <v>52.87</v>
      </c>
      <c r="M21" s="47">
        <v>42.91</v>
      </c>
      <c r="N21" s="48">
        <v>2302.67</v>
      </c>
      <c r="O21" s="44">
        <f t="shared" si="0"/>
        <v>73.016974899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8" customHeight="1">
      <c r="A22" s="32">
        <v>2539</v>
      </c>
      <c r="B22" s="45">
        <v>42.053</v>
      </c>
      <c r="C22" s="46">
        <v>58.852</v>
      </c>
      <c r="D22" s="46">
        <v>120.322</v>
      </c>
      <c r="E22" s="46">
        <v>154.624</v>
      </c>
      <c r="F22" s="46">
        <v>437.918</v>
      </c>
      <c r="G22" s="46">
        <v>331.119</v>
      </c>
      <c r="H22" s="46">
        <v>224.277</v>
      </c>
      <c r="I22" s="46">
        <v>128.287</v>
      </c>
      <c r="J22" s="46">
        <v>83.872</v>
      </c>
      <c r="K22" s="46">
        <v>59.308</v>
      </c>
      <c r="L22" s="46">
        <v>40.6</v>
      </c>
      <c r="M22" s="47">
        <v>34.539</v>
      </c>
      <c r="N22" s="48">
        <f>SUM(B22:M22)</f>
        <v>1715.771</v>
      </c>
      <c r="O22" s="44">
        <f t="shared" si="0"/>
        <v>54.4065836787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8" customHeight="1">
      <c r="A23" s="32">
        <v>2540</v>
      </c>
      <c r="B23" s="45">
        <v>26.07</v>
      </c>
      <c r="C23" s="46">
        <v>29.328</v>
      </c>
      <c r="D23" s="46">
        <v>25.751</v>
      </c>
      <c r="E23" s="46">
        <v>151.532</v>
      </c>
      <c r="F23" s="46">
        <v>255.309</v>
      </c>
      <c r="G23" s="46">
        <v>384.143</v>
      </c>
      <c r="H23" s="46">
        <v>270.229</v>
      </c>
      <c r="I23" s="46">
        <v>123.174</v>
      </c>
      <c r="J23" s="46">
        <v>88.788</v>
      </c>
      <c r="K23" s="46">
        <v>60.827</v>
      </c>
      <c r="L23" s="46">
        <v>33.791</v>
      </c>
      <c r="M23" s="47">
        <v>26.646</v>
      </c>
      <c r="N23" s="48">
        <f aca="true" t="shared" si="1" ref="N23:N29">+SUM(B23:M23)</f>
        <v>1475.588</v>
      </c>
      <c r="O23" s="44">
        <f t="shared" si="0"/>
        <v>46.7904528036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8" customHeight="1">
      <c r="A24" s="32">
        <v>2541</v>
      </c>
      <c r="B24" s="45">
        <v>18.629</v>
      </c>
      <c r="C24" s="46">
        <v>21.402</v>
      </c>
      <c r="D24" s="46">
        <v>24.572</v>
      </c>
      <c r="E24" s="46">
        <v>51.662</v>
      </c>
      <c r="F24" s="46">
        <v>141.217</v>
      </c>
      <c r="G24" s="46">
        <v>214.974</v>
      </c>
      <c r="H24" s="46">
        <v>67.91</v>
      </c>
      <c r="I24" s="46">
        <v>46.314</v>
      </c>
      <c r="J24" s="46">
        <v>21.143</v>
      </c>
      <c r="K24" s="46">
        <v>20.574</v>
      </c>
      <c r="L24" s="46">
        <v>17.309</v>
      </c>
      <c r="M24" s="47">
        <v>16.787</v>
      </c>
      <c r="N24" s="48">
        <f t="shared" si="1"/>
        <v>662.4929999999999</v>
      </c>
      <c r="O24" s="44">
        <f t="shared" si="0"/>
        <v>21.0074542821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8" customHeight="1">
      <c r="A25" s="32">
        <v>2542</v>
      </c>
      <c r="B25" s="45">
        <v>15.626</v>
      </c>
      <c r="C25" s="46">
        <v>63.52</v>
      </c>
      <c r="D25" s="46">
        <v>82.738</v>
      </c>
      <c r="E25" s="46">
        <v>76.845</v>
      </c>
      <c r="F25" s="46">
        <v>294.615</v>
      </c>
      <c r="G25" s="46">
        <v>362.89</v>
      </c>
      <c r="H25" s="46">
        <v>208.092</v>
      </c>
      <c r="I25" s="46">
        <v>142.703</v>
      </c>
      <c r="J25" s="46">
        <v>73.011</v>
      </c>
      <c r="K25" s="46">
        <v>44.804</v>
      </c>
      <c r="L25" s="46">
        <v>28.723</v>
      </c>
      <c r="M25" s="47">
        <v>29.602</v>
      </c>
      <c r="N25" s="48">
        <f t="shared" si="1"/>
        <v>1423.169</v>
      </c>
      <c r="O25" s="44">
        <f t="shared" si="0"/>
        <v>45.128262039300004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8" customHeight="1">
      <c r="A26" s="32">
        <v>2543</v>
      </c>
      <c r="B26" s="45">
        <v>40.259</v>
      </c>
      <c r="C26" s="46">
        <v>114.866</v>
      </c>
      <c r="D26" s="46">
        <v>142.34</v>
      </c>
      <c r="E26" s="46">
        <v>294.084</v>
      </c>
      <c r="F26" s="46">
        <v>254.305</v>
      </c>
      <c r="G26" s="46">
        <v>383.288</v>
      </c>
      <c r="H26" s="46">
        <v>257.502</v>
      </c>
      <c r="I26" s="46">
        <v>138.175</v>
      </c>
      <c r="J26" s="46">
        <v>83.795</v>
      </c>
      <c r="K26" s="46">
        <v>57.213</v>
      </c>
      <c r="L26" s="46">
        <v>31.939</v>
      </c>
      <c r="M26" s="47">
        <v>37.535</v>
      </c>
      <c r="N26" s="48">
        <f t="shared" si="1"/>
        <v>1835.3010000000002</v>
      </c>
      <c r="O26" s="44">
        <f t="shared" si="0"/>
        <v>58.1968441197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8" customHeight="1">
      <c r="A27" s="32">
        <v>2544</v>
      </c>
      <c r="B27" s="45">
        <v>19.843</v>
      </c>
      <c r="C27" s="46">
        <v>65.996</v>
      </c>
      <c r="D27" s="46">
        <v>67.764</v>
      </c>
      <c r="E27" s="46">
        <v>176.558</v>
      </c>
      <c r="F27" s="46">
        <v>469.981</v>
      </c>
      <c r="G27" s="46">
        <v>233.444</v>
      </c>
      <c r="H27" s="46">
        <v>198.867</v>
      </c>
      <c r="I27" s="46">
        <v>162.268</v>
      </c>
      <c r="J27" s="46">
        <v>87.801</v>
      </c>
      <c r="K27" s="46">
        <v>55.858</v>
      </c>
      <c r="L27" s="46">
        <v>31.727</v>
      </c>
      <c r="M27" s="47">
        <v>24.249</v>
      </c>
      <c r="N27" s="48">
        <f t="shared" si="1"/>
        <v>1594.356</v>
      </c>
      <c r="O27" s="44">
        <f t="shared" si="0"/>
        <v>50.5565504532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8" customHeight="1">
      <c r="A28" s="32">
        <v>2545</v>
      </c>
      <c r="B28" s="45">
        <v>19.265</v>
      </c>
      <c r="C28" s="46">
        <v>59.589</v>
      </c>
      <c r="D28" s="46">
        <v>120.78</v>
      </c>
      <c r="E28" s="46">
        <v>160.008</v>
      </c>
      <c r="F28" s="46">
        <v>434.497</v>
      </c>
      <c r="G28" s="46">
        <v>531.127</v>
      </c>
      <c r="H28" s="46">
        <v>254.603</v>
      </c>
      <c r="I28" s="46">
        <v>186.762</v>
      </c>
      <c r="J28" s="46">
        <v>98.477</v>
      </c>
      <c r="K28" s="46">
        <v>85.029</v>
      </c>
      <c r="L28" s="46">
        <v>46.756</v>
      </c>
      <c r="M28" s="47">
        <v>35.275</v>
      </c>
      <c r="N28" s="48">
        <f t="shared" si="1"/>
        <v>2032.1680000000003</v>
      </c>
      <c r="O28" s="44">
        <f t="shared" si="0"/>
        <v>64.43943762960001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8" customHeight="1">
      <c r="A29" s="32">
        <v>2546</v>
      </c>
      <c r="B29" s="45">
        <v>29.357</v>
      </c>
      <c r="C29" s="46">
        <v>36.115</v>
      </c>
      <c r="D29" s="46">
        <v>58.183</v>
      </c>
      <c r="E29" s="46">
        <v>149.294</v>
      </c>
      <c r="F29" s="46">
        <v>268.514</v>
      </c>
      <c r="G29" s="46">
        <v>420.123</v>
      </c>
      <c r="H29" s="46">
        <v>172.394</v>
      </c>
      <c r="I29" s="46">
        <v>78.98</v>
      </c>
      <c r="J29" s="46">
        <v>47.838</v>
      </c>
      <c r="K29" s="46">
        <v>37.93</v>
      </c>
      <c r="L29" s="46">
        <v>25.906</v>
      </c>
      <c r="M29" s="47">
        <v>22.153</v>
      </c>
      <c r="N29" s="48">
        <f t="shared" si="1"/>
        <v>1346.787</v>
      </c>
      <c r="O29" s="44">
        <f t="shared" si="0"/>
        <v>42.7062117339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8" customHeight="1">
      <c r="A30" s="32">
        <v>2547</v>
      </c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3"/>
      <c r="N30" s="54"/>
      <c r="O30" s="5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8" customHeight="1">
      <c r="A31" s="32">
        <v>2548</v>
      </c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5"/>
      <c r="N31" s="54"/>
      <c r="O31" s="5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8" customHeight="1">
      <c r="A32" s="32">
        <v>2549</v>
      </c>
      <c r="B32" s="45">
        <v>77.23123199999999</v>
      </c>
      <c r="C32" s="46">
        <v>89.204544</v>
      </c>
      <c r="D32" s="46">
        <v>116.19158400000002</v>
      </c>
      <c r="E32" s="46">
        <v>347.7168</v>
      </c>
      <c r="F32" s="46">
        <v>624.9493440000001</v>
      </c>
      <c r="G32" s="46">
        <v>726.9911999999999</v>
      </c>
      <c r="H32" s="46">
        <v>417.83212799999995</v>
      </c>
      <c r="I32" s="46">
        <v>166.383072</v>
      </c>
      <c r="J32" s="46">
        <v>98.02598400000002</v>
      </c>
      <c r="K32" s="46">
        <v>75.092832</v>
      </c>
      <c r="L32" s="46">
        <v>56.18246400000001</v>
      </c>
      <c r="M32" s="47">
        <v>52.42147200000002</v>
      </c>
      <c r="N32" s="48">
        <v>2848.2226560000004</v>
      </c>
      <c r="O32" s="44">
        <f aca="true" t="shared" si="2" ref="O32:O48">+N32*0.0317097</f>
        <v>90.3162859549632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8" customHeight="1">
      <c r="A33" s="32">
        <v>2550</v>
      </c>
      <c r="B33" s="45">
        <v>42.818112</v>
      </c>
      <c r="C33" s="46">
        <v>73.904832</v>
      </c>
      <c r="D33" s="46">
        <v>113.23411200000001</v>
      </c>
      <c r="E33" s="46">
        <v>134.39779200000004</v>
      </c>
      <c r="F33" s="46">
        <v>260.2480320000001</v>
      </c>
      <c r="G33" s="46">
        <v>319.92796799999996</v>
      </c>
      <c r="H33" s="46">
        <v>188.34335999999996</v>
      </c>
      <c r="I33" s="46">
        <v>103.80441600000002</v>
      </c>
      <c r="J33" s="46">
        <v>69.98140799999999</v>
      </c>
      <c r="K33" s="46">
        <v>59.96159999999999</v>
      </c>
      <c r="L33" s="46">
        <v>51.94886400000003</v>
      </c>
      <c r="M33" s="47">
        <v>41.95670399999998</v>
      </c>
      <c r="N33" s="48">
        <v>1460.5272000000002</v>
      </c>
      <c r="O33" s="44">
        <f t="shared" si="2"/>
        <v>46.31287935384001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8" customHeight="1">
      <c r="A34" s="32">
        <v>2551</v>
      </c>
      <c r="B34" s="45">
        <v>39.11328</v>
      </c>
      <c r="C34" s="46">
        <v>90.81072</v>
      </c>
      <c r="D34" s="46">
        <v>103.51152</v>
      </c>
      <c r="E34" s="46">
        <v>191.57904</v>
      </c>
      <c r="F34" s="46">
        <v>375.78384</v>
      </c>
      <c r="G34" s="46">
        <v>405.1252799999999</v>
      </c>
      <c r="H34" s="46">
        <v>284.72688</v>
      </c>
      <c r="I34" s="46">
        <v>207.01871999999995</v>
      </c>
      <c r="J34" s="46">
        <v>94.87152000000002</v>
      </c>
      <c r="K34" s="46">
        <v>74.86560000000001</v>
      </c>
      <c r="L34" s="46">
        <v>42.56496000000001</v>
      </c>
      <c r="M34" s="47">
        <v>33.94656</v>
      </c>
      <c r="N34" s="48">
        <v>1943.9179199999999</v>
      </c>
      <c r="O34" s="44">
        <f t="shared" si="2"/>
        <v>61.641054067823994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8" customHeight="1">
      <c r="A35" s="32">
        <v>2552</v>
      </c>
      <c r="B35" s="41">
        <v>31.768416</v>
      </c>
      <c r="C35" s="49">
        <v>50.89305600000001</v>
      </c>
      <c r="D35" s="49">
        <v>152.81568000000001</v>
      </c>
      <c r="E35" s="49">
        <v>77.42736000000002</v>
      </c>
      <c r="F35" s="49">
        <v>124.54992</v>
      </c>
      <c r="G35" s="49">
        <v>241.71523200000007</v>
      </c>
      <c r="H35" s="49">
        <v>177.81552000000002</v>
      </c>
      <c r="I35" s="49">
        <v>73.08144</v>
      </c>
      <c r="J35" s="49">
        <v>43.848000000000006</v>
      </c>
      <c r="K35" s="49">
        <v>34.56172800000001</v>
      </c>
      <c r="L35" s="49">
        <v>24.595487999999992</v>
      </c>
      <c r="M35" s="50">
        <v>22.142592000000008</v>
      </c>
      <c r="N35" s="43">
        <v>1055.2144320000004</v>
      </c>
      <c r="O35" s="44">
        <f t="shared" si="2"/>
        <v>33.46053307439041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8" customHeight="1">
      <c r="A36" s="32">
        <v>2553</v>
      </c>
      <c r="B36" s="41">
        <v>18.019584000000005</v>
      </c>
      <c r="C36" s="49">
        <v>17.535744</v>
      </c>
      <c r="D36" s="49">
        <v>27.100223999999997</v>
      </c>
      <c r="E36" s="49">
        <v>86.21856000000001</v>
      </c>
      <c r="F36" s="49">
        <v>254.39616000000007</v>
      </c>
      <c r="G36" s="49">
        <v>401.69952000000006</v>
      </c>
      <c r="H36" s="49">
        <v>219.51648000000006</v>
      </c>
      <c r="I36" s="49">
        <v>98.56512</v>
      </c>
      <c r="J36" s="49">
        <v>61.508160000000004</v>
      </c>
      <c r="K36" s="49">
        <v>44.95391999999999</v>
      </c>
      <c r="L36" s="49">
        <v>28.321919999999995</v>
      </c>
      <c r="M36" s="50">
        <v>31.584383999999996</v>
      </c>
      <c r="N36" s="43">
        <v>1289.4197759999997</v>
      </c>
      <c r="O36" s="44">
        <f t="shared" si="2"/>
        <v>40.887114271027194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8" customHeight="1">
      <c r="A37" s="32">
        <v>2554</v>
      </c>
      <c r="B37" s="41">
        <v>58.149792000000005</v>
      </c>
      <c r="C37" s="49">
        <v>113.92703999999999</v>
      </c>
      <c r="D37" s="49">
        <v>146.49984000000003</v>
      </c>
      <c r="E37" s="49">
        <v>288.6624</v>
      </c>
      <c r="F37" s="49">
        <v>741.03984</v>
      </c>
      <c r="G37" s="49">
        <v>805.3819200000002</v>
      </c>
      <c r="H37" s="49">
        <v>455.75135999999986</v>
      </c>
      <c r="I37" s="49">
        <v>184.10544000000004</v>
      </c>
      <c r="J37" s="49">
        <v>94.6296</v>
      </c>
      <c r="K37" s="49">
        <v>67.44384000000001</v>
      </c>
      <c r="L37" s="49">
        <v>45.627839999999956</v>
      </c>
      <c r="M37" s="50">
        <v>39.455424</v>
      </c>
      <c r="N37" s="43">
        <v>3040.674336</v>
      </c>
      <c r="O37" s="44">
        <f t="shared" si="2"/>
        <v>96.4188709922592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8" customHeight="1">
      <c r="A38" s="32">
        <v>2555</v>
      </c>
      <c r="B38" s="41">
        <v>37.20384</v>
      </c>
      <c r="C38" s="49">
        <v>53.50752</v>
      </c>
      <c r="D38" s="49">
        <v>56.82527999999999</v>
      </c>
      <c r="E38" s="49">
        <v>132.29136</v>
      </c>
      <c r="F38" s="49">
        <v>301.24224</v>
      </c>
      <c r="G38" s="49">
        <v>384.6182399999999</v>
      </c>
      <c r="H38" s="49">
        <v>190.22688000000005</v>
      </c>
      <c r="I38" s="49">
        <v>113.36976</v>
      </c>
      <c r="J38" s="49">
        <v>73.55232000000002</v>
      </c>
      <c r="K38" s="49">
        <v>50.36256</v>
      </c>
      <c r="L38" s="49">
        <v>38.75904</v>
      </c>
      <c r="M38" s="50">
        <v>38.48688000000001</v>
      </c>
      <c r="N38" s="43">
        <v>1470.4459200000001</v>
      </c>
      <c r="O38" s="44">
        <f t="shared" si="2"/>
        <v>46.627398989424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8" customHeight="1">
      <c r="A39" s="32">
        <v>2556</v>
      </c>
      <c r="B39" s="41">
        <v>21.98016000000001</v>
      </c>
      <c r="C39" s="49">
        <v>27.644544000000003</v>
      </c>
      <c r="D39" s="49">
        <v>29.260224</v>
      </c>
      <c r="E39" s="49">
        <v>63.266400000000004</v>
      </c>
      <c r="F39" s="49">
        <v>304.316352</v>
      </c>
      <c r="G39" s="49">
        <v>408.04128</v>
      </c>
      <c r="H39" s="49">
        <v>270.500256</v>
      </c>
      <c r="I39" s="49">
        <v>138.10003200000003</v>
      </c>
      <c r="J39" s="49">
        <v>89.94672000000003</v>
      </c>
      <c r="K39" s="49">
        <v>54.40608000000001</v>
      </c>
      <c r="L39" s="49">
        <v>35.38944000000001</v>
      </c>
      <c r="M39" s="50">
        <v>30.112128</v>
      </c>
      <c r="N39" s="43">
        <v>1472.963616</v>
      </c>
      <c r="O39" s="44">
        <f t="shared" si="2"/>
        <v>46.7072343742752</v>
      </c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8" customHeight="1">
      <c r="A40" s="32">
        <v>2557</v>
      </c>
      <c r="B40" s="41">
        <v>25.065504000000004</v>
      </c>
      <c r="C40" s="49">
        <v>30.310848</v>
      </c>
      <c r="D40" s="49">
        <v>70.23456</v>
      </c>
      <c r="E40" s="49">
        <v>127.54713600000001</v>
      </c>
      <c r="F40" s="49">
        <v>294.897888</v>
      </c>
      <c r="G40" s="49">
        <v>307.53993599999995</v>
      </c>
      <c r="H40" s="49">
        <v>151.80566400000004</v>
      </c>
      <c r="I40" s="49">
        <v>117.69062400000006</v>
      </c>
      <c r="J40" s="49">
        <v>61.67664</v>
      </c>
      <c r="K40" s="49">
        <v>45.760895999999995</v>
      </c>
      <c r="L40" s="49">
        <v>28.408320000000003</v>
      </c>
      <c r="M40" s="50">
        <v>25.225344000000007</v>
      </c>
      <c r="N40" s="43">
        <v>1286.1633599999998</v>
      </c>
      <c r="O40" s="44">
        <f t="shared" si="2"/>
        <v>40.783854296592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8" customHeight="1">
      <c r="A41" s="32">
        <v>2558</v>
      </c>
      <c r="B41" s="41">
        <v>28.049760000000017</v>
      </c>
      <c r="C41" s="49">
        <v>33.14736000000001</v>
      </c>
      <c r="D41" s="49">
        <v>33.587999999999994</v>
      </c>
      <c r="E41" s="49">
        <v>87.400512</v>
      </c>
      <c r="F41" s="49">
        <v>320.71680000000003</v>
      </c>
      <c r="G41" s="49">
        <v>130.12876799999998</v>
      </c>
      <c r="H41" s="49">
        <v>147.445056</v>
      </c>
      <c r="I41" s="49">
        <v>105.02870400000002</v>
      </c>
      <c r="J41" s="49">
        <v>52.95024</v>
      </c>
      <c r="K41" s="49">
        <v>32.13648</v>
      </c>
      <c r="L41" s="49">
        <v>19.294848000000027</v>
      </c>
      <c r="M41" s="50">
        <v>13.687488000000002</v>
      </c>
      <c r="N41" s="43">
        <v>1003.5740160000004</v>
      </c>
      <c r="O41" s="44">
        <f t="shared" si="2"/>
        <v>31.823030975155213</v>
      </c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8" customHeight="1">
      <c r="A42" s="32">
        <v>2559</v>
      </c>
      <c r="B42" s="41">
        <v>14.589504000000003</v>
      </c>
      <c r="C42" s="49">
        <v>23.38848</v>
      </c>
      <c r="D42" s="49">
        <v>55.97769600000001</v>
      </c>
      <c r="E42" s="49">
        <v>112.26556799999999</v>
      </c>
      <c r="F42" s="49">
        <v>211.847616</v>
      </c>
      <c r="G42" s="49">
        <v>331.67664</v>
      </c>
      <c r="H42" s="49">
        <v>140.057856</v>
      </c>
      <c r="I42" s="49">
        <v>112.72608000000005</v>
      </c>
      <c r="J42" s="49">
        <v>53.16710400000001</v>
      </c>
      <c r="K42" s="49">
        <v>41.42448000000002</v>
      </c>
      <c r="L42" s="49">
        <v>26.20944</v>
      </c>
      <c r="M42" s="50">
        <v>23.42304</v>
      </c>
      <c r="N42" s="43">
        <v>1146.7535040000002</v>
      </c>
      <c r="O42" s="44">
        <f t="shared" si="2"/>
        <v>36.36320958578881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8" customHeight="1">
      <c r="A43" s="32">
        <v>2560</v>
      </c>
      <c r="B43" s="41">
        <v>18.237312</v>
      </c>
      <c r="C43" s="49">
        <v>35.688384000000006</v>
      </c>
      <c r="D43" s="49">
        <v>55.18627199999999</v>
      </c>
      <c r="E43" s="49">
        <v>162.75168000000005</v>
      </c>
      <c r="F43" s="49">
        <v>218.282688</v>
      </c>
      <c r="G43" s="49">
        <v>333.1704959999999</v>
      </c>
      <c r="H43" s="49">
        <v>307.344672</v>
      </c>
      <c r="I43" s="49">
        <v>155.046528</v>
      </c>
      <c r="J43" s="49">
        <v>87.08601600000003</v>
      </c>
      <c r="K43" s="49">
        <v>64.78963199999997</v>
      </c>
      <c r="L43" s="49">
        <v>37.691136</v>
      </c>
      <c r="M43" s="50">
        <v>31.97923200000001</v>
      </c>
      <c r="N43" s="43">
        <v>1507.2540480000002</v>
      </c>
      <c r="O43" s="44">
        <f t="shared" si="2"/>
        <v>47.79457368586561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8" customHeight="1">
      <c r="A44" s="32">
        <v>2561</v>
      </c>
      <c r="B44" s="41">
        <v>24.482304000000006</v>
      </c>
      <c r="C44" s="49">
        <v>43.164576000000004</v>
      </c>
      <c r="D44" s="49">
        <v>66.51244799999999</v>
      </c>
      <c r="E44" s="49">
        <v>143.3376</v>
      </c>
      <c r="F44" s="49">
        <v>268.977024</v>
      </c>
      <c r="G44" s="49">
        <v>273.71088000000003</v>
      </c>
      <c r="H44" s="49">
        <v>216.749088</v>
      </c>
      <c r="I44" s="49">
        <v>102.96806400000003</v>
      </c>
      <c r="J44" s="49">
        <v>65.06784</v>
      </c>
      <c r="K44" s="49">
        <v>50.703839999999985</v>
      </c>
      <c r="L44" s="49">
        <v>29.97215999999999</v>
      </c>
      <c r="M44" s="50">
        <v>25.837055999999997</v>
      </c>
      <c r="N44" s="43">
        <v>1311.4828800000003</v>
      </c>
      <c r="O44" s="44">
        <f t="shared" si="2"/>
        <v>41.58672867993601</v>
      </c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8" customHeight="1">
      <c r="A45" s="32">
        <v>2562</v>
      </c>
      <c r="B45" s="41">
        <v>16.561151999999996</v>
      </c>
      <c r="C45" s="49">
        <v>21.276864000000003</v>
      </c>
      <c r="D45" s="49">
        <v>30.54758399999999</v>
      </c>
      <c r="E45" s="49">
        <v>44.5392</v>
      </c>
      <c r="F45" s="49">
        <v>316.75536000000005</v>
      </c>
      <c r="G45" s="49">
        <v>267.746688</v>
      </c>
      <c r="H45" s="49">
        <v>146.06179199999997</v>
      </c>
      <c r="I45" s="49">
        <v>83.47967999999999</v>
      </c>
      <c r="J45" s="49">
        <v>49.026816</v>
      </c>
      <c r="K45" s="49">
        <v>37.57017600000002</v>
      </c>
      <c r="L45" s="49">
        <v>27.817344000000027</v>
      </c>
      <c r="M45" s="50">
        <v>24.017471999999998</v>
      </c>
      <c r="N45" s="43">
        <v>1065.4001280000002</v>
      </c>
      <c r="O45" s="44">
        <f t="shared" si="2"/>
        <v>33.78351843884161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8" customHeight="1">
      <c r="A46" s="32">
        <v>2563</v>
      </c>
      <c r="B46" s="41">
        <v>25.226208000000003</v>
      </c>
      <c r="C46" s="49">
        <v>27.314496</v>
      </c>
      <c r="D46" s="49">
        <v>39.189312</v>
      </c>
      <c r="E46" s="49">
        <v>108.94521599999999</v>
      </c>
      <c r="F46" s="49">
        <v>427.9919040000001</v>
      </c>
      <c r="G46" s="49">
        <v>219.030912</v>
      </c>
      <c r="H46" s="49">
        <v>126.57600000000001</v>
      </c>
      <c r="I46" s="49">
        <v>76.14777600000001</v>
      </c>
      <c r="J46" s="49">
        <v>47.708352000000005</v>
      </c>
      <c r="K46" s="49">
        <v>37.07769599999999</v>
      </c>
      <c r="L46" s="49">
        <v>31.090176000000003</v>
      </c>
      <c r="M46" s="50">
        <v>24.08832000000001</v>
      </c>
      <c r="N46" s="43">
        <v>1190.3863680000002</v>
      </c>
      <c r="O46" s="44">
        <f t="shared" si="2"/>
        <v>37.74679461336961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8" customHeight="1">
      <c r="A47" s="32">
        <v>2564</v>
      </c>
      <c r="B47" s="41">
        <v>32.08896</v>
      </c>
      <c r="C47" s="49">
        <v>39.50380799999999</v>
      </c>
      <c r="D47" s="49">
        <v>41.90054400000001</v>
      </c>
      <c r="E47" s="49">
        <v>87.97593600000002</v>
      </c>
      <c r="F47" s="49">
        <v>154.57305599999998</v>
      </c>
      <c r="G47" s="49">
        <v>158.167296</v>
      </c>
      <c r="H47" s="49">
        <v>128.46988800000003</v>
      </c>
      <c r="I47" s="49">
        <v>90.03225600000002</v>
      </c>
      <c r="J47" s="49">
        <v>42.72307200000003</v>
      </c>
      <c r="K47" s="49">
        <v>32.175360000000005</v>
      </c>
      <c r="L47" s="49">
        <v>22.04928000000001</v>
      </c>
      <c r="M47" s="50">
        <v>20.590848000000005</v>
      </c>
      <c r="N47" s="43">
        <v>850.2503040000001</v>
      </c>
      <c r="O47" s="44">
        <f t="shared" si="2"/>
        <v>26.961182064748805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8" customHeight="1">
      <c r="A48" s="32">
        <v>2565</v>
      </c>
      <c r="B48" s="41">
        <v>29.515967999999994</v>
      </c>
      <c r="C48" s="49">
        <v>76.761216</v>
      </c>
      <c r="D48" s="49">
        <v>43.360704</v>
      </c>
      <c r="E48" s="49">
        <v>211.12531199999995</v>
      </c>
      <c r="F48" s="49">
        <v>423.544032</v>
      </c>
      <c r="G48" s="49">
        <v>425.8336320000001</v>
      </c>
      <c r="H48" s="49">
        <v>312.3964799999999</v>
      </c>
      <c r="I48" s="49">
        <v>103.00089600000001</v>
      </c>
      <c r="J48" s="49">
        <v>70.120512</v>
      </c>
      <c r="K48" s="49">
        <v>47.87942400000003</v>
      </c>
      <c r="L48" s="49">
        <v>38.02464</v>
      </c>
      <c r="M48" s="50">
        <v>29.138400000000004</v>
      </c>
      <c r="N48" s="43">
        <v>1810.7012160000004</v>
      </c>
      <c r="O48" s="44">
        <f t="shared" si="2"/>
        <v>57.416792348995216</v>
      </c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8" customHeight="1">
      <c r="A49" s="33"/>
      <c r="B49" s="41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/>
      <c r="N49" s="43"/>
      <c r="O49" s="43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8" customHeight="1">
      <c r="A50" s="33"/>
      <c r="B50" s="41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50"/>
      <c r="N50" s="43"/>
      <c r="O50" s="43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8" customHeight="1">
      <c r="A51" s="40" t="s">
        <v>23</v>
      </c>
      <c r="B51" s="56">
        <f>MAX(B8:B29,B32:B50)</f>
        <v>77.23123199999999</v>
      </c>
      <c r="C51" s="57">
        <f>MAX(C8:C29,C32:C50)</f>
        <v>114.866</v>
      </c>
      <c r="D51" s="57">
        <f aca="true" t="shared" si="3" ref="D51:M51">MAX(D8:D29,D32:D50)</f>
        <v>152.81568000000001</v>
      </c>
      <c r="E51" s="57">
        <f t="shared" si="3"/>
        <v>347.7168</v>
      </c>
      <c r="F51" s="57">
        <f t="shared" si="3"/>
        <v>741.03984</v>
      </c>
      <c r="G51" s="57">
        <f t="shared" si="3"/>
        <v>805.3819200000002</v>
      </c>
      <c r="H51" s="57">
        <f t="shared" si="3"/>
        <v>460.8</v>
      </c>
      <c r="I51" s="57">
        <f t="shared" si="3"/>
        <v>316.6</v>
      </c>
      <c r="J51" s="57">
        <f t="shared" si="3"/>
        <v>183.3</v>
      </c>
      <c r="K51" s="57">
        <f t="shared" si="3"/>
        <v>124.1</v>
      </c>
      <c r="L51" s="57">
        <f t="shared" si="3"/>
        <v>77.2</v>
      </c>
      <c r="M51" s="57">
        <f t="shared" si="3"/>
        <v>77.8</v>
      </c>
      <c r="N51" s="58">
        <f>MAX(N8:N29,N32:N50)</f>
        <v>3040.674336</v>
      </c>
      <c r="O51" s="58">
        <f>MAX(O8:O29,O32:O50)</f>
        <v>96.4188709922592</v>
      </c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8" customHeight="1">
      <c r="A52" s="31" t="s">
        <v>18</v>
      </c>
      <c r="B52" s="45">
        <f>AVERAGE(B8:B29,B32:B50)</f>
        <v>30.60648943589744</v>
      </c>
      <c r="C52" s="46">
        <f>AVERAGE(C8:C29,C32:C50)</f>
        <v>49.60441107692307</v>
      </c>
      <c r="D52" s="46">
        <f aca="true" t="shared" si="4" ref="D52:M52">AVERAGE(D8:D29,D32:D50)</f>
        <v>76.22501497435896</v>
      </c>
      <c r="E52" s="46">
        <f t="shared" si="4"/>
        <v>147.94294543589746</v>
      </c>
      <c r="F52" s="46">
        <f t="shared" si="4"/>
        <v>331.26866912820503</v>
      </c>
      <c r="G52" s="46">
        <f t="shared" si="4"/>
        <v>379.4421509743589</v>
      </c>
      <c r="H52" s="46">
        <f t="shared" si="4"/>
        <v>235.84136820512822</v>
      </c>
      <c r="I52" s="46">
        <f t="shared" si="4"/>
        <v>134.82978482051286</v>
      </c>
      <c r="J52" s="46">
        <f t="shared" si="4"/>
        <v>76.55090523076927</v>
      </c>
      <c r="K52" s="46">
        <f t="shared" si="4"/>
        <v>55.14767035897436</v>
      </c>
      <c r="L52" s="46">
        <f t="shared" si="4"/>
        <v>36.857137435897435</v>
      </c>
      <c r="M52" s="46">
        <f t="shared" si="4"/>
        <v>32.137419076923074</v>
      </c>
      <c r="N52" s="59">
        <f>SUM(B52:M52)</f>
        <v>1586.4539661538463</v>
      </c>
      <c r="O52" s="48">
        <f>AVERAGE(O8:O29,O32:O50)</f>
        <v>50.30597933054861</v>
      </c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15" ht="18" customHeight="1">
      <c r="A53" s="34" t="s">
        <v>24</v>
      </c>
      <c r="B53" s="45">
        <f>MIN(B8:B29,B32:B50)</f>
        <v>14.589504000000003</v>
      </c>
      <c r="C53" s="46">
        <f>MIN(C8:C29,C32:C50)</f>
        <v>17.535744</v>
      </c>
      <c r="D53" s="46">
        <f aca="true" t="shared" si="5" ref="D53:M53">MIN(D8:D29,D32:D50)</f>
        <v>24.572</v>
      </c>
      <c r="E53" s="46">
        <f t="shared" si="5"/>
        <v>44.5392</v>
      </c>
      <c r="F53" s="46">
        <f t="shared" si="5"/>
        <v>124.54992</v>
      </c>
      <c r="G53" s="46">
        <f t="shared" si="5"/>
        <v>130.12876799999998</v>
      </c>
      <c r="H53" s="46">
        <f t="shared" si="5"/>
        <v>67.91</v>
      </c>
      <c r="I53" s="46">
        <f t="shared" si="5"/>
        <v>46.314</v>
      </c>
      <c r="J53" s="46">
        <f t="shared" si="5"/>
        <v>21.143</v>
      </c>
      <c r="K53" s="46">
        <f t="shared" si="5"/>
        <v>20.574</v>
      </c>
      <c r="L53" s="46">
        <f t="shared" si="5"/>
        <v>17.309</v>
      </c>
      <c r="M53" s="46">
        <f t="shared" si="5"/>
        <v>13.687488000000002</v>
      </c>
      <c r="N53" s="60">
        <f>MIN(N8:N29,N32:N50)</f>
        <v>662.4929999999999</v>
      </c>
      <c r="O53" s="60">
        <f>MIN(O8:O29,O32:O50)</f>
        <v>21.0074542821</v>
      </c>
    </row>
    <row r="54" spans="1:15" ht="21.75" customHeight="1">
      <c r="A54" s="24" t="s">
        <v>27</v>
      </c>
      <c r="B54" s="25"/>
      <c r="C54" s="26"/>
      <c r="D54" s="27"/>
      <c r="E54" s="26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1:15" ht="18" customHeight="1">
      <c r="A55" s="28"/>
      <c r="B55" s="29" t="s">
        <v>26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18" customHeight="1">
      <c r="A56" s="2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ht="18" customHeight="1">
      <c r="A57" s="28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/>
  <printOptions/>
  <pageMargins left="0.7874015748031497" right="0.15748031496062992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3">
      <selection activeCell="Y12" sqref="Y12"/>
    </sheetView>
  </sheetViews>
  <sheetFormatPr defaultColWidth="9.33203125" defaultRowHeight="21"/>
  <cols>
    <col min="1" max="1" width="15.66015625" style="5" bestFit="1" customWidth="1"/>
    <col min="2" max="16384" width="9.33203125" style="5" customWidth="1"/>
  </cols>
  <sheetData>
    <row r="1" spans="1:3" ht="18.75">
      <c r="A1" s="21" t="s">
        <v>4</v>
      </c>
      <c r="B1" s="22" t="s">
        <v>3</v>
      </c>
      <c r="C1" s="5" t="s">
        <v>30</v>
      </c>
    </row>
    <row r="2" spans="1:2" ht="18.75">
      <c r="A2" s="21"/>
      <c r="B2" s="22" t="s">
        <v>17</v>
      </c>
    </row>
    <row r="3" spans="1:3" ht="18.75">
      <c r="A3" s="23">
        <v>30223</v>
      </c>
      <c r="B3" s="61">
        <v>2120.3</v>
      </c>
      <c r="C3" s="61">
        <v>1586.45</v>
      </c>
    </row>
    <row r="4" spans="1:3" ht="18.75">
      <c r="A4" s="23">
        <v>30589</v>
      </c>
      <c r="B4" s="61">
        <v>1859.5</v>
      </c>
      <c r="C4" s="61">
        <v>1586.45</v>
      </c>
    </row>
    <row r="5" spans="1:3" ht="18.75">
      <c r="A5" s="23">
        <v>30955</v>
      </c>
      <c r="B5" s="61">
        <v>1523.2</v>
      </c>
      <c r="C5" s="61">
        <v>1586.45</v>
      </c>
    </row>
    <row r="6" spans="1:3" ht="18.75">
      <c r="A6" s="23">
        <v>31321</v>
      </c>
      <c r="B6" s="61">
        <v>2046.53</v>
      </c>
      <c r="C6" s="61">
        <v>1586.45</v>
      </c>
    </row>
    <row r="7" spans="1:3" ht="18.75">
      <c r="A7" s="23">
        <v>31687</v>
      </c>
      <c r="B7" s="61">
        <v>1294.33</v>
      </c>
      <c r="C7" s="61">
        <v>1586.45</v>
      </c>
    </row>
    <row r="8" spans="1:3" ht="18.75">
      <c r="A8" s="23">
        <v>32053</v>
      </c>
      <c r="B8" s="61">
        <v>1621.06</v>
      </c>
      <c r="C8" s="61">
        <v>1586.45</v>
      </c>
    </row>
    <row r="9" spans="1:3" ht="18.75">
      <c r="A9" s="23">
        <v>32419</v>
      </c>
      <c r="B9" s="61">
        <v>1231.61</v>
      </c>
      <c r="C9" s="61">
        <v>1586.45</v>
      </c>
    </row>
    <row r="10" spans="1:3" ht="18.75">
      <c r="A10" s="23">
        <v>32785</v>
      </c>
      <c r="B10" s="61">
        <v>1456.29</v>
      </c>
      <c r="C10" s="61">
        <v>1586.45</v>
      </c>
    </row>
    <row r="11" spans="1:3" ht="18.75">
      <c r="A11" s="23">
        <v>33151</v>
      </c>
      <c r="B11" s="61">
        <v>1527.29</v>
      </c>
      <c r="C11" s="61">
        <v>1586.45</v>
      </c>
    </row>
    <row r="12" spans="1:3" ht="18.75">
      <c r="A12" s="23">
        <v>33517</v>
      </c>
      <c r="B12" s="61">
        <v>1598.34</v>
      </c>
      <c r="C12" s="61">
        <v>1586.45</v>
      </c>
    </row>
    <row r="13" spans="1:3" ht="18.75">
      <c r="A13" s="23">
        <v>33883</v>
      </c>
      <c r="B13" s="61">
        <v>1462.41</v>
      </c>
      <c r="C13" s="61">
        <v>1586.45</v>
      </c>
    </row>
    <row r="14" spans="1:3" ht="18.75">
      <c r="A14" s="23">
        <v>34249</v>
      </c>
      <c r="B14" s="61">
        <v>1396.87</v>
      </c>
      <c r="C14" s="61">
        <v>1586.45</v>
      </c>
    </row>
    <row r="15" spans="1:3" ht="18.75">
      <c r="A15" s="23">
        <v>34615</v>
      </c>
      <c r="B15" s="61">
        <v>2592.32</v>
      </c>
      <c r="C15" s="61">
        <v>1586.45</v>
      </c>
    </row>
    <row r="16" spans="1:3" ht="18.75">
      <c r="A16" s="23">
        <v>34981</v>
      </c>
      <c r="B16" s="61">
        <v>2302.67</v>
      </c>
      <c r="C16" s="61">
        <v>1586.45</v>
      </c>
    </row>
    <row r="17" spans="1:3" ht="18.75">
      <c r="A17" s="23">
        <v>35347</v>
      </c>
      <c r="B17" s="61">
        <v>1715.771</v>
      </c>
      <c r="C17" s="61">
        <v>1586.45</v>
      </c>
    </row>
    <row r="18" spans="1:3" ht="18.75">
      <c r="A18" s="23">
        <v>35713</v>
      </c>
      <c r="B18" s="61">
        <v>1475.588</v>
      </c>
      <c r="C18" s="61">
        <v>1586.45</v>
      </c>
    </row>
    <row r="19" spans="1:3" ht="18.75">
      <c r="A19" s="23">
        <v>36079</v>
      </c>
      <c r="B19" s="61">
        <v>662.4929999999999</v>
      </c>
      <c r="C19" s="61">
        <v>1586.45</v>
      </c>
    </row>
    <row r="20" spans="1:3" ht="18.75">
      <c r="A20" s="23">
        <v>36445</v>
      </c>
      <c r="B20" s="61">
        <v>1423.169</v>
      </c>
      <c r="C20" s="61">
        <v>1586.45</v>
      </c>
    </row>
    <row r="21" spans="1:3" ht="18.75">
      <c r="A21" s="23">
        <v>36811</v>
      </c>
      <c r="B21" s="61">
        <v>1835.3010000000002</v>
      </c>
      <c r="C21" s="61">
        <v>1586.45</v>
      </c>
    </row>
    <row r="22" spans="1:3" ht="18.75">
      <c r="A22" s="23">
        <v>37177</v>
      </c>
      <c r="B22" s="61">
        <v>1594.356</v>
      </c>
      <c r="C22" s="61">
        <v>1586.45</v>
      </c>
    </row>
    <row r="23" spans="1:3" ht="18.75">
      <c r="A23" s="23">
        <v>37543</v>
      </c>
      <c r="B23" s="61">
        <v>2032.1680000000003</v>
      </c>
      <c r="C23" s="61">
        <v>1586.45</v>
      </c>
    </row>
    <row r="24" spans="1:3" ht="18.75">
      <c r="A24" s="23">
        <v>37909</v>
      </c>
      <c r="B24" s="61">
        <v>1346.787</v>
      </c>
      <c r="C24" s="61">
        <v>1586.45</v>
      </c>
    </row>
    <row r="25" spans="1:3" ht="18.75">
      <c r="A25" s="23">
        <v>38275</v>
      </c>
      <c r="B25" s="62" t="s">
        <v>25</v>
      </c>
      <c r="C25" s="61">
        <v>1586.45</v>
      </c>
    </row>
    <row r="26" spans="1:3" ht="18.75">
      <c r="A26" s="23">
        <v>38641</v>
      </c>
      <c r="B26" s="62" t="s">
        <v>25</v>
      </c>
      <c r="C26" s="61">
        <v>1586.45</v>
      </c>
    </row>
    <row r="27" spans="1:3" ht="18.75">
      <c r="A27" s="23">
        <v>39007</v>
      </c>
      <c r="B27" s="61">
        <v>2848.22</v>
      </c>
      <c r="C27" s="61">
        <v>1586.45</v>
      </c>
    </row>
    <row r="28" spans="1:3" ht="18.75">
      <c r="A28" s="23">
        <v>39373</v>
      </c>
      <c r="B28" s="61">
        <v>1460.5272000000002</v>
      </c>
      <c r="C28" s="61">
        <v>1586.45</v>
      </c>
    </row>
    <row r="29" spans="1:3" ht="18.75">
      <c r="A29" s="23">
        <v>39739</v>
      </c>
      <c r="B29" s="61">
        <v>1943.92</v>
      </c>
      <c r="C29" s="61">
        <v>1586.45</v>
      </c>
    </row>
    <row r="30" spans="1:3" ht="18.75">
      <c r="A30" s="23">
        <v>40105</v>
      </c>
      <c r="B30" s="61">
        <v>1055.21</v>
      </c>
      <c r="C30" s="61">
        <v>1586.45</v>
      </c>
    </row>
    <row r="31" spans="1:3" ht="18.75">
      <c r="A31" s="23">
        <v>40471</v>
      </c>
      <c r="B31" s="61">
        <v>1289.4197759999997</v>
      </c>
      <c r="C31" s="61">
        <v>1586.45</v>
      </c>
    </row>
    <row r="32" spans="1:3" ht="18.75">
      <c r="A32" s="23">
        <v>40837</v>
      </c>
      <c r="B32" s="61">
        <v>3040.67</v>
      </c>
      <c r="C32" s="61">
        <v>1586.45</v>
      </c>
    </row>
    <row r="33" spans="1:3" ht="18.75">
      <c r="A33" s="23">
        <v>41203</v>
      </c>
      <c r="B33" s="61">
        <v>1470.45</v>
      </c>
      <c r="C33" s="61">
        <v>1586.45</v>
      </c>
    </row>
    <row r="34" spans="1:3" ht="18.75">
      <c r="A34" s="23">
        <v>41569</v>
      </c>
      <c r="B34" s="61">
        <v>1472.96</v>
      </c>
      <c r="C34" s="61">
        <v>1586.45</v>
      </c>
    </row>
    <row r="35" spans="1:3" ht="18.75">
      <c r="A35" s="23">
        <v>41935</v>
      </c>
      <c r="B35" s="61">
        <v>1286.16</v>
      </c>
      <c r="C35" s="61">
        <v>1586.45</v>
      </c>
    </row>
    <row r="36" spans="1:3" ht="18.75">
      <c r="A36" s="23">
        <v>42301</v>
      </c>
      <c r="B36" s="61">
        <v>1003.57</v>
      </c>
      <c r="C36" s="61">
        <v>1586.45</v>
      </c>
    </row>
    <row r="37" spans="1:3" ht="18.75">
      <c r="A37" s="23">
        <v>42667</v>
      </c>
      <c r="B37" s="61">
        <v>1146.75</v>
      </c>
      <c r="C37" s="61">
        <v>1586.45</v>
      </c>
    </row>
    <row r="38" spans="1:3" ht="18.75">
      <c r="A38" s="23">
        <v>43033</v>
      </c>
      <c r="B38" s="61">
        <v>1507.25</v>
      </c>
      <c r="C38" s="61">
        <v>1586.45</v>
      </c>
    </row>
    <row r="39" spans="1:3" ht="18.75">
      <c r="A39" s="23">
        <v>43399</v>
      </c>
      <c r="B39" s="61">
        <v>1311.4828800000003</v>
      </c>
      <c r="C39" s="61">
        <v>1586.45</v>
      </c>
    </row>
    <row r="40" spans="1:3" ht="18.75">
      <c r="A40" s="23">
        <v>43765</v>
      </c>
      <c r="B40" s="61">
        <v>1065.4</v>
      </c>
      <c r="C40" s="61">
        <v>1586.45</v>
      </c>
    </row>
    <row r="41" spans="1:3" ht="18.75">
      <c r="A41" s="23">
        <v>44131</v>
      </c>
      <c r="B41" s="61">
        <v>1190.39</v>
      </c>
      <c r="C41" s="61">
        <v>1586.45</v>
      </c>
    </row>
    <row r="42" spans="1:3" ht="18.75">
      <c r="A42" s="23">
        <v>44496</v>
      </c>
      <c r="B42" s="61">
        <v>850.25</v>
      </c>
      <c r="C42" s="61">
        <v>1586.45</v>
      </c>
    </row>
    <row r="43" spans="1:3" ht="18.75">
      <c r="A43" s="23">
        <v>44861</v>
      </c>
      <c r="B43" s="61">
        <v>1810.7</v>
      </c>
      <c r="C43" s="61">
        <v>1586.45</v>
      </c>
    </row>
    <row r="44" spans="1:3" ht="18.75">
      <c r="A44" s="23"/>
      <c r="B44" s="61"/>
      <c r="C44" s="61"/>
    </row>
    <row r="45" spans="1:3" ht="18.75">
      <c r="A45" s="23"/>
      <c r="B45" s="61"/>
      <c r="C45" s="61"/>
    </row>
    <row r="46" spans="1:3" ht="18.75">
      <c r="A46" s="23"/>
      <c r="B46" s="61"/>
      <c r="C46" s="61"/>
    </row>
    <row r="47" spans="1:3" ht="18.75">
      <c r="A47" s="23"/>
      <c r="B47" s="61"/>
      <c r="C47" s="61"/>
    </row>
    <row r="48" spans="1:3" ht="18.75">
      <c r="A48" s="23"/>
      <c r="B48" s="61"/>
      <c r="C48" s="61"/>
    </row>
    <row r="49" spans="1:3" ht="18.75">
      <c r="A49" s="23"/>
      <c r="B49" s="61"/>
      <c r="C49" s="61"/>
    </row>
    <row r="50" spans="1:3" ht="18.75">
      <c r="A50" s="23"/>
      <c r="B50" s="61"/>
      <c r="C50" s="61"/>
    </row>
    <row r="51" spans="1:3" ht="18.75">
      <c r="A51" s="23"/>
      <c r="B51" s="61"/>
      <c r="C51" s="61"/>
    </row>
    <row r="52" spans="1:3" ht="18.75">
      <c r="A52" s="23"/>
      <c r="B52" s="61"/>
      <c r="C52" s="61"/>
    </row>
    <row r="53" spans="1:3" ht="18.75">
      <c r="A53" s="23"/>
      <c r="B53" s="61"/>
      <c r="C53" s="61"/>
    </row>
    <row r="54" spans="1:3" ht="18.75">
      <c r="A54" s="23"/>
      <c r="B54" s="61"/>
      <c r="C54" s="61"/>
    </row>
    <row r="55" spans="1:3" ht="18.75">
      <c r="A55" s="23"/>
      <c r="B55" s="61"/>
      <c r="C55" s="61"/>
    </row>
    <row r="56" spans="1:3" ht="18.75">
      <c r="A56" s="23"/>
      <c r="B56" s="61"/>
      <c r="C56" s="61"/>
    </row>
    <row r="57" spans="1:3" ht="18.75">
      <c r="A57" s="23"/>
      <c r="B57" s="61"/>
      <c r="C57" s="61"/>
    </row>
    <row r="58" spans="1:3" ht="18.75">
      <c r="A58" s="23"/>
      <c r="B58" s="61"/>
      <c r="C58" s="61"/>
    </row>
    <row r="59" spans="1:3" ht="18.75">
      <c r="A59" s="23"/>
      <c r="B59" s="61"/>
      <c r="C59" s="61"/>
    </row>
    <row r="60" spans="1:3" ht="18.75">
      <c r="A60" s="23"/>
      <c r="B60" s="61"/>
      <c r="C60" s="61"/>
    </row>
    <row r="61" spans="1:3" ht="18.75">
      <c r="A61" s="23"/>
      <c r="B61" s="61"/>
      <c r="C61" s="61"/>
    </row>
    <row r="62" spans="1:3" ht="18.75">
      <c r="A62" s="23"/>
      <c r="B62" s="61"/>
      <c r="C62" s="61"/>
    </row>
    <row r="63" spans="1:3" ht="18.75">
      <c r="A63" s="23"/>
      <c r="B63" s="61"/>
      <c r="C63" s="61"/>
    </row>
    <row r="64" spans="1:3" ht="18.75">
      <c r="A64" s="23"/>
      <c r="B64" s="61"/>
      <c r="C64" s="61"/>
    </row>
    <row r="65" spans="1:3" ht="18.75">
      <c r="A65" s="23"/>
      <c r="B65" s="61"/>
      <c r="C65" s="61"/>
    </row>
    <row r="66" spans="1:3" ht="18.75">
      <c r="A66" s="23"/>
      <c r="B66" s="61"/>
      <c r="C66" s="61"/>
    </row>
    <row r="67" spans="1:3" ht="18.75">
      <c r="A67" s="23"/>
      <c r="B67" s="61"/>
      <c r="C67" s="61"/>
    </row>
    <row r="68" spans="1:3" ht="18.75">
      <c r="A68" s="23"/>
      <c r="B68" s="61"/>
      <c r="C68" s="61"/>
    </row>
    <row r="69" spans="1:3" ht="18.75">
      <c r="A69" s="23"/>
      <c r="B69" s="61"/>
      <c r="C69" s="61"/>
    </row>
    <row r="70" spans="1:3" ht="18.75">
      <c r="A70" s="23"/>
      <c r="B70" s="61"/>
      <c r="C70" s="61"/>
    </row>
    <row r="71" spans="1:3" ht="18.75">
      <c r="A71" s="23"/>
      <c r="B71" s="61"/>
      <c r="C71" s="61"/>
    </row>
    <row r="72" spans="1:3" ht="18.75">
      <c r="A72" s="23"/>
      <c r="B72" s="61"/>
      <c r="C72" s="61"/>
    </row>
    <row r="73" spans="1:3" ht="18.75">
      <c r="A73" s="23"/>
      <c r="B73" s="61"/>
      <c r="C73" s="61"/>
    </row>
    <row r="74" spans="1:3" ht="18.75">
      <c r="A74" s="23"/>
      <c r="B74" s="61"/>
      <c r="C74" s="61"/>
    </row>
    <row r="75" spans="1:3" ht="18.75">
      <c r="A75" s="23"/>
      <c r="B75" s="61"/>
      <c r="C75" s="61"/>
    </row>
    <row r="76" spans="1:3" ht="18.75">
      <c r="A76" s="23"/>
      <c r="B76" s="61"/>
      <c r="C76" s="61"/>
    </row>
    <row r="77" spans="1:3" ht="18.75">
      <c r="A77" s="23"/>
      <c r="B77" s="61"/>
      <c r="C77" s="61"/>
    </row>
    <row r="78" spans="1:3" ht="18.75">
      <c r="A78" s="23"/>
      <c r="B78" s="61"/>
      <c r="C78" s="61"/>
    </row>
    <row r="79" spans="1:3" ht="18.75">
      <c r="A79" s="23"/>
      <c r="B79" s="61"/>
      <c r="C79" s="61"/>
    </row>
    <row r="80" spans="1:3" ht="18.75">
      <c r="A80" s="23"/>
      <c r="B80" s="61"/>
      <c r="C80" s="61"/>
    </row>
    <row r="81" spans="1:3" ht="18.75">
      <c r="A81" s="23"/>
      <c r="B81" s="61"/>
      <c r="C81" s="61"/>
    </row>
    <row r="82" spans="1:3" ht="18.75">
      <c r="A82" s="23"/>
      <c r="B82" s="61"/>
      <c r="C82" s="61"/>
    </row>
    <row r="83" ht="18.75">
      <c r="A83" s="23"/>
    </row>
    <row r="84" ht="18.75">
      <c r="A84" s="23"/>
    </row>
    <row r="85" ht="18.75">
      <c r="A85" s="23"/>
    </row>
    <row r="86" ht="18.75">
      <c r="A86" s="23"/>
    </row>
    <row r="87" ht="18.75">
      <c r="A87" s="23"/>
    </row>
    <row r="88" ht="18.75">
      <c r="A88" s="23"/>
    </row>
    <row r="89" ht="18.75">
      <c r="A89" s="23"/>
    </row>
    <row r="90" ht="18.75">
      <c r="A90" s="2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2007-12-03T01:58:38Z</cp:lastPrinted>
  <dcterms:created xsi:type="dcterms:W3CDTF">1998-12-17T01:25:20Z</dcterms:created>
  <dcterms:modified xsi:type="dcterms:W3CDTF">2023-06-07T06:35:06Z</dcterms:modified>
  <cp:category/>
  <cp:version/>
  <cp:contentType/>
  <cp:contentStatus/>
</cp:coreProperties>
</file>