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92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<sst xmlns="http://schemas.openxmlformats.org/spreadsheetml/2006/main" count="32" uniqueCount="28">
  <si>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</si>
  <si>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</si>
  <si>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</si>
  <si>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</si>
  <si>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</si>
  <si>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</si>
  <si>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</si>
  <si>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</si>
  <si>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</si>
  <si>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</si>
  <si>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</si>
  <si>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</si>
  <si>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</si>
  <si>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</si>
  <si>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</si>
  <si>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</si>
  <si>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</si>
  <si>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</si>
  <si>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</si>
  <si>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</si>
  <si>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</si>
  <si>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</si>
  <si>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</si>
  <si>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น้ำแม่แตง บ้านเมืองกึ๊ด  อ.แม่แตง จ.เชียงใหม่</t>
  </si>
  <si>
    <t>พื้นที่รับน้ำ  1,653     ตร.กม.</t>
  </si>
  <si>
    <r>
      <t>หมายเหตุ</t>
    </r>
    <r>
      <rPr>
        <sz val="14"/>
        <rFont val="TH SarabunPSK"/>
        <family val="2"/>
      </rPr>
      <t xml:space="preserve">  เปิดทำการสำรวจเมื่อ ปี2553</t>
    </r>
  </si>
  <si>
    <t>แม่น้ำ  :น้ำแม่แตง P.92</t>
  </si>
  <si>
    <t>ปริมาณน้ำเฉลี่ย 551.57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</si>
</sst>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3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5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4" fillId="0" borderId="19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/>
      <protection/>
    </xf>
    <xf numFmtId="4" fontId="4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P.92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2125"/>
          <c:y val="0.02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555"/>
          <c:w val="0.957"/>
          <c:h val="0.81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กราฟปริมาณน้ำรายปี!$A$3:$A$15</c:f>
              <c:numCache/>
            </c:numRef>
          </c:cat>
          <c:val>
            <c:numRef>
              <c:f>กราฟปริมาณน้ำรายปี!$B$3:$B$15</c:f>
              <c:numCache/>
            </c:numRef>
          </c:val>
        </c:ser>
        <c:axId val="4761818"/>
        <c:axId val="42856363"/>
      </c:barChart>
      <c:lineChart>
        <c:grouping val="standard"/>
        <c:varyColors val="0"/>
        <c:ser>
          <c:idx val="0"/>
          <c:order val="1"/>
          <c:tx>
            <c:v>ปริมาณน้ำเฉลี่ย 551.57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กราฟปริมาณน้ำรายปี!$A$3:$A$15</c:f>
              <c:numCache/>
            </c:numRef>
          </c:cat>
          <c:val>
            <c:numRef>
              <c:f>กราฟปริมาณน้ำรายปี!$C$3:$C$15</c:f>
              <c:numCache/>
            </c:numRef>
          </c:val>
          <c:smooth val="0"/>
        </c:ser>
        <c:axId val="4761818"/>
        <c:axId val="42856363"/>
      </c:lineChart>
      <c:dateAx>
        <c:axId val="4761818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2856363"/>
        <c:crosses val="autoZero"/>
        <c:auto val="0"/>
        <c:baseTimeUnit val="years"/>
        <c:majorUnit val="1"/>
        <c:majorTimeUnit val="years"/>
        <c:minorUnit val="9"/>
        <c:minorTimeUnit val="days"/>
        <c:noMultiLvlLbl val="0"/>
      </c:dateAx>
      <c:valAx>
        <c:axId val="42856363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761818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2"/>
          <c:y val="0.24025"/>
          <c:w val="0.3027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47625</xdr:rowOff>
    </xdr:from>
    <xdr:to>
      <xdr:col>15</xdr:col>
      <xdr:colOff>552450</xdr:colOff>
      <xdr:row>23</xdr:row>
      <xdr:rowOff>209550</xdr:rowOff>
    </xdr:to>
    <xdr:graphicFrame>
      <xdr:nvGraphicFramePr>
        <xdr:cNvPr id="1" name="Chart 1"/>
        <xdr:cNvGraphicFramePr/>
      </xdr:nvGraphicFramePr>
      <xdr:xfrm>
        <a:off x="2752725" y="523875"/>
        <a:ext cx="72294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0" workbookViewId="0" topLeftCell="A7">
      <selection activeCell="R25" sqref="R25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26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2" t="s">
        <v>23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2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38"/>
      <c r="C4" s="35"/>
      <c r="D4" s="35"/>
      <c r="E4" s="35"/>
      <c r="F4" s="35"/>
      <c r="G4" s="35"/>
      <c r="H4" s="35"/>
      <c r="I4" s="35"/>
      <c r="J4" s="35"/>
      <c r="K4" s="35"/>
      <c r="L4" s="35"/>
      <c r="M4" s="38"/>
      <c r="N4" s="7" t="s">
        <v>1</v>
      </c>
      <c r="O4" s="7" t="s">
        <v>2</v>
      </c>
    </row>
    <row r="5" spans="1:15" ht="23.25" customHeight="1">
      <c r="A5" s="8" t="s">
        <v>3</v>
      </c>
      <c r="B5" s="17" t="s">
        <v>4</v>
      </c>
      <c r="C5" s="36" t="s">
        <v>5</v>
      </c>
      <c r="D5" s="36" t="s">
        <v>6</v>
      </c>
      <c r="E5" s="36" t="s">
        <v>7</v>
      </c>
      <c r="F5" s="36" t="s">
        <v>8</v>
      </c>
      <c r="G5" s="36" t="s">
        <v>9</v>
      </c>
      <c r="H5" s="36" t="s">
        <v>10</v>
      </c>
      <c r="I5" s="36" t="s">
        <v>11</v>
      </c>
      <c r="J5" s="36" t="s">
        <v>12</v>
      </c>
      <c r="K5" s="36" t="s">
        <v>13</v>
      </c>
      <c r="L5" s="36" t="s">
        <v>14</v>
      </c>
      <c r="M5" s="17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39"/>
      <c r="C6" s="37"/>
      <c r="D6" s="37"/>
      <c r="E6" s="37"/>
      <c r="F6" s="37"/>
      <c r="G6" s="37"/>
      <c r="H6" s="37"/>
      <c r="I6" s="37"/>
      <c r="J6" s="37"/>
      <c r="K6" s="37"/>
      <c r="L6" s="37"/>
      <c r="M6" s="39"/>
      <c r="N6" s="11" t="s">
        <v>19</v>
      </c>
      <c r="O6" s="12" t="s">
        <v>20</v>
      </c>
    </row>
    <row r="7" spans="1:15" ht="18" customHeight="1">
      <c r="A7" s="40">
        <v>2553</v>
      </c>
      <c r="B7" s="45">
        <v>5.714496000000004</v>
      </c>
      <c r="C7" s="46">
        <v>8.598528</v>
      </c>
      <c r="D7" s="46">
        <v>11.184479999999997</v>
      </c>
      <c r="E7" s="46">
        <v>57.017087999999994</v>
      </c>
      <c r="F7" s="46">
        <v>155.67552</v>
      </c>
      <c r="G7" s="46">
        <v>209.78870400000005</v>
      </c>
      <c r="H7" s="46">
        <v>124.87910399999998</v>
      </c>
      <c r="I7" s="46">
        <v>44.22816000000003</v>
      </c>
      <c r="J7" s="46">
        <v>25.436160000000005</v>
      </c>
      <c r="K7" s="46">
        <v>16.531775999999994</v>
      </c>
      <c r="L7" s="46">
        <v>9.294912000000005</v>
      </c>
      <c r="M7" s="47">
        <v>11.765951999999997</v>
      </c>
      <c r="N7" s="48">
        <v>680.1148800000001</v>
      </c>
      <c r="O7" s="49">
        <f aca="true" t="shared" si="0" ref="O7:O19">+N7*0.0317097</f>
        <v>21.566238810336003</v>
      </c>
    </row>
    <row r="8" spans="1:15" ht="18" customHeight="1">
      <c r="A8" s="41">
        <v>2554</v>
      </c>
      <c r="B8" s="50">
        <v>29.00102399999999</v>
      </c>
      <c r="C8" s="51">
        <v>86.04144</v>
      </c>
      <c r="D8" s="51">
        <v>94.13280000000003</v>
      </c>
      <c r="E8" s="51">
        <v>104.76604800000001</v>
      </c>
      <c r="F8" s="51">
        <v>222.94223999999997</v>
      </c>
      <c r="G8" s="51">
        <v>291.47904</v>
      </c>
      <c r="H8" s="51">
        <v>174.41567999999998</v>
      </c>
      <c r="I8" s="51">
        <v>83.18764800000002</v>
      </c>
      <c r="J8" s="51">
        <v>60.42470399999999</v>
      </c>
      <c r="K8" s="51">
        <v>44.16422399999999</v>
      </c>
      <c r="L8" s="51">
        <v>28.343520000000012</v>
      </c>
      <c r="M8" s="52">
        <v>21.37017600000001</v>
      </c>
      <c r="N8" s="53">
        <v>1240.268544</v>
      </c>
      <c r="O8" s="49">
        <f t="shared" si="0"/>
        <v>39.3285434496768</v>
      </c>
    </row>
    <row r="9" spans="1:15" ht="18" customHeight="1">
      <c r="A9" s="41">
        <v>2555</v>
      </c>
      <c r="B9" s="54">
        <v>20.196</v>
      </c>
      <c r="C9" s="55">
        <v>34.248960000000004</v>
      </c>
      <c r="D9" s="55">
        <v>34.223040000000005</v>
      </c>
      <c r="E9" s="55">
        <v>55.219967999999994</v>
      </c>
      <c r="F9" s="55">
        <v>77.467104</v>
      </c>
      <c r="G9" s="55">
        <v>153.97948800000003</v>
      </c>
      <c r="H9" s="55">
        <v>77.89219200000001</v>
      </c>
      <c r="I9" s="55">
        <v>52.066368000000004</v>
      </c>
      <c r="J9" s="55">
        <v>31.968000000000004</v>
      </c>
      <c r="K9" s="55">
        <v>20.990880000000004</v>
      </c>
      <c r="L9" s="55">
        <v>15.50448</v>
      </c>
      <c r="M9" s="56">
        <v>15.56064</v>
      </c>
      <c r="N9" s="53">
        <v>589.31712</v>
      </c>
      <c r="O9" s="49">
        <f t="shared" si="0"/>
        <v>18.687069080064003</v>
      </c>
    </row>
    <row r="10" spans="1:15" ht="18" customHeight="1">
      <c r="A10" s="41">
        <v>2556</v>
      </c>
      <c r="B10" s="50">
        <v>7.399295999999999</v>
      </c>
      <c r="C10" s="51">
        <v>10.691136000000007</v>
      </c>
      <c r="D10" s="51">
        <v>12.420863999999996</v>
      </c>
      <c r="E10" s="51">
        <v>22.769855999999997</v>
      </c>
      <c r="F10" s="51">
        <v>80.39519999999999</v>
      </c>
      <c r="G10" s="51">
        <v>115.48224</v>
      </c>
      <c r="H10" s="51">
        <v>109.65888000000001</v>
      </c>
      <c r="I10" s="51">
        <v>61.166879999999985</v>
      </c>
      <c r="J10" s="51">
        <v>48.764160000000004</v>
      </c>
      <c r="K10" s="51">
        <v>24.05376000000001</v>
      </c>
      <c r="L10" s="51">
        <v>12.033791999999993</v>
      </c>
      <c r="M10" s="52">
        <v>6.300287999999999</v>
      </c>
      <c r="N10" s="57">
        <v>511.136352</v>
      </c>
      <c r="O10" s="49">
        <f t="shared" si="0"/>
        <v>16.2079803810144</v>
      </c>
    </row>
    <row r="11" spans="1:15" ht="18" customHeight="1">
      <c r="A11" s="41">
        <v>2557</v>
      </c>
      <c r="B11" s="50">
        <v>7.606656</v>
      </c>
      <c r="C11" s="51">
        <v>26.760671999999996</v>
      </c>
      <c r="D11" s="51">
        <v>31.225823999999996</v>
      </c>
      <c r="E11" s="51">
        <v>61.193664000000005</v>
      </c>
      <c r="F11" s="51">
        <v>94.06195200000002</v>
      </c>
      <c r="G11" s="51">
        <v>97.92230400000001</v>
      </c>
      <c r="H11" s="51">
        <v>61.80191999999999</v>
      </c>
      <c r="I11" s="51">
        <v>44.97984</v>
      </c>
      <c r="J11" s="51">
        <v>24.183360000000004</v>
      </c>
      <c r="K11" s="51">
        <v>17.917632000000005</v>
      </c>
      <c r="L11" s="51">
        <v>9.187775999999998</v>
      </c>
      <c r="M11" s="52">
        <v>6.604416</v>
      </c>
      <c r="N11" s="57">
        <v>483.446016</v>
      </c>
      <c r="O11" s="49">
        <f t="shared" si="0"/>
        <v>15.3299281335552</v>
      </c>
    </row>
    <row r="12" spans="1:15" ht="18" customHeight="1">
      <c r="A12" s="41">
        <v>2558</v>
      </c>
      <c r="B12" s="50">
        <v>8.182080000000001</v>
      </c>
      <c r="C12" s="51">
        <v>10.160639999999999</v>
      </c>
      <c r="D12" s="51">
        <v>7.655039999999999</v>
      </c>
      <c r="E12" s="51">
        <v>28.50768</v>
      </c>
      <c r="F12" s="51">
        <v>76.70073599999999</v>
      </c>
      <c r="G12" s="51">
        <v>40.51468799999999</v>
      </c>
      <c r="H12" s="51">
        <v>30.82752</v>
      </c>
      <c r="I12" s="51">
        <v>22.718880000000006</v>
      </c>
      <c r="J12" s="51">
        <v>11.041920000000001</v>
      </c>
      <c r="K12" s="51">
        <v>9.054719999999996</v>
      </c>
      <c r="L12" s="51">
        <v>6.039360000000061</v>
      </c>
      <c r="M12" s="52">
        <v>5.365440000000001</v>
      </c>
      <c r="N12" s="57">
        <v>256.768704</v>
      </c>
      <c r="O12" s="49">
        <f t="shared" si="0"/>
        <v>8.1420585732288</v>
      </c>
    </row>
    <row r="13" spans="1:15" ht="18" customHeight="1">
      <c r="A13" s="41">
        <v>2559</v>
      </c>
      <c r="B13" s="50">
        <v>2.1038399999999995</v>
      </c>
      <c r="C13" s="51">
        <v>9.716543999999999</v>
      </c>
      <c r="D13" s="51">
        <v>49.574591999999996</v>
      </c>
      <c r="E13" s="51">
        <v>68.82624000000001</v>
      </c>
      <c r="F13" s="51">
        <v>103.849344</v>
      </c>
      <c r="G13" s="51">
        <v>109.23724800000001</v>
      </c>
      <c r="H13" s="51">
        <v>61.888320000000014</v>
      </c>
      <c r="I13" s="51">
        <v>60.321024000000016</v>
      </c>
      <c r="J13" s="51">
        <v>24.826176000000007</v>
      </c>
      <c r="K13" s="51">
        <v>21.058272000000002</v>
      </c>
      <c r="L13" s="51">
        <v>11.453184</v>
      </c>
      <c r="M13" s="52">
        <v>9.738144000000002</v>
      </c>
      <c r="N13" s="57">
        <v>532.592928</v>
      </c>
      <c r="O13" s="49">
        <f t="shared" si="0"/>
        <v>16.8883619690016</v>
      </c>
    </row>
    <row r="14" spans="1:15" ht="18" customHeight="1">
      <c r="A14" s="41">
        <v>2560</v>
      </c>
      <c r="B14" s="50">
        <v>8.932032000000001</v>
      </c>
      <c r="C14" s="51">
        <v>30.043008</v>
      </c>
      <c r="D14" s="51">
        <v>29.310336000000007</v>
      </c>
      <c r="E14" s="51">
        <v>116.69184000000001</v>
      </c>
      <c r="F14" s="51">
        <v>92.23545600000001</v>
      </c>
      <c r="G14" s="51">
        <v>137.038176</v>
      </c>
      <c r="H14" s="51">
        <v>166.07116800000003</v>
      </c>
      <c r="I14" s="51">
        <v>78.00019199999998</v>
      </c>
      <c r="J14" s="51">
        <v>43.01510400000001</v>
      </c>
      <c r="K14" s="51">
        <v>37.70064</v>
      </c>
      <c r="L14" s="51">
        <v>16.479072000000006</v>
      </c>
      <c r="M14" s="52">
        <v>11.406528000000002</v>
      </c>
      <c r="N14" s="57">
        <v>766.9235520000002</v>
      </c>
      <c r="O14" s="49">
        <f t="shared" si="0"/>
        <v>24.318915756854405</v>
      </c>
    </row>
    <row r="15" spans="1:15" ht="18" customHeight="1">
      <c r="A15" s="41">
        <v>2561</v>
      </c>
      <c r="B15" s="50">
        <v>13.361760000000002</v>
      </c>
      <c r="C15" s="51">
        <v>33.537023999999995</v>
      </c>
      <c r="D15" s="51">
        <v>54.711072</v>
      </c>
      <c r="E15" s="51">
        <v>56.16259199999999</v>
      </c>
      <c r="F15" s="51">
        <v>106.140672</v>
      </c>
      <c r="G15" s="51">
        <v>81.38448</v>
      </c>
      <c r="H15" s="51">
        <v>142.87535999999997</v>
      </c>
      <c r="I15" s="51">
        <v>52.465536</v>
      </c>
      <c r="J15" s="51">
        <v>31.659552000000016</v>
      </c>
      <c r="K15" s="51">
        <v>25.097472000000003</v>
      </c>
      <c r="L15" s="51">
        <v>13.063680000000003</v>
      </c>
      <c r="M15" s="52">
        <v>6.731423999999997</v>
      </c>
      <c r="N15" s="57">
        <v>617.190624</v>
      </c>
      <c r="O15" s="49">
        <f t="shared" si="0"/>
        <v>19.570929529852798</v>
      </c>
    </row>
    <row r="16" spans="1:15" ht="18" customHeight="1">
      <c r="A16" s="41">
        <v>2562</v>
      </c>
      <c r="B16" s="50">
        <v>7.819200000000001</v>
      </c>
      <c r="C16" s="51">
        <v>11.939616000000003</v>
      </c>
      <c r="D16" s="51">
        <v>16.944768</v>
      </c>
      <c r="E16" s="51">
        <v>14.991263999999996</v>
      </c>
      <c r="F16" s="51">
        <v>63.09446400000001</v>
      </c>
      <c r="G16" s="51">
        <v>53.634528</v>
      </c>
      <c r="H16" s="51">
        <v>34.280064</v>
      </c>
      <c r="I16" s="51">
        <v>26.364960000000004</v>
      </c>
      <c r="J16" s="51">
        <v>17.722368</v>
      </c>
      <c r="K16" s="51">
        <v>13.78512</v>
      </c>
      <c r="L16" s="51">
        <v>8.907839999999977</v>
      </c>
      <c r="M16" s="52">
        <v>7.158239999999997</v>
      </c>
      <c r="N16" s="57">
        <v>276.64243200000004</v>
      </c>
      <c r="O16" s="49">
        <f t="shared" si="0"/>
        <v>8.7722485259904</v>
      </c>
    </row>
    <row r="17" spans="1:15" ht="18" customHeight="1">
      <c r="A17" s="41">
        <v>2563</v>
      </c>
      <c r="B17" s="50">
        <v>7.39152</v>
      </c>
      <c r="C17" s="51">
        <v>11.536127999999998</v>
      </c>
      <c r="D17" s="51">
        <v>16.11792</v>
      </c>
      <c r="E17" s="51">
        <v>40.013568000000014</v>
      </c>
      <c r="F17" s="51">
        <v>78.11078400000001</v>
      </c>
      <c r="G17" s="51">
        <v>51.21964800000002</v>
      </c>
      <c r="H17" s="51">
        <v>36.68371200000001</v>
      </c>
      <c r="I17" s="51">
        <v>22.790592</v>
      </c>
      <c r="J17" s="51">
        <v>12.519359999999997</v>
      </c>
      <c r="K17" s="51">
        <v>11.044511999999997</v>
      </c>
      <c r="L17" s="51">
        <v>8.300448</v>
      </c>
      <c r="M17" s="52">
        <v>23.939712000000014</v>
      </c>
      <c r="N17" s="57">
        <v>319.6679040000001</v>
      </c>
      <c r="O17" s="49">
        <f t="shared" si="0"/>
        <v>10.136573335468803</v>
      </c>
    </row>
    <row r="18" spans="1:15" ht="18" customHeight="1">
      <c r="A18" s="41">
        <v>2564</v>
      </c>
      <c r="B18" s="50">
        <v>21.877344000000008</v>
      </c>
      <c r="C18" s="51">
        <v>27.958176000000005</v>
      </c>
      <c r="D18" s="51">
        <v>27.619488000000004</v>
      </c>
      <c r="E18" s="51">
        <v>29.891808000000005</v>
      </c>
      <c r="F18" s="51">
        <v>27.81388800000001</v>
      </c>
      <c r="G18" s="51">
        <v>70.16543999999999</v>
      </c>
      <c r="H18" s="51">
        <v>58.719168</v>
      </c>
      <c r="I18" s="51">
        <v>36.44524800000001</v>
      </c>
      <c r="J18" s="51">
        <v>14.100479999999994</v>
      </c>
      <c r="K18" s="51">
        <v>9.665567999999999</v>
      </c>
      <c r="L18" s="51">
        <v>5.34384</v>
      </c>
      <c r="M18" s="52">
        <v>3.38688</v>
      </c>
      <c r="N18" s="57">
        <v>332.987328</v>
      </c>
      <c r="O18" s="49">
        <f t="shared" si="0"/>
        <v>10.5589282746816</v>
      </c>
    </row>
    <row r="19" spans="1:15" ht="18" customHeight="1">
      <c r="A19" s="41">
        <v>2565</v>
      </c>
      <c r="B19" s="50">
        <v>19.636992000000003</v>
      </c>
      <c r="C19" s="51">
        <v>46.132416000000006</v>
      </c>
      <c r="D19" s="51">
        <v>15.656544</v>
      </c>
      <c r="E19" s="51">
        <v>58.20854400000001</v>
      </c>
      <c r="F19" s="51">
        <v>126.00316799999996</v>
      </c>
      <c r="G19" s="51">
        <v>125.02512000000007</v>
      </c>
      <c r="H19" s="51">
        <v>123.462144</v>
      </c>
      <c r="I19" s="51">
        <v>26.181791999999998</v>
      </c>
      <c r="J19" s="51">
        <v>11.985407999999996</v>
      </c>
      <c r="K19" s="51">
        <v>4.636224</v>
      </c>
      <c r="L19" s="51">
        <v>3.017951999999999</v>
      </c>
      <c r="M19" s="52">
        <v>3.3618239999999995</v>
      </c>
      <c r="N19" s="57">
        <v>563.308128</v>
      </c>
      <c r="O19" s="49">
        <f t="shared" si="0"/>
        <v>17.8623317464416</v>
      </c>
    </row>
    <row r="20" spans="1:15" ht="18" customHeight="1">
      <c r="A20" s="41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57"/>
      <c r="O20" s="57"/>
    </row>
    <row r="21" spans="1:15" ht="18" customHeight="1">
      <c r="A21" s="41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57"/>
      <c r="O21" s="57"/>
    </row>
    <row r="22" spans="1:15" ht="18" customHeight="1">
      <c r="A22" s="44" t="s">
        <v>21</v>
      </c>
      <c r="B22" s="58">
        <f>MAX(B7:B21)</f>
        <v>29.00102399999999</v>
      </c>
      <c r="C22" s="59">
        <f>MAX(C7:C21)</f>
        <v>86.04144</v>
      </c>
      <c r="D22" s="59">
        <f aca="true" t="shared" si="1" ref="D22:M22">MAX(D7:D21)</f>
        <v>94.13280000000003</v>
      </c>
      <c r="E22" s="59">
        <f t="shared" si="1"/>
        <v>116.69184000000001</v>
      </c>
      <c r="F22" s="59">
        <f t="shared" si="1"/>
        <v>222.94223999999997</v>
      </c>
      <c r="G22" s="59">
        <f t="shared" si="1"/>
        <v>291.47904</v>
      </c>
      <c r="H22" s="59">
        <f t="shared" si="1"/>
        <v>174.41567999999998</v>
      </c>
      <c r="I22" s="59">
        <f t="shared" si="1"/>
        <v>83.18764800000002</v>
      </c>
      <c r="J22" s="59">
        <f t="shared" si="1"/>
        <v>60.42470399999999</v>
      </c>
      <c r="K22" s="59">
        <f t="shared" si="1"/>
        <v>44.16422399999999</v>
      </c>
      <c r="L22" s="59">
        <f t="shared" si="1"/>
        <v>28.343520000000012</v>
      </c>
      <c r="M22" s="59">
        <f t="shared" si="1"/>
        <v>23.939712000000014</v>
      </c>
      <c r="N22" s="60">
        <f>MAX(N7:N21)</f>
        <v>1240.268544</v>
      </c>
      <c r="O22" s="60">
        <f>MAX(O7:O21)</f>
        <v>39.3285434496768</v>
      </c>
    </row>
    <row r="23" spans="1:15" ht="18" customHeight="1">
      <c r="A23" s="42" t="s">
        <v>17</v>
      </c>
      <c r="B23" s="61">
        <f>AVERAGE(B7:B21)</f>
        <v>12.247864615384616</v>
      </c>
      <c r="C23" s="62">
        <f>AVERAGE(C7:C21)</f>
        <v>26.720329846153845</v>
      </c>
      <c r="D23" s="62">
        <f aca="true" t="shared" si="2" ref="D23:M23">AVERAGE(D7:D21)</f>
        <v>30.82898215384616</v>
      </c>
      <c r="E23" s="62">
        <f t="shared" si="2"/>
        <v>54.94308923076923</v>
      </c>
      <c r="F23" s="62">
        <f t="shared" si="2"/>
        <v>100.34542523076922</v>
      </c>
      <c r="G23" s="62">
        <f t="shared" si="2"/>
        <v>118.22085415384616</v>
      </c>
      <c r="H23" s="62">
        <f t="shared" si="2"/>
        <v>92.57347938461541</v>
      </c>
      <c r="I23" s="62">
        <f t="shared" si="2"/>
        <v>46.99362461538461</v>
      </c>
      <c r="J23" s="62">
        <f t="shared" si="2"/>
        <v>27.51128861538462</v>
      </c>
      <c r="K23" s="62">
        <f t="shared" si="2"/>
        <v>19.66929230769231</v>
      </c>
      <c r="L23" s="62">
        <f t="shared" si="2"/>
        <v>11.305373538461541</v>
      </c>
      <c r="M23" s="62">
        <f t="shared" si="2"/>
        <v>10.206897230769234</v>
      </c>
      <c r="N23" s="63">
        <f>SUM(B23:M23)</f>
        <v>551.5665009230769</v>
      </c>
      <c r="O23" s="63">
        <f>+N23*0.0317097</f>
        <v>17.49000827432049</v>
      </c>
    </row>
    <row r="24" spans="1:15" ht="18" customHeight="1">
      <c r="A24" s="43" t="s">
        <v>22</v>
      </c>
      <c r="B24" s="64">
        <f>MIN(B7:B21)</f>
        <v>2.1038399999999995</v>
      </c>
      <c r="C24" s="65">
        <f>MIN(C7:C21)</f>
        <v>8.598528</v>
      </c>
      <c r="D24" s="65">
        <f aca="true" t="shared" si="3" ref="D24:M24">MIN(D7:D21)</f>
        <v>7.655039999999999</v>
      </c>
      <c r="E24" s="65">
        <f t="shared" si="3"/>
        <v>14.991263999999996</v>
      </c>
      <c r="F24" s="65">
        <f t="shared" si="3"/>
        <v>27.81388800000001</v>
      </c>
      <c r="G24" s="65">
        <f t="shared" si="3"/>
        <v>40.51468799999999</v>
      </c>
      <c r="H24" s="65">
        <f t="shared" si="3"/>
        <v>30.82752</v>
      </c>
      <c r="I24" s="65">
        <f t="shared" si="3"/>
        <v>22.718880000000006</v>
      </c>
      <c r="J24" s="65">
        <f t="shared" si="3"/>
        <v>11.041920000000001</v>
      </c>
      <c r="K24" s="65">
        <f t="shared" si="3"/>
        <v>4.636224</v>
      </c>
      <c r="L24" s="65">
        <f t="shared" si="3"/>
        <v>3.017951999999999</v>
      </c>
      <c r="M24" s="65">
        <f t="shared" si="3"/>
        <v>3.3618239999999995</v>
      </c>
      <c r="N24" s="66">
        <f>MIN(N7:N21)</f>
        <v>256.768704</v>
      </c>
      <c r="O24" s="67">
        <f>MIN(O7:O21)</f>
        <v>8.1420585732288</v>
      </c>
    </row>
    <row r="25" spans="1:15" ht="18.75" customHeight="1">
      <c r="A25" s="28" t="s">
        <v>25</v>
      </c>
      <c r="B25" s="3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8.75" customHeight="1">
      <c r="A26" s="27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8.75" customHeight="1">
      <c r="A27" s="2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8.75" customHeight="1">
      <c r="A28" s="2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8.75" customHeight="1">
      <c r="A29" s="2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8.75" customHeight="1">
      <c r="A30" s="27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8" customHeight="1">
      <c r="A31" s="27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8" customHeight="1">
      <c r="A32" s="27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8" customHeight="1">
      <c r="A33" s="27"/>
      <c r="B33" s="29"/>
      <c r="C33" s="3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1"/>
      <c r="O33" s="31"/>
    </row>
    <row r="34" spans="1:15" ht="18" customHeight="1">
      <c r="A34" s="27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24.75" customHeight="1">
      <c r="A35" s="18"/>
      <c r="B35" s="13"/>
      <c r="C35" s="2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8" customHeight="1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8" customHeight="1">
      <c r="A37" s="27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8" customHeight="1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32.25" customHeight="1">
      <c r="A39" s="32"/>
      <c r="B39" s="33"/>
      <c r="C39" s="33"/>
      <c r="D39" s="33"/>
      <c r="E39" s="33"/>
      <c r="F39" s="33"/>
      <c r="G39" s="34"/>
      <c r="H39" s="33"/>
      <c r="I39" s="33"/>
      <c r="J39" s="33"/>
      <c r="K39" s="33"/>
      <c r="L39" s="33"/>
      <c r="M39" s="33"/>
      <c r="N39" s="33"/>
      <c r="O39" s="33"/>
    </row>
    <row r="40" ht="15" customHeight="1">
      <c r="O40" s="13"/>
    </row>
    <row r="41" spans="1:15" ht="26.25" customHeight="1">
      <c r="A41" s="22"/>
      <c r="B41" s="5"/>
      <c r="C41" s="5"/>
      <c r="D41" s="5"/>
      <c r="E41" s="5"/>
      <c r="F41" s="5"/>
      <c r="G41" s="5"/>
      <c r="H41" s="5"/>
      <c r="I41" s="5"/>
      <c r="J41" s="3"/>
      <c r="K41" s="5"/>
      <c r="L41" s="5"/>
      <c r="M41" s="5"/>
      <c r="N41" s="5"/>
      <c r="O41" s="14"/>
    </row>
    <row r="42" spans="1:15" ht="26.25" customHeight="1">
      <c r="A42" s="2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4"/>
    </row>
    <row r="43" spans="1:15" ht="23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23.2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23.25" customHeight="1">
      <c r="A45" s="1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7"/>
    </row>
    <row r="46" spans="1:15" ht="18" customHeight="1">
      <c r="A46" s="1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8" customHeight="1">
      <c r="A47" s="1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8" customHeight="1">
      <c r="A48" s="1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18" customHeight="1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18" customHeight="1">
      <c r="A50" s="1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8" customHeight="1">
      <c r="A51" s="1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8" customHeight="1">
      <c r="A52" s="1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8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9"/>
    </row>
    <row r="54" spans="1:15" ht="18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8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8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8" customHeight="1">
      <c r="A57" s="1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22.5" customHeight="1">
      <c r="A58" s="18"/>
      <c r="B58" s="13"/>
      <c r="C58" s="13"/>
      <c r="D58" s="23"/>
      <c r="E58" s="19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8" customHeight="1">
      <c r="A59" s="18"/>
      <c r="B59" s="13"/>
      <c r="C59" s="13"/>
      <c r="D59" s="19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8" customHeight="1">
      <c r="A60" s="24"/>
      <c r="B60" s="25"/>
      <c r="C60" s="13"/>
      <c r="D60" s="19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8" customHeight="1">
      <c r="A61" s="18"/>
      <c r="B61" s="13"/>
      <c r="C61" s="13"/>
      <c r="D61" s="1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8" customHeight="1">
      <c r="A62" s="18"/>
      <c r="B62" s="13"/>
      <c r="C62" s="13"/>
      <c r="D62" s="1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ht="18" customHeight="1">
      <c r="A63" s="18"/>
      <c r="B63" s="13"/>
      <c r="C63" s="13"/>
      <c r="D63" s="1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18" customHeight="1">
      <c r="A64" s="18"/>
      <c r="B64" s="13"/>
      <c r="C64" s="13"/>
      <c r="D64" s="1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8" customHeight="1">
      <c r="A65" s="18"/>
      <c r="B65" s="13"/>
      <c r="C65" s="13"/>
      <c r="D65" s="19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8" customHeight="1">
      <c r="A66" s="18"/>
      <c r="B66" s="13"/>
      <c r="C66" s="13"/>
      <c r="D66" s="19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8" customHeight="1">
      <c r="A67" s="18"/>
      <c r="B67" s="13"/>
      <c r="C67" s="13"/>
      <c r="D67" s="19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8" customHeight="1">
      <c r="A68" s="18"/>
      <c r="B68" s="13"/>
      <c r="C68" s="13"/>
      <c r="D68" s="19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8" customHeight="1">
      <c r="A69" s="18"/>
      <c r="B69" s="13"/>
      <c r="C69" s="13"/>
      <c r="D69" s="19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8" customHeight="1">
      <c r="A70" s="18"/>
      <c r="B70" s="13"/>
      <c r="C70" s="13"/>
      <c r="D70" s="19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8" customHeight="1">
      <c r="A71" s="18"/>
      <c r="B71" s="13"/>
      <c r="C71" s="13"/>
      <c r="D71" s="19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8" customHeight="1">
      <c r="A72" s="18"/>
      <c r="B72" s="13"/>
      <c r="C72" s="13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8" customHeight="1">
      <c r="A73" s="18"/>
      <c r="B73" s="13"/>
      <c r="C73" s="13"/>
      <c r="D73" s="19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24.75" customHeight="1">
      <c r="A74" s="18"/>
      <c r="B74" s="13"/>
      <c r="C74" s="13"/>
      <c r="D74" s="13"/>
      <c r="E74" s="19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24.75" customHeight="1">
      <c r="A75" s="18"/>
      <c r="B75" s="13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/>
      <c r="N75" s="13"/>
      <c r="O75" s="13"/>
    </row>
    <row r="76" spans="1:15" ht="22.5" customHeight="1">
      <c r="A76" s="18"/>
      <c r="B76" s="13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3"/>
      <c r="N76" s="13"/>
      <c r="O76" s="13"/>
    </row>
    <row r="77" spans="2:15" ht="18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8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8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8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="3" customFormat="1" ht="18.75"/>
    <row r="82" s="3" customFormat="1" ht="18.75"/>
    <row r="83" s="3" customFormat="1" ht="18.75"/>
    <row r="84" s="3" customFormat="1" ht="18.75"/>
    <row r="85" s="3" customFormat="1" ht="18.75"/>
    <row r="86" s="3" customFormat="1" ht="18.75"/>
    <row r="87" s="3" customFormat="1" ht="18.75"/>
    <row r="88" s="3" customFormat="1" ht="18.75"/>
    <row r="89" s="3" customFormat="1" ht="18.75"/>
    <row r="90" s="3" customFormat="1" ht="18.75"/>
    <row r="91" s="3" customFormat="1" ht="18.75"/>
    <row r="92" s="3" customFormat="1" ht="18.75"/>
    <row r="93" s="3" customFormat="1" ht="18.75"/>
    <row r="94" s="3" customFormat="1" ht="18.75"/>
    <row r="95" s="3" customFormat="1" ht="18.75"/>
    <row r="96" s="3" customFormat="1" ht="18.75"/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="3" customFormat="1" ht="18.75"/>
    <row r="104" s="3" customFormat="1" ht="18.75"/>
    <row r="105" s="3" customFormat="1" ht="18.75"/>
    <row r="106" s="3" customFormat="1" ht="18.75"/>
    <row r="107" s="3" customFormat="1" ht="18.75"/>
    <row r="108" s="3" customFormat="1" ht="18.75"/>
    <row r="109" s="3" customFormat="1" ht="18.75"/>
    <row r="110" spans="2:15" ht="18.75">
      <c r="B110" s="3"/>
      <c r="M110" s="3"/>
      <c r="N110" s="3"/>
      <c r="O110" s="3"/>
    </row>
    <row r="111" spans="2:15" ht="18.75">
      <c r="B111" s="3"/>
      <c r="M111" s="3"/>
      <c r="N111" s="3"/>
      <c r="O111" s="3"/>
    </row>
  </sheetData>
  <sheetProtection/>
  <printOptions/>
  <pageMargins left="0.8661417322834646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4">
      <selection activeCell="R22" sqref="R22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0" t="s">
        <v>3</v>
      </c>
      <c r="B1" s="17" t="s">
        <v>2</v>
      </c>
      <c r="C1" s="3" t="s">
        <v>27</v>
      </c>
    </row>
    <row r="2" spans="1:2" ht="18.75">
      <c r="A2" s="20"/>
      <c r="B2" s="17" t="s">
        <v>16</v>
      </c>
    </row>
    <row r="3" spans="1:3" ht="18.75">
      <c r="A3" s="21">
        <v>40535</v>
      </c>
      <c r="B3" s="54">
        <v>680.11</v>
      </c>
      <c r="C3" s="54">
        <v>551.57</v>
      </c>
    </row>
    <row r="4" spans="1:3" ht="18.75">
      <c r="A4" s="21">
        <v>40901</v>
      </c>
      <c r="B4" s="54">
        <v>1240.27</v>
      </c>
      <c r="C4" s="54">
        <v>551.57</v>
      </c>
    </row>
    <row r="5" spans="1:3" ht="18.75">
      <c r="A5" s="21">
        <v>41267</v>
      </c>
      <c r="B5" s="56">
        <v>589.31712</v>
      </c>
      <c r="C5" s="54">
        <v>551.57</v>
      </c>
    </row>
    <row r="6" spans="1:3" ht="18.75">
      <c r="A6" s="21">
        <v>41633</v>
      </c>
      <c r="B6" s="54">
        <v>511.14</v>
      </c>
      <c r="C6" s="54">
        <v>551.57</v>
      </c>
    </row>
    <row r="7" spans="1:3" ht="18.75">
      <c r="A7" s="21">
        <v>41999</v>
      </c>
      <c r="B7" s="68">
        <v>483.45</v>
      </c>
      <c r="C7" s="54">
        <v>551.57</v>
      </c>
    </row>
    <row r="8" spans="1:3" ht="18.75">
      <c r="A8" s="21">
        <v>42365</v>
      </c>
      <c r="B8" s="68">
        <v>256.77</v>
      </c>
      <c r="C8" s="54">
        <v>551.57</v>
      </c>
    </row>
    <row r="9" spans="1:3" ht="18.75">
      <c r="A9" s="21">
        <v>42731</v>
      </c>
      <c r="B9" s="68">
        <v>532.59</v>
      </c>
      <c r="C9" s="54">
        <v>551.57</v>
      </c>
    </row>
    <row r="10" spans="1:3" ht="18.75">
      <c r="A10" s="21">
        <v>43096</v>
      </c>
      <c r="B10" s="54">
        <v>766.92</v>
      </c>
      <c r="C10" s="54">
        <v>551.57</v>
      </c>
    </row>
    <row r="11" spans="1:3" ht="18.75">
      <c r="A11" s="21">
        <v>43461</v>
      </c>
      <c r="B11" s="54">
        <v>617.19</v>
      </c>
      <c r="C11" s="54">
        <v>551.57</v>
      </c>
    </row>
    <row r="12" spans="1:3" ht="18.75">
      <c r="A12" s="21">
        <v>43826</v>
      </c>
      <c r="B12" s="54">
        <v>276.64</v>
      </c>
      <c r="C12" s="54">
        <v>551.57</v>
      </c>
    </row>
    <row r="13" spans="1:3" ht="18.75">
      <c r="A13" s="21">
        <v>44192</v>
      </c>
      <c r="B13" s="54">
        <v>319.67</v>
      </c>
      <c r="C13" s="54">
        <v>551.57</v>
      </c>
    </row>
    <row r="14" spans="1:3" ht="18.75">
      <c r="A14" s="21">
        <v>44557</v>
      </c>
      <c r="B14" s="54">
        <v>332.99</v>
      </c>
      <c r="C14" s="54">
        <v>551.57</v>
      </c>
    </row>
    <row r="15" spans="1:3" ht="18.75">
      <c r="A15" s="21">
        <v>44922</v>
      </c>
      <c r="B15" s="54">
        <v>563.31</v>
      </c>
      <c r="C15" s="54">
        <v>551.57</v>
      </c>
    </row>
    <row r="16" spans="1:3" ht="18.75">
      <c r="A16" s="21"/>
      <c r="B16" s="54"/>
      <c r="C16" s="54"/>
    </row>
    <row r="17" spans="1:3" ht="18.75">
      <c r="A17" s="21"/>
      <c r="B17" s="54"/>
      <c r="C17" s="54"/>
    </row>
    <row r="18" spans="1:3" ht="18.75">
      <c r="A18" s="21"/>
      <c r="B18" s="54"/>
      <c r="C18" s="54"/>
    </row>
    <row r="19" spans="1:3" ht="18.75">
      <c r="A19" s="21"/>
      <c r="B19" s="54"/>
      <c r="C19" s="54"/>
    </row>
    <row r="20" spans="1:3" ht="18.75">
      <c r="A20" s="21"/>
      <c r="B20" s="54"/>
      <c r="C20" s="54"/>
    </row>
    <row r="21" spans="1:3" ht="18.75">
      <c r="A21" s="21"/>
      <c r="B21" s="54"/>
      <c r="C21" s="54"/>
    </row>
    <row r="22" spans="1:3" ht="18.75">
      <c r="A22" s="21"/>
      <c r="B22" s="54"/>
      <c r="C22" s="54"/>
    </row>
    <row r="23" ht="18.75">
      <c r="A23" s="21"/>
    </row>
    <row r="24" ht="18.75">
      <c r="A24" s="21"/>
    </row>
    <row r="25" ht="18.75">
      <c r="A25" s="21"/>
    </row>
    <row r="26" ht="18.75">
      <c r="A26" s="21"/>
    </row>
    <row r="27" ht="18.75">
      <c r="A27" s="21"/>
    </row>
    <row r="28" ht="18.75">
      <c r="A28" s="21"/>
    </row>
    <row r="29" ht="18.75">
      <c r="A29" s="21"/>
    </row>
    <row r="30" ht="18.75">
      <c r="A30" s="21"/>
    </row>
    <row r="31" ht="18.75">
      <c r="A31" s="21"/>
    </row>
    <row r="32" ht="18.75">
      <c r="A32" s="21"/>
    </row>
    <row r="33" ht="18.75">
      <c r="A33" s="21"/>
    </row>
    <row r="34" ht="18.75">
      <c r="A34" s="21"/>
    </row>
    <row r="35" ht="18.75">
      <c r="A35" s="21"/>
    </row>
    <row r="36" ht="18.75">
      <c r="A36" s="21"/>
    </row>
    <row r="37" ht="18.75">
      <c r="A37" s="21"/>
    </row>
    <row r="38" ht="18.75">
      <c r="A38" s="21"/>
    </row>
    <row r="39" ht="18.75">
      <c r="A39" s="21"/>
    </row>
    <row r="40" ht="18.75">
      <c r="A40" s="21"/>
    </row>
    <row r="41" ht="18.75">
      <c r="A41" s="21"/>
    </row>
    <row r="42" ht="18.75">
      <c r="A42" s="21"/>
    </row>
    <row r="43" ht="18.75">
      <c r="A43" s="21"/>
    </row>
    <row r="44" ht="18.75">
      <c r="A44" s="21"/>
    </row>
    <row r="45" ht="18.75">
      <c r="A45" s="21"/>
    </row>
    <row r="46" ht="18.75">
      <c r="A46" s="21"/>
    </row>
    <row r="47" ht="18.75">
      <c r="A47" s="21"/>
    </row>
    <row r="48" ht="18.75">
      <c r="A48" s="21"/>
    </row>
    <row r="49" ht="18.75">
      <c r="A49" s="21"/>
    </row>
    <row r="50" ht="18.75">
      <c r="A50" s="21"/>
    </row>
    <row r="51" ht="18.75">
      <c r="A51" s="21"/>
    </row>
    <row r="52" ht="18.75">
      <c r="A52" s="21"/>
    </row>
    <row r="53" ht="18.75">
      <c r="A53" s="21"/>
    </row>
    <row r="54" ht="18.75">
      <c r="A54" s="21"/>
    </row>
    <row r="55" ht="18.75">
      <c r="A55" s="21"/>
    </row>
    <row r="56" ht="18.75">
      <c r="A56" s="21"/>
    </row>
    <row r="57" ht="18.75">
      <c r="A57" s="21"/>
    </row>
    <row r="58" ht="18.75">
      <c r="A58" s="21"/>
    </row>
    <row r="59" ht="18.75">
      <c r="A59" s="21"/>
    </row>
    <row r="60" ht="18.75">
      <c r="A60" s="21"/>
    </row>
    <row r="61" ht="18.75">
      <c r="A61" s="21"/>
    </row>
    <row r="62" ht="18.75">
      <c r="A62" s="21"/>
    </row>
    <row r="63" ht="18.75">
      <c r="A63" s="21"/>
    </row>
    <row r="64" ht="18.75">
      <c r="A64" s="21"/>
    </row>
    <row r="65" ht="18.75">
      <c r="A65" s="21"/>
    </row>
    <row r="66" ht="18.75">
      <c r="A66" s="21"/>
    </row>
    <row r="67" ht="18.75">
      <c r="A67" s="21"/>
    </row>
    <row r="68" ht="18.75">
      <c r="A68" s="21"/>
    </row>
    <row r="69" ht="18.75">
      <c r="A69" s="21"/>
    </row>
    <row r="70" ht="18.75">
      <c r="A70" s="21"/>
    </row>
    <row r="71" ht="18.75">
      <c r="A71" s="21"/>
    </row>
    <row r="72" ht="18.75">
      <c r="A72" s="21"/>
    </row>
    <row r="73" ht="18.75">
      <c r="A73" s="21"/>
    </row>
    <row r="74" ht="18.75">
      <c r="A74" s="21"/>
    </row>
    <row r="75" ht="18.75">
      <c r="A75" s="21"/>
    </row>
    <row r="76" ht="18.75">
      <c r="A76" s="21"/>
    </row>
    <row r="77" ht="18.75">
      <c r="A77" s="21"/>
    </row>
    <row r="78" ht="18.75">
      <c r="A78" s="21"/>
    </row>
    <row r="79" ht="18.75">
      <c r="A79" s="21"/>
    </row>
    <row r="80" ht="18.75">
      <c r="A80" s="21"/>
    </row>
    <row r="81" ht="18.75">
      <c r="A81" s="21"/>
    </row>
    <row r="82" ht="18.75">
      <c r="A82" s="21"/>
    </row>
    <row r="83" ht="18.75">
      <c r="A83" s="21"/>
    </row>
    <row r="84" ht="18.75">
      <c r="A84" s="21"/>
    </row>
    <row r="85" ht="18.75">
      <c r="A85" s="21"/>
    </row>
    <row r="86" ht="18.75">
      <c r="A86" s="21"/>
    </row>
    <row r="87" ht="18.75">
      <c r="A87" s="21"/>
    </row>
    <row r="88" ht="18.75">
      <c r="A88" s="21"/>
    </row>
    <row r="89" ht="18.75">
      <c r="A89" s="21"/>
    </row>
    <row r="90" ht="18.75">
      <c r="A90" s="21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2007-11-30T04:11:23Z</cp:lastPrinted>
  <dcterms:created xsi:type="dcterms:W3CDTF">2000-08-03T07:23:10Z</dcterms:created>
  <dcterms:modified xsi:type="dcterms:W3CDTF">2023-06-06T08:28:26Z</dcterms:modified>
  <cp:category/>
  <cp:version/>
  <cp:contentType/>
  <cp:contentStatus/>
</cp:coreProperties>
</file>