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P.92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<sst xmlns="http://schemas.openxmlformats.org/spreadsheetml/2006/main" count="39" uniqueCount="24">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</sst>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P.92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28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445"/>
          <c:w val="0.8725"/>
          <c:h val="0.68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P.92'!$B$5:$B$13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P.92'!$C$5:$C$13</c:f>
              <c:numCache>
                <c:ptCount val="9"/>
                <c:pt idx="0">
                  <c:v>680.1148800000001</c:v>
                </c:pt>
                <c:pt idx="1">
                  <c:v>1240.268544</c:v>
                </c:pt>
                <c:pt idx="2">
                  <c:v>589.31712</c:v>
                </c:pt>
                <c:pt idx="3">
                  <c:v>511.136352</c:v>
                </c:pt>
                <c:pt idx="4">
                  <c:v>483.446016</c:v>
                </c:pt>
                <c:pt idx="5">
                  <c:v>256.768704</c:v>
                </c:pt>
                <c:pt idx="6">
                  <c:v>532.5929280000001</c:v>
                </c:pt>
                <c:pt idx="7">
                  <c:v>766.9</c:v>
                </c:pt>
                <c:pt idx="8">
                  <c:v>531.7</c:v>
                </c:pt>
              </c:numCache>
            </c:numRef>
          </c:val>
        </c:ser>
        <c:axId val="53455364"/>
        <c:axId val="11336229"/>
      </c:barChart>
      <c:lineChart>
        <c:grouping val="standard"/>
        <c:varyColors val="0"/>
        <c:ser>
          <c:idx val="1"/>
          <c:order val="1"/>
          <c:tx>
            <c:v>ค่าเฉลี่ย (2553 - 2560 )อยู่ระหว่างค่า+- SD 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P.92'!$E$5:$E$13</c:f>
              <c:numCache>
                <c:ptCount val="9"/>
                <c:pt idx="0">
                  <c:v>632.568068</c:v>
                </c:pt>
                <c:pt idx="1">
                  <c:v>632.568068</c:v>
                </c:pt>
                <c:pt idx="2">
                  <c:v>632.568068</c:v>
                </c:pt>
                <c:pt idx="3">
                  <c:v>632.568068</c:v>
                </c:pt>
                <c:pt idx="4">
                  <c:v>632.568068</c:v>
                </c:pt>
                <c:pt idx="5">
                  <c:v>632.568068</c:v>
                </c:pt>
                <c:pt idx="6">
                  <c:v>632.568068</c:v>
                </c:pt>
                <c:pt idx="7">
                  <c:v>632.568068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P.92'!$H$5:$H$13</c:f>
              <c:numCache>
                <c:ptCount val="9"/>
                <c:pt idx="0">
                  <c:v>920.3376978291298</c:v>
                </c:pt>
                <c:pt idx="1">
                  <c:v>920.3376978291298</c:v>
                </c:pt>
                <c:pt idx="2">
                  <c:v>920.3376978291298</c:v>
                </c:pt>
                <c:pt idx="3">
                  <c:v>920.3376978291298</c:v>
                </c:pt>
                <c:pt idx="4">
                  <c:v>920.3376978291298</c:v>
                </c:pt>
                <c:pt idx="5">
                  <c:v>920.3376978291298</c:v>
                </c:pt>
                <c:pt idx="6">
                  <c:v>920.3376978291298</c:v>
                </c:pt>
                <c:pt idx="7">
                  <c:v>920.3376978291298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P.92'!$F$5:$F$13</c:f>
              <c:numCache>
                <c:ptCount val="9"/>
                <c:pt idx="0">
                  <c:v>344.7984381708703</c:v>
                </c:pt>
                <c:pt idx="1">
                  <c:v>344.7984381708703</c:v>
                </c:pt>
                <c:pt idx="2">
                  <c:v>344.7984381708703</c:v>
                </c:pt>
                <c:pt idx="3">
                  <c:v>344.7984381708703</c:v>
                </c:pt>
                <c:pt idx="4">
                  <c:v>344.7984381708703</c:v>
                </c:pt>
                <c:pt idx="5">
                  <c:v>344.7984381708703</c:v>
                </c:pt>
                <c:pt idx="6">
                  <c:v>344.7984381708703</c:v>
                </c:pt>
                <c:pt idx="7">
                  <c:v>344.7984381708703</c:v>
                </c:pt>
              </c:numCache>
            </c:numRef>
          </c:val>
          <c:smooth val="0"/>
        </c:ser>
        <c:axId val="53455364"/>
        <c:axId val="11336229"/>
      </c:lineChart>
      <c:catAx>
        <c:axId val="53455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336229"/>
        <c:crossesAt val="0"/>
        <c:auto val="1"/>
        <c:lblOffset val="100"/>
        <c:tickLblSkip val="1"/>
        <c:noMultiLvlLbl val="0"/>
      </c:catAx>
      <c:valAx>
        <c:axId val="11336229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455364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35"/>
          <c:y val="0.86175"/>
          <c:w val="0.831"/>
          <c:h val="0.1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P.92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5"/>
          <c:y val="0.13775"/>
          <c:w val="0.8695"/>
          <c:h val="0.757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P.92'!$B$5:$B$13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P.92'!$C$5:$C$13</c:f>
              <c:numCache>
                <c:ptCount val="9"/>
                <c:pt idx="0">
                  <c:v>680.1148800000001</c:v>
                </c:pt>
                <c:pt idx="1">
                  <c:v>1240.268544</c:v>
                </c:pt>
                <c:pt idx="2">
                  <c:v>589.31712</c:v>
                </c:pt>
                <c:pt idx="3">
                  <c:v>511.136352</c:v>
                </c:pt>
                <c:pt idx="4">
                  <c:v>483.446016</c:v>
                </c:pt>
                <c:pt idx="5">
                  <c:v>256.768704</c:v>
                </c:pt>
                <c:pt idx="6">
                  <c:v>532.5929280000001</c:v>
                </c:pt>
                <c:pt idx="7">
                  <c:v>766.9</c:v>
                </c:pt>
                <c:pt idx="8">
                  <c:v>531.7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(2553 - 2560) 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P.92'!$F$5:$F$12</c:f>
              <c:numCache>
                <c:ptCount val="8"/>
                <c:pt idx="0">
                  <c:v>344.7984381708703</c:v>
                </c:pt>
                <c:pt idx="1">
                  <c:v>344.7984381708703</c:v>
                </c:pt>
                <c:pt idx="2">
                  <c:v>344.7984381708703</c:v>
                </c:pt>
                <c:pt idx="3">
                  <c:v>344.7984381708703</c:v>
                </c:pt>
                <c:pt idx="4">
                  <c:v>344.7984381708703</c:v>
                </c:pt>
                <c:pt idx="5">
                  <c:v>344.7984381708703</c:v>
                </c:pt>
                <c:pt idx="6">
                  <c:v>344.7984381708703</c:v>
                </c:pt>
                <c:pt idx="7">
                  <c:v>344.7984381708703</c:v>
                </c:pt>
              </c:numCache>
            </c:numRef>
          </c:cat>
          <c:val>
            <c:numRef>
              <c:f>'std. - P.92'!$E$5:$E$12</c:f>
              <c:numCache>
                <c:ptCount val="8"/>
                <c:pt idx="0">
                  <c:v>632.568068</c:v>
                </c:pt>
                <c:pt idx="1">
                  <c:v>632.568068</c:v>
                </c:pt>
                <c:pt idx="2">
                  <c:v>632.568068</c:v>
                </c:pt>
                <c:pt idx="3">
                  <c:v>632.568068</c:v>
                </c:pt>
                <c:pt idx="4">
                  <c:v>632.568068</c:v>
                </c:pt>
                <c:pt idx="5">
                  <c:v>632.568068</c:v>
                </c:pt>
                <c:pt idx="6">
                  <c:v>632.568068</c:v>
                </c:pt>
                <c:pt idx="7">
                  <c:v>632.568068</c:v>
                </c:pt>
              </c:numCache>
            </c:numRef>
          </c:val>
          <c:smooth val="0"/>
        </c:ser>
        <c:marker val="1"/>
        <c:axId val="34917198"/>
        <c:axId val="45819327"/>
      </c:lineChart>
      <c:catAx>
        <c:axId val="3491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819327"/>
        <c:crossesAt val="0"/>
        <c:auto val="1"/>
        <c:lblOffset val="100"/>
        <c:tickLblSkip val="1"/>
        <c:noMultiLvlLbl val="0"/>
      </c:catAx>
      <c:valAx>
        <c:axId val="45819327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917198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95"/>
          <c:y val="0.92875"/>
          <c:w val="0.833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0.48775</cdr:y>
    </cdr:from>
    <cdr:to>
      <cdr:x>0.59075</cdr:x>
      <cdr:y>0.5315</cdr:y>
    </cdr:to>
    <cdr:sp>
      <cdr:nvSpPr>
        <cdr:cNvPr id="1" name="TextBox 1"/>
        <cdr:cNvSpPr txBox="1">
          <a:spLocks noChangeArrowheads="1"/>
        </cdr:cNvSpPr>
      </cdr:nvSpPr>
      <cdr:spPr>
        <a:xfrm>
          <a:off x="4210050" y="3009900"/>
          <a:ext cx="13335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633 ล้าน ลบ.ม..</a:t>
          </a:r>
        </a:p>
      </cdr:txBody>
    </cdr:sp>
  </cdr:relSizeAnchor>
  <cdr:relSizeAnchor xmlns:cdr="http://schemas.openxmlformats.org/drawingml/2006/chartDrawing">
    <cdr:from>
      <cdr:x>0.56525</cdr:x>
      <cdr:y>0.33525</cdr:y>
    </cdr:from>
    <cdr:to>
      <cdr:x>0.71275</cdr:x>
      <cdr:y>0.382</cdr:y>
    </cdr:to>
    <cdr:sp>
      <cdr:nvSpPr>
        <cdr:cNvPr id="2" name="TextBox 1"/>
        <cdr:cNvSpPr txBox="1">
          <a:spLocks noChangeArrowheads="1"/>
        </cdr:cNvSpPr>
      </cdr:nvSpPr>
      <cdr:spPr>
        <a:xfrm>
          <a:off x="5305425" y="2066925"/>
          <a:ext cx="1381125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920 ล้าน ลบ.ม.</a:t>
          </a:r>
        </a:p>
      </cdr:txBody>
    </cdr:sp>
  </cdr:relSizeAnchor>
  <cdr:relSizeAnchor xmlns:cdr="http://schemas.openxmlformats.org/drawingml/2006/chartDrawing">
    <cdr:from>
      <cdr:x>0.2345</cdr:x>
      <cdr:y>0.6505</cdr:y>
    </cdr:from>
    <cdr:to>
      <cdr:x>0.383</cdr:x>
      <cdr:y>0.698</cdr:y>
    </cdr:to>
    <cdr:sp>
      <cdr:nvSpPr>
        <cdr:cNvPr id="3" name="TextBox 1"/>
        <cdr:cNvSpPr txBox="1">
          <a:spLocks noChangeArrowheads="1"/>
        </cdr:cNvSpPr>
      </cdr:nvSpPr>
      <cdr:spPr>
        <a:xfrm>
          <a:off x="2200275" y="4010025"/>
          <a:ext cx="1390650" cy="295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345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0.6895</cdr:x>
      <cdr:y>0.316</cdr:y>
    </cdr:from>
    <cdr:to>
      <cdr:x>0.803</cdr:x>
      <cdr:y>0.5975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467475" y="1933575"/>
          <a:ext cx="1066800" cy="1724025"/>
        </a:xfrm>
        <a:prstGeom prst="curvedConnector3">
          <a:avLst>
            <a:gd name="adj1" fmla="val 0"/>
            <a:gd name="adj2" fmla="val -410638"/>
            <a:gd name="adj3" fmla="val -457435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2553</v>
      </c>
      <c r="C5" s="71">
        <v>680.1148800000001</v>
      </c>
      <c r="D5" s="72"/>
      <c r="E5" s="73">
        <f aca="true" t="shared" si="0" ref="E5:E12">$C$105</f>
        <v>632.568068</v>
      </c>
      <c r="F5" s="74">
        <f aca="true" t="shared" si="1" ref="F5:F12">+$C$108</f>
        <v>344.7984381708703</v>
      </c>
      <c r="G5" s="75">
        <f aca="true" t="shared" si="2" ref="G5:G12">$C$106</f>
        <v>287.7696298291297</v>
      </c>
      <c r="H5" s="76">
        <f aca="true" t="shared" si="3" ref="H5:H12">+$C$109</f>
        <v>920.3376978291298</v>
      </c>
      <c r="I5" s="2">
        <v>1</v>
      </c>
    </row>
    <row r="6" spans="2:9" ht="12">
      <c r="B6" s="22">
        <v>2554</v>
      </c>
      <c r="C6" s="77">
        <v>1240.268544</v>
      </c>
      <c r="D6" s="72"/>
      <c r="E6" s="78">
        <f t="shared" si="0"/>
        <v>632.568068</v>
      </c>
      <c r="F6" s="79">
        <f t="shared" si="1"/>
        <v>344.7984381708703</v>
      </c>
      <c r="G6" s="80">
        <f t="shared" si="2"/>
        <v>287.7696298291297</v>
      </c>
      <c r="H6" s="81">
        <f t="shared" si="3"/>
        <v>920.3376978291298</v>
      </c>
      <c r="I6" s="2">
        <f>I5+1</f>
        <v>2</v>
      </c>
    </row>
    <row r="7" spans="2:9" ht="12">
      <c r="B7" s="22">
        <v>2555</v>
      </c>
      <c r="C7" s="77">
        <v>589.31712</v>
      </c>
      <c r="D7" s="72"/>
      <c r="E7" s="78">
        <f t="shared" si="0"/>
        <v>632.568068</v>
      </c>
      <c r="F7" s="79">
        <f t="shared" si="1"/>
        <v>344.7984381708703</v>
      </c>
      <c r="G7" s="80">
        <f t="shared" si="2"/>
        <v>287.7696298291297</v>
      </c>
      <c r="H7" s="81">
        <f t="shared" si="3"/>
        <v>920.3376978291298</v>
      </c>
      <c r="I7" s="2">
        <f aca="true" t="shared" si="4" ref="I7:I12">I6+1</f>
        <v>3</v>
      </c>
    </row>
    <row r="8" spans="2:9" ht="12">
      <c r="B8" s="22">
        <v>2556</v>
      </c>
      <c r="C8" s="77">
        <v>511.136352</v>
      </c>
      <c r="D8" s="72"/>
      <c r="E8" s="78">
        <f t="shared" si="0"/>
        <v>632.568068</v>
      </c>
      <c r="F8" s="79">
        <f t="shared" si="1"/>
        <v>344.7984381708703</v>
      </c>
      <c r="G8" s="80">
        <f t="shared" si="2"/>
        <v>287.7696298291297</v>
      </c>
      <c r="H8" s="81">
        <f t="shared" si="3"/>
        <v>920.3376978291298</v>
      </c>
      <c r="I8" s="2">
        <f t="shared" si="4"/>
        <v>4</v>
      </c>
    </row>
    <row r="9" spans="2:9" ht="12">
      <c r="B9" s="22">
        <v>2557</v>
      </c>
      <c r="C9" s="77">
        <v>483.446016</v>
      </c>
      <c r="D9" s="72"/>
      <c r="E9" s="78">
        <f t="shared" si="0"/>
        <v>632.568068</v>
      </c>
      <c r="F9" s="79">
        <f t="shared" si="1"/>
        <v>344.7984381708703</v>
      </c>
      <c r="G9" s="80">
        <f t="shared" si="2"/>
        <v>287.7696298291297</v>
      </c>
      <c r="H9" s="81">
        <f t="shared" si="3"/>
        <v>920.3376978291298</v>
      </c>
      <c r="I9" s="2">
        <f t="shared" si="4"/>
        <v>5</v>
      </c>
    </row>
    <row r="10" spans="2:9" ht="12">
      <c r="B10" s="22">
        <v>2558</v>
      </c>
      <c r="C10" s="77">
        <v>256.768704</v>
      </c>
      <c r="D10" s="72"/>
      <c r="E10" s="78">
        <f t="shared" si="0"/>
        <v>632.568068</v>
      </c>
      <c r="F10" s="79">
        <f t="shared" si="1"/>
        <v>344.7984381708703</v>
      </c>
      <c r="G10" s="80">
        <f t="shared" si="2"/>
        <v>287.7696298291297</v>
      </c>
      <c r="H10" s="81">
        <f t="shared" si="3"/>
        <v>920.3376978291298</v>
      </c>
      <c r="I10" s="2">
        <f t="shared" si="4"/>
        <v>6</v>
      </c>
    </row>
    <row r="11" spans="2:9" ht="12">
      <c r="B11" s="22">
        <v>2559</v>
      </c>
      <c r="C11" s="77">
        <v>532.5929280000001</v>
      </c>
      <c r="D11" s="72"/>
      <c r="E11" s="78">
        <f t="shared" si="0"/>
        <v>632.568068</v>
      </c>
      <c r="F11" s="79">
        <f t="shared" si="1"/>
        <v>344.7984381708703</v>
      </c>
      <c r="G11" s="80">
        <f t="shared" si="2"/>
        <v>287.7696298291297</v>
      </c>
      <c r="H11" s="81">
        <f t="shared" si="3"/>
        <v>920.3376978291298</v>
      </c>
      <c r="I11" s="2">
        <f t="shared" si="4"/>
        <v>7</v>
      </c>
    </row>
    <row r="12" spans="2:9" ht="12">
      <c r="B12" s="22">
        <v>2560</v>
      </c>
      <c r="C12" s="77">
        <v>766.9</v>
      </c>
      <c r="D12" s="72"/>
      <c r="E12" s="78">
        <f t="shared" si="0"/>
        <v>632.568068</v>
      </c>
      <c r="F12" s="79">
        <f t="shared" si="1"/>
        <v>344.7984381708703</v>
      </c>
      <c r="G12" s="80">
        <f t="shared" si="2"/>
        <v>287.7696298291297</v>
      </c>
      <c r="H12" s="81">
        <f t="shared" si="3"/>
        <v>920.3376978291298</v>
      </c>
      <c r="I12" s="2">
        <f t="shared" si="4"/>
        <v>8</v>
      </c>
    </row>
    <row r="13" spans="2:14" ht="12">
      <c r="B13" s="89">
        <v>2561</v>
      </c>
      <c r="C13" s="90">
        <v>547.9</v>
      </c>
      <c r="D13" s="72"/>
      <c r="E13" s="78"/>
      <c r="F13" s="79"/>
      <c r="G13" s="80"/>
      <c r="H13" s="81"/>
      <c r="K13" s="94" t="s">
        <v>23</v>
      </c>
      <c r="L13" s="94"/>
      <c r="M13" s="94"/>
      <c r="N13" s="94"/>
    </row>
    <row r="14" spans="2:8" ht="12">
      <c r="B14" s="22"/>
      <c r="C14" s="77"/>
      <c r="D14" s="72"/>
      <c r="E14" s="78"/>
      <c r="F14" s="79"/>
      <c r="G14" s="80"/>
      <c r="H14" s="81"/>
    </row>
    <row r="15" spans="2:8" ht="12">
      <c r="B15" s="22"/>
      <c r="C15" s="77"/>
      <c r="D15" s="72"/>
      <c r="E15" s="78"/>
      <c r="F15" s="79"/>
      <c r="G15" s="80"/>
      <c r="H15" s="81"/>
    </row>
    <row r="16" spans="2:8" ht="12">
      <c r="B16" s="22"/>
      <c r="C16" s="77"/>
      <c r="D16" s="72"/>
      <c r="E16" s="78"/>
      <c r="F16" s="79"/>
      <c r="G16" s="80"/>
      <c r="H16" s="81"/>
    </row>
    <row r="17" spans="2:8" ht="12">
      <c r="B17" s="22"/>
      <c r="C17" s="77"/>
      <c r="D17" s="72"/>
      <c r="E17" s="78"/>
      <c r="F17" s="79"/>
      <c r="G17" s="80"/>
      <c r="H17" s="81"/>
    </row>
    <row r="18" spans="2:8" ht="12">
      <c r="B18" s="22"/>
      <c r="C18" s="77"/>
      <c r="D18" s="72"/>
      <c r="E18" s="78"/>
      <c r="F18" s="79"/>
      <c r="G18" s="80"/>
      <c r="H18" s="81"/>
    </row>
    <row r="19" spans="2:8" ht="12">
      <c r="B19" s="22"/>
      <c r="C19" s="77"/>
      <c r="D19" s="72"/>
      <c r="E19" s="78"/>
      <c r="F19" s="79"/>
      <c r="G19" s="80"/>
      <c r="H19" s="81"/>
    </row>
    <row r="20" spans="2:8" ht="12">
      <c r="B20" s="22"/>
      <c r="C20" s="77"/>
      <c r="D20" s="72"/>
      <c r="E20" s="78"/>
      <c r="F20" s="79"/>
      <c r="G20" s="80"/>
      <c r="H20" s="81"/>
    </row>
    <row r="21" spans="2:8" ht="12">
      <c r="B21" s="22"/>
      <c r="C21" s="77"/>
      <c r="D21" s="72"/>
      <c r="E21" s="78"/>
      <c r="F21" s="79"/>
      <c r="G21" s="80"/>
      <c r="H21" s="81"/>
    </row>
    <row r="22" spans="2:8" ht="12">
      <c r="B22" s="22"/>
      <c r="C22" s="82"/>
      <c r="D22" s="72"/>
      <c r="E22" s="78"/>
      <c r="F22" s="79"/>
      <c r="G22" s="80"/>
      <c r="H22" s="81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2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2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2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2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2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2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2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2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2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2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2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2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AVERAGE(C5:C12)</f>
        <v>632.568068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STDEV(C5:C12)</f>
        <v>287.7696298291297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0.454922789161608</v>
      </c>
      <c r="D107" s="48"/>
      <c r="E107" s="59">
        <f>C107*100</f>
        <v>45.4922789161608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6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344.7984381708703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1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920.3376978291298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8</v>
      </c>
    </row>
    <row r="113" ht="12">
      <c r="C113" s="2">
        <f>COUNTIF(C5:C12,"&gt;920")</f>
        <v>1</v>
      </c>
    </row>
    <row r="114" ht="12">
      <c r="C114" s="2">
        <f>COUNTIF(C5:C12,"&lt;345")</f>
        <v>1</v>
      </c>
    </row>
  </sheetData>
  <sheetProtection/>
  <mergeCells count="2">
    <mergeCell ref="B2:B4"/>
    <mergeCell ref="K13:N1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2019-04-18T08:57:21Z</dcterms:modified>
  <cp:category/>
  <cp:version/>
  <cp:contentType/>
  <cp:contentStatus/>
</cp:coreProperties>
</file>