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2A" sheetId="1" r:id="rId1"/>
    <sheet name="p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<sst xmlns="http://schemas.openxmlformats.org/spreadsheetml/2006/main" count="61" uniqueCount="30">
  <si>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</si>
  <si>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</si>
  <si>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</si>
  <si>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</si>
  <si>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</si>
  <si>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</si>
  <si>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</si>
  <si>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</si>
  <si>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</si>
  <si>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</si>
  <si>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</si>
  <si>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</si>
  <si>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</si>
  <si>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</si>
  <si>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</si>
  <si>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</si>
  <si>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</si>
  <si>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ม.(รทก.)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</si>
  <si>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</si>
  <si>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</si>
  <si>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</si>
  <si>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</si>
  <si>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</si>
  <si>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</si>
  <si>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</si>
  <si>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</si>
  <si>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สถานี :  P.92A น้ำแม่แตง บ้านห้วยป่าซาง  อ.แม่แตง  จ.เชียงใหม่</t>
  </si>
  <si>
    <t>ตลิ่งฝั่งซ้าย  ม.(ร.ท.ก.) ตลิ่งฝั่งขวา  ม.(ร.ท.ก.)ท้องน้ำ  ม.(ร.ท.ก.) ศูนย์เสาระดับน้ำ 346.652  ม.(ร.ท.ก.)</t>
  </si>
  <si>
    <t>-</t>
  </si>
  <si>
    <t>พื้นที่รับน้ำ 1,723     ตร.กม.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</si>
</sst>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0.000_)"/>
    <numFmt numFmtId="202" formatCode="0_)"/>
    <numFmt numFmtId="203" formatCode="0_);\(0\)"/>
    <numFmt numFmtId="204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196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9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6" fontId="9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9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96" fontId="11" fillId="0" borderId="12" xfId="0" applyNumberFormat="1" applyFont="1" applyBorder="1" applyAlignment="1">
      <alignment horizontal="centerContinuous"/>
    </xf>
    <xf numFmtId="196" fontId="10" fillId="0" borderId="12" xfId="0" applyNumberFormat="1" applyFont="1" applyBorder="1" applyAlignment="1">
      <alignment horizontal="centerContinuous"/>
    </xf>
    <xf numFmtId="196" fontId="10" fillId="0" borderId="11" xfId="0" applyNumberFormat="1" applyFont="1" applyBorder="1" applyAlignment="1">
      <alignment horizontal="centerContinuous"/>
    </xf>
    <xf numFmtId="19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9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9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9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96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96" fontId="11" fillId="0" borderId="17" xfId="0" applyNumberFormat="1" applyFont="1" applyBorder="1" applyAlignment="1">
      <alignment horizontal="right"/>
    </xf>
    <xf numFmtId="196" fontId="11" fillId="0" borderId="17" xfId="0" applyNumberFormat="1" applyFont="1" applyBorder="1" applyAlignment="1">
      <alignment horizontal="center"/>
    </xf>
    <xf numFmtId="196" fontId="11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01" fontId="7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202" fontId="7" fillId="34" borderId="30" xfId="0" applyNumberFormat="1" applyFont="1" applyFill="1" applyBorder="1" applyAlignment="1">
      <alignment horizontal="center"/>
    </xf>
    <xf numFmtId="1" fontId="7" fillId="35" borderId="28" xfId="0" applyNumberFormat="1" applyFont="1" applyFill="1" applyBorder="1" applyAlignment="1" applyProtection="1">
      <alignment horizontal="center"/>
      <protection/>
    </xf>
    <xf numFmtId="2" fontId="7" fillId="33" borderId="28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202" fontId="7" fillId="34" borderId="31" xfId="0" applyNumberFormat="1" applyFont="1" applyFill="1" applyBorder="1" applyAlignment="1">
      <alignment horizontal="center"/>
    </xf>
    <xf numFmtId="202" fontId="7" fillId="34" borderId="28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" fontId="7" fillId="35" borderId="28" xfId="0" applyNumberFormat="1" applyFont="1" applyFill="1" applyBorder="1" applyAlignment="1">
      <alignment horizont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>
      <alignment horizontal="center"/>
    </xf>
    <xf numFmtId="202" fontId="7" fillId="34" borderId="2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96" fontId="12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15" fontId="7" fillId="0" borderId="33" xfId="0" applyNumberFormat="1" applyFont="1" applyBorder="1" applyAlignment="1">
      <alignment/>
    </xf>
    <xf numFmtId="15" fontId="7" fillId="0" borderId="26" xfId="0" applyNumberFormat="1" applyFont="1" applyBorder="1" applyAlignment="1">
      <alignment/>
    </xf>
    <xf numFmtId="15" fontId="7" fillId="0" borderId="26" xfId="0" applyNumberFormat="1" applyFont="1" applyBorder="1" applyAlignment="1">
      <alignment horizontal="right"/>
    </xf>
    <xf numFmtId="15" fontId="7" fillId="0" borderId="34" xfId="0" applyNumberFormat="1" applyFont="1" applyBorder="1" applyAlignment="1">
      <alignment/>
    </xf>
    <xf numFmtId="15" fontId="7" fillId="0" borderId="34" xfId="0" applyNumberFormat="1" applyFont="1" applyBorder="1" applyAlignment="1">
      <alignment horizontal="right"/>
    </xf>
    <xf numFmtId="0" fontId="55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บ้านห้วยซาง อ.แม่แตง จ.เชียงใหม่</a:t>
            </a:r>
          </a:p>
        </c:rich>
      </c:tx>
      <c:layout>
        <c:manualLayout>
          <c:xMode val="factor"/>
          <c:yMode val="factor"/>
          <c:x val="0.01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23"/>
          <c:w val="0.855"/>
          <c:h val="0.83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'p92A'!$X$5:$X$19</c:f>
              <c:numCache/>
            </c:numRef>
          </c:cat>
          <c:val>
            <c:numRef>
              <c:f>'p92A'!$Y$5:$Y$19</c:f>
              <c:numCache/>
            </c:numRef>
          </c:val>
        </c:ser>
        <c:axId val="33222583"/>
        <c:axId val="30567792"/>
      </c:bar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322258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จ.ชียงใหม่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3425"/>
          <c:w val="0.8122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'p92A'!$X$5:$X$19</c:f>
              <c:numCache/>
            </c:numRef>
          </c:cat>
          <c:val>
            <c:numRef>
              <c:f>'p92A'!$Z$5:$Z$19</c:f>
              <c:numCache/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7467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A10" sqref="AA10"/>
    </sheetView>
  </sheetViews>
  <sheetFormatPr defaultColWidth="7.66015625" defaultRowHeight="21"/>
  <cols>
    <col min="1" max="1" width="7.66015625" style="1" customWidth="1"/>
    <col min="2" max="2" width="7.66015625" style="6" customWidth="1"/>
    <col min="3" max="3" width="8" style="6" customWidth="1"/>
    <col min="4" max="4" width="10.83203125" style="11" customWidth="1"/>
    <col min="5" max="5" width="7.66015625" style="1" customWidth="1"/>
    <col min="6" max="6" width="8.16015625" style="6" customWidth="1"/>
    <col min="7" max="7" width="11" style="11" customWidth="1"/>
    <col min="8" max="8" width="7.66015625" style="6" customWidth="1"/>
    <col min="9" max="9" width="8" style="6" customWidth="1"/>
    <col min="10" max="10" width="10.66015625" style="11" customWidth="1"/>
    <col min="11" max="12" width="7.66015625" style="6" customWidth="1"/>
    <col min="13" max="13" width="11.16015625" style="11" customWidth="1"/>
    <col min="14" max="14" width="8.83203125" style="1" customWidth="1"/>
    <col min="15" max="16" width="7.66015625" style="1" customWidth="1"/>
    <col min="17" max="17" width="8.33203125" style="1" customWidth="1"/>
    <col min="18" max="16384" width="7.660156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1" ht="23.25" customHeight="1">
      <c r="A3" s="12" t="s">
        <v>26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9"/>
      <c r="N3" s="20"/>
      <c r="O3" s="20"/>
      <c r="U3" s="1">
        <v>543</v>
      </c>
    </row>
    <row r="4" spans="1:17" ht="22.5" customHeight="1">
      <c r="A4" s="21" t="s">
        <v>27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5" ht="18.75">
      <c r="A8" s="52"/>
      <c r="B8" s="53" t="s">
        <v>17</v>
      </c>
      <c r="C8" s="54" t="s">
        <v>13</v>
      </c>
      <c r="D8" s="55"/>
      <c r="E8" s="53" t="s">
        <v>17</v>
      </c>
      <c r="F8" s="54" t="s">
        <v>13</v>
      </c>
      <c r="G8" s="55"/>
      <c r="H8" s="53" t="s">
        <v>17</v>
      </c>
      <c r="I8" s="54" t="s">
        <v>13</v>
      </c>
      <c r="J8" s="56"/>
      <c r="K8" s="53" t="s">
        <v>17</v>
      </c>
      <c r="L8" s="54" t="s">
        <v>13</v>
      </c>
      <c r="M8" s="57"/>
      <c r="N8" s="54" t="s">
        <v>14</v>
      </c>
      <c r="O8" s="53" t="s">
        <v>13</v>
      </c>
    </row>
    <row r="9" spans="1:21" ht="18" customHeight="1">
      <c r="A9" s="58">
        <v>2558</v>
      </c>
      <c r="B9" s="59">
        <v>349.442</v>
      </c>
      <c r="C9" s="60" t="s">
        <v>28</v>
      </c>
      <c r="D9" s="113">
        <v>42266</v>
      </c>
      <c r="E9" s="67">
        <v>349.008</v>
      </c>
      <c r="F9" s="62" t="s">
        <v>28</v>
      </c>
      <c r="G9" s="116">
        <v>42266</v>
      </c>
      <c r="H9" s="59">
        <v>347.032</v>
      </c>
      <c r="I9" s="60" t="s">
        <v>28</v>
      </c>
      <c r="J9" s="116">
        <v>42458</v>
      </c>
      <c r="K9" s="59">
        <v>347.042</v>
      </c>
      <c r="L9" s="60" t="s">
        <v>28</v>
      </c>
      <c r="M9" s="116">
        <v>42458</v>
      </c>
      <c r="N9" s="63" t="s">
        <v>28</v>
      </c>
      <c r="O9" s="64" t="s">
        <v>28</v>
      </c>
      <c r="Q9" s="6">
        <f aca="true" t="shared" si="0" ref="Q9:Q16">B9-$Q$4</f>
        <v>2.7900000000000205</v>
      </c>
      <c r="R9" s="6">
        <f aca="true" t="shared" si="1" ref="R9:R16">H9-$Q$4</f>
        <v>0.37999999999999545</v>
      </c>
      <c r="U9" s="1">
        <f>A9-$U$3</f>
        <v>2015</v>
      </c>
    </row>
    <row r="10" spans="1:21" ht="18" customHeight="1">
      <c r="A10" s="58">
        <v>2559</v>
      </c>
      <c r="B10" s="65">
        <v>351.35</v>
      </c>
      <c r="C10" s="66">
        <v>297.88</v>
      </c>
      <c r="D10" s="114">
        <v>42685</v>
      </c>
      <c r="E10" s="67">
        <v>350.352</v>
      </c>
      <c r="F10" s="66">
        <v>182.75</v>
      </c>
      <c r="G10" s="116">
        <v>42685</v>
      </c>
      <c r="H10" s="65">
        <v>347.002</v>
      </c>
      <c r="I10" s="66">
        <v>1.9</v>
      </c>
      <c r="J10" s="114">
        <v>42482</v>
      </c>
      <c r="K10" s="67">
        <v>347.002</v>
      </c>
      <c r="L10" s="66">
        <v>1.9</v>
      </c>
      <c r="M10" s="116">
        <v>42482</v>
      </c>
      <c r="N10" s="68">
        <v>547.01</v>
      </c>
      <c r="O10" s="69">
        <f aca="true" t="shared" si="2" ref="O10:O16">+N10*0.0317097</f>
        <v>17.345522997</v>
      </c>
      <c r="Q10" s="6">
        <f t="shared" si="0"/>
        <v>4.698000000000036</v>
      </c>
      <c r="R10" s="6">
        <f t="shared" si="1"/>
        <v>0.35000000000002274</v>
      </c>
      <c r="U10" s="1">
        <f aca="true" t="shared" si="3" ref="U10:U18">A10-$U$3</f>
        <v>2016</v>
      </c>
    </row>
    <row r="11" spans="1:21" ht="18" customHeight="1">
      <c r="A11" s="58">
        <v>2560</v>
      </c>
      <c r="B11" s="65">
        <v>350.792</v>
      </c>
      <c r="C11" s="66">
        <v>182.87</v>
      </c>
      <c r="D11" s="114">
        <v>42939</v>
      </c>
      <c r="E11" s="67">
        <v>350.55</v>
      </c>
      <c r="F11" s="66">
        <v>165.38</v>
      </c>
      <c r="G11" s="116">
        <v>42939</v>
      </c>
      <c r="H11" s="65">
        <v>347.132</v>
      </c>
      <c r="I11" s="66">
        <v>1.79</v>
      </c>
      <c r="J11" s="114">
        <v>42851</v>
      </c>
      <c r="K11" s="67">
        <v>347.132</v>
      </c>
      <c r="L11" s="66">
        <v>1.79</v>
      </c>
      <c r="M11" s="116">
        <v>42851</v>
      </c>
      <c r="N11" s="68">
        <v>848.56</v>
      </c>
      <c r="O11" s="69">
        <f t="shared" si="2"/>
        <v>26.907583031999998</v>
      </c>
      <c r="Q11" s="6">
        <f t="shared" si="0"/>
        <v>4.139999999999986</v>
      </c>
      <c r="R11" s="6">
        <f t="shared" si="1"/>
        <v>0.4800000000000182</v>
      </c>
      <c r="U11" s="1">
        <f t="shared" si="3"/>
        <v>2017</v>
      </c>
    </row>
    <row r="12" spans="1:21" ht="18" customHeight="1">
      <c r="A12" s="58">
        <v>2561</v>
      </c>
      <c r="B12" s="70">
        <v>351.572</v>
      </c>
      <c r="C12" s="71">
        <v>260.3</v>
      </c>
      <c r="D12" s="114">
        <v>43329</v>
      </c>
      <c r="E12" s="67">
        <v>350.892</v>
      </c>
      <c r="F12" s="72">
        <v>200.65</v>
      </c>
      <c r="G12" s="116">
        <v>43331</v>
      </c>
      <c r="H12" s="65">
        <v>347.292</v>
      </c>
      <c r="I12" s="66">
        <v>3.08</v>
      </c>
      <c r="J12" s="114">
        <v>43553</v>
      </c>
      <c r="K12" s="67">
        <v>347.292</v>
      </c>
      <c r="L12" s="66">
        <v>3.08</v>
      </c>
      <c r="M12" s="116">
        <v>43553</v>
      </c>
      <c r="N12" s="68">
        <v>614.25</v>
      </c>
      <c r="O12" s="69">
        <f t="shared" si="2"/>
        <v>19.477683225</v>
      </c>
      <c r="Q12" s="6">
        <f t="shared" si="0"/>
        <v>4.920000000000016</v>
      </c>
      <c r="R12" s="6">
        <f t="shared" si="1"/>
        <v>0.6399999999999864</v>
      </c>
      <c r="U12" s="1">
        <f t="shared" si="3"/>
        <v>2018</v>
      </c>
    </row>
    <row r="13" spans="1:21" ht="18" customHeight="1">
      <c r="A13" s="58">
        <v>2562</v>
      </c>
      <c r="B13" s="65">
        <v>349.632</v>
      </c>
      <c r="C13" s="66">
        <v>78</v>
      </c>
      <c r="D13" s="114">
        <v>43702</v>
      </c>
      <c r="E13" s="67">
        <v>349.339</v>
      </c>
      <c r="F13" s="66">
        <v>64.3</v>
      </c>
      <c r="G13" s="116">
        <v>43702</v>
      </c>
      <c r="H13" s="65">
        <v>347.072</v>
      </c>
      <c r="I13" s="72">
        <v>0.35</v>
      </c>
      <c r="J13" s="114">
        <v>43914</v>
      </c>
      <c r="K13" s="67">
        <v>347.07</v>
      </c>
      <c r="L13" s="72">
        <v>0.35</v>
      </c>
      <c r="M13" s="116">
        <v>43914</v>
      </c>
      <c r="N13" s="68">
        <v>243.26</v>
      </c>
      <c r="O13" s="69">
        <f t="shared" si="2"/>
        <v>7.713701621999999</v>
      </c>
      <c r="Q13" s="6">
        <f t="shared" si="0"/>
        <v>2.980000000000018</v>
      </c>
      <c r="R13" s="6">
        <f t="shared" si="1"/>
        <v>0.4200000000000159</v>
      </c>
      <c r="U13" s="1">
        <f t="shared" si="3"/>
        <v>2019</v>
      </c>
    </row>
    <row r="14" spans="1:21" ht="18" customHeight="1">
      <c r="A14" s="58">
        <v>2563</v>
      </c>
      <c r="B14" s="65">
        <v>350.222</v>
      </c>
      <c r="C14" s="66">
        <v>171.75</v>
      </c>
      <c r="D14" s="114">
        <v>44066</v>
      </c>
      <c r="E14" s="67">
        <v>349.99</v>
      </c>
      <c r="F14" s="66">
        <v>144.09</v>
      </c>
      <c r="G14" s="116">
        <v>44066</v>
      </c>
      <c r="H14" s="65">
        <v>347.052</v>
      </c>
      <c r="I14" s="66">
        <v>1.4</v>
      </c>
      <c r="J14" s="114">
        <v>43929</v>
      </c>
      <c r="K14" s="67">
        <v>347.052</v>
      </c>
      <c r="L14" s="66">
        <v>1.4</v>
      </c>
      <c r="M14" s="116">
        <v>43929</v>
      </c>
      <c r="N14" s="68">
        <v>280.93</v>
      </c>
      <c r="O14" s="69">
        <f t="shared" si="2"/>
        <v>8.908206021</v>
      </c>
      <c r="Q14" s="6">
        <f t="shared" si="0"/>
        <v>3.569999999999993</v>
      </c>
      <c r="R14" s="6">
        <f t="shared" si="1"/>
        <v>0.4000000000000341</v>
      </c>
      <c r="U14" s="1">
        <f t="shared" si="3"/>
        <v>2020</v>
      </c>
    </row>
    <row r="15" spans="1:21" ht="18" customHeight="1">
      <c r="A15" s="58">
        <v>2564</v>
      </c>
      <c r="B15" s="65">
        <v>348.812</v>
      </c>
      <c r="C15" s="66">
        <v>58.52</v>
      </c>
      <c r="D15" s="114">
        <v>44492</v>
      </c>
      <c r="E15" s="67">
        <v>348.682</v>
      </c>
      <c r="F15" s="66">
        <v>52.3</v>
      </c>
      <c r="G15" s="116">
        <v>44491</v>
      </c>
      <c r="H15" s="65">
        <v>347.152</v>
      </c>
      <c r="I15" s="72">
        <v>2.55</v>
      </c>
      <c r="J15" s="114">
        <v>44632</v>
      </c>
      <c r="K15" s="67">
        <v>347.152</v>
      </c>
      <c r="L15" s="72">
        <v>2.55</v>
      </c>
      <c r="M15" s="116">
        <v>44632</v>
      </c>
      <c r="N15" s="68">
        <v>328.15</v>
      </c>
      <c r="O15" s="73">
        <f t="shared" si="2"/>
        <v>10.405538055</v>
      </c>
      <c r="Q15" s="1">
        <f t="shared" si="0"/>
        <v>2.160000000000025</v>
      </c>
      <c r="R15" s="6">
        <f t="shared" si="1"/>
        <v>0.5</v>
      </c>
      <c r="U15" s="1">
        <f t="shared" si="3"/>
        <v>2021</v>
      </c>
    </row>
    <row r="16" spans="1:21" ht="18" customHeight="1">
      <c r="A16" s="58">
        <v>2565</v>
      </c>
      <c r="B16" s="65">
        <v>352.562</v>
      </c>
      <c r="C16" s="66">
        <v>249.15</v>
      </c>
      <c r="D16" s="114">
        <v>44837</v>
      </c>
      <c r="E16" s="67">
        <v>352.132</v>
      </c>
      <c r="F16" s="66">
        <v>216.75</v>
      </c>
      <c r="G16" s="116">
        <v>44837</v>
      </c>
      <c r="H16" s="65">
        <v>347.212</v>
      </c>
      <c r="I16" s="72">
        <v>0.62</v>
      </c>
      <c r="J16" s="114">
        <v>44669</v>
      </c>
      <c r="K16" s="67">
        <v>347.235</v>
      </c>
      <c r="L16" s="66">
        <v>1.5</v>
      </c>
      <c r="M16" s="116">
        <v>44669</v>
      </c>
      <c r="N16" s="68">
        <v>551.58</v>
      </c>
      <c r="O16" s="73">
        <f t="shared" si="2"/>
        <v>17.490436326</v>
      </c>
      <c r="Q16" s="118">
        <f t="shared" si="0"/>
        <v>5.910000000000025</v>
      </c>
      <c r="R16" s="6">
        <f t="shared" si="1"/>
        <v>0.5600000000000023</v>
      </c>
      <c r="U16" s="1">
        <f t="shared" si="3"/>
        <v>2022</v>
      </c>
    </row>
    <row r="17" spans="1:21" ht="18" customHeight="1">
      <c r="A17" s="58"/>
      <c r="B17" s="65"/>
      <c r="C17" s="66"/>
      <c r="D17" s="114"/>
      <c r="E17" s="61"/>
      <c r="F17" s="72"/>
      <c r="G17" s="116"/>
      <c r="H17" s="68"/>
      <c r="I17" s="72"/>
      <c r="J17" s="114"/>
      <c r="K17" s="61"/>
      <c r="L17" s="72"/>
      <c r="M17" s="116"/>
      <c r="N17" s="68"/>
      <c r="O17" s="73"/>
      <c r="U17" s="1">
        <f t="shared" si="3"/>
        <v>-543</v>
      </c>
    </row>
    <row r="18" spans="1:21" ht="18" customHeight="1">
      <c r="A18" s="58"/>
      <c r="B18" s="65"/>
      <c r="C18" s="66"/>
      <c r="D18" s="114"/>
      <c r="E18" s="61"/>
      <c r="F18" s="66"/>
      <c r="G18" s="116"/>
      <c r="H18" s="65"/>
      <c r="I18" s="72"/>
      <c r="J18" s="114"/>
      <c r="K18" s="61"/>
      <c r="L18" s="66"/>
      <c r="M18" s="116"/>
      <c r="N18" s="68"/>
      <c r="O18" s="69"/>
      <c r="U18" s="1">
        <f t="shared" si="3"/>
        <v>-543</v>
      </c>
    </row>
    <row r="19" spans="1:15" ht="18" customHeight="1">
      <c r="A19" s="102" t="s">
        <v>2</v>
      </c>
      <c r="B19" s="103">
        <f>MAX(B9:B18)</f>
        <v>352.562</v>
      </c>
      <c r="C19" s="62">
        <f>MAX(C10:C18)</f>
        <v>297.88</v>
      </c>
      <c r="D19" s="114">
        <v>42685</v>
      </c>
      <c r="E19" s="111">
        <f>MAX(E9:E18)</f>
        <v>352.132</v>
      </c>
      <c r="F19" s="62">
        <f>MAX(F10:F18)</f>
        <v>216.75</v>
      </c>
      <c r="G19" s="116">
        <v>42685</v>
      </c>
      <c r="H19" s="103">
        <f>MAX(H9:H18)</f>
        <v>347.292</v>
      </c>
      <c r="I19" s="62">
        <f>MAX(I10:I18)</f>
        <v>3.08</v>
      </c>
      <c r="J19" s="114">
        <v>42482</v>
      </c>
      <c r="K19" s="111">
        <f>MAX(K9:K18)</f>
        <v>347.292</v>
      </c>
      <c r="L19" s="62">
        <f>MAX(L10:L18)</f>
        <v>3.08</v>
      </c>
      <c r="M19" s="116">
        <v>42482</v>
      </c>
      <c r="N19" s="103">
        <f>MAX(N10:N18)</f>
        <v>848.56</v>
      </c>
      <c r="O19" s="64">
        <f>MAX(O10:O18)</f>
        <v>26.907583031999998</v>
      </c>
    </row>
    <row r="20" spans="1:15" ht="18" customHeight="1">
      <c r="A20" s="102" t="s">
        <v>12</v>
      </c>
      <c r="B20" s="103">
        <f>AVERAGE(B9:B18)</f>
        <v>350.548</v>
      </c>
      <c r="C20" s="62">
        <f>AVERAGE(C10:C18)</f>
        <v>185.49571428571429</v>
      </c>
      <c r="D20" s="115"/>
      <c r="E20" s="111">
        <f>AVERAGE(E9:E18)</f>
        <v>350.118125</v>
      </c>
      <c r="F20" s="62">
        <f>AVERAGE(F10:F18)</f>
        <v>146.60285714285712</v>
      </c>
      <c r="G20" s="117"/>
      <c r="H20" s="103">
        <f>AVERAGE(H9:H18)</f>
        <v>347.11825</v>
      </c>
      <c r="I20" s="62">
        <f>AVERAGE(I10:I18)</f>
        <v>1.67</v>
      </c>
      <c r="J20" s="115"/>
      <c r="K20" s="111">
        <f>AVERAGE(K9:K18)</f>
        <v>347.122125</v>
      </c>
      <c r="L20" s="62">
        <f>AVERAGE(L10:L18)</f>
        <v>1.7957142857142858</v>
      </c>
      <c r="M20" s="117"/>
      <c r="N20" s="103">
        <f>AVERAGE(N10:N18)</f>
        <v>487.6771428571428</v>
      </c>
      <c r="O20" s="64">
        <f>AVERAGE(O10:O18)</f>
        <v>15.464095896857142</v>
      </c>
    </row>
    <row r="21" spans="1:15" ht="18" customHeight="1">
      <c r="A21" s="102" t="s">
        <v>3</v>
      </c>
      <c r="B21" s="103">
        <f>MIN(B9:B18)</f>
        <v>348.812</v>
      </c>
      <c r="C21" s="112">
        <f>MIN(C10:C18)</f>
        <v>58.52</v>
      </c>
      <c r="D21" s="114">
        <v>42939</v>
      </c>
      <c r="E21" s="111">
        <f>MIN(E9:E18)</f>
        <v>348.682</v>
      </c>
      <c r="F21" s="62">
        <f>MIN(F10:F18)</f>
        <v>52.3</v>
      </c>
      <c r="G21" s="116">
        <v>42939</v>
      </c>
      <c r="H21" s="103">
        <f>MIN(H9:H18)</f>
        <v>347.002</v>
      </c>
      <c r="I21" s="62">
        <f>MIN(I10:I18)</f>
        <v>0.35</v>
      </c>
      <c r="J21" s="114">
        <v>42851</v>
      </c>
      <c r="K21" s="111">
        <f>MIN(K9:K18)</f>
        <v>347.002</v>
      </c>
      <c r="L21" s="62">
        <f>MIN(L10:L18)</f>
        <v>0.35</v>
      </c>
      <c r="M21" s="116">
        <v>42851</v>
      </c>
      <c r="N21" s="103">
        <f>MIN(N10:N18)</f>
        <v>243.26</v>
      </c>
      <c r="O21" s="64">
        <f>MIN(O10:O18)</f>
        <v>7.713701621999999</v>
      </c>
    </row>
    <row r="22" spans="1:15" ht="18" customHeight="1">
      <c r="A22" s="104" t="s">
        <v>16</v>
      </c>
      <c r="B22" s="105"/>
      <c r="D22" s="106"/>
      <c r="E22" s="104"/>
      <c r="F22" s="104"/>
      <c r="G22" s="106"/>
      <c r="H22" s="104"/>
      <c r="I22" s="104"/>
      <c r="J22" s="106"/>
      <c r="K22" s="104"/>
      <c r="L22" s="104"/>
      <c r="M22" s="106"/>
      <c r="N22" s="104"/>
      <c r="O22" s="104"/>
    </row>
    <row r="23" spans="1:15" ht="22.5" customHeight="1">
      <c r="A23" s="109" t="s">
        <v>15</v>
      </c>
      <c r="B23" s="108"/>
      <c r="D23" s="110"/>
      <c r="E23" s="107"/>
      <c r="F23" s="107"/>
      <c r="G23" s="110"/>
      <c r="H23" s="107"/>
      <c r="I23" s="107"/>
      <c r="J23" s="110"/>
      <c r="K23" s="107"/>
      <c r="L23" s="107"/>
      <c r="M23" s="110"/>
      <c r="N23" s="108"/>
      <c r="O23" s="110"/>
    </row>
    <row r="24" spans="2:12" ht="18.75">
      <c r="B24" s="1"/>
      <c r="C24" s="1"/>
      <c r="F24" s="1"/>
      <c r="H24" s="1"/>
      <c r="I24" s="1"/>
      <c r="K24" s="1"/>
      <c r="L24" s="1"/>
    </row>
    <row r="25" spans="2:12" ht="18.75">
      <c r="B25" s="1"/>
      <c r="C25" s="1"/>
      <c r="F25" s="1"/>
      <c r="H25" s="1"/>
      <c r="I25" s="1"/>
      <c r="K25" s="1"/>
      <c r="L2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">
      <selection activeCell="AI48" sqref="AI4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" style="1" customWidth="1"/>
    <col min="26" max="26" width="10.332031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4">
        <v>346.652</v>
      </c>
      <c r="AC2" s="5" t="s">
        <v>18</v>
      </c>
    </row>
    <row r="3" spans="24:28" ht="18.75">
      <c r="X3" s="119" t="s">
        <v>19</v>
      </c>
      <c r="Y3" s="80" t="s">
        <v>20</v>
      </c>
      <c r="Z3" s="81" t="s">
        <v>21</v>
      </c>
      <c r="AA3" s="80" t="s">
        <v>22</v>
      </c>
      <c r="AB3" s="81" t="s">
        <v>23</v>
      </c>
    </row>
    <row r="4" spans="24:28" ht="18.75">
      <c r="X4" s="120"/>
      <c r="Y4" s="82" t="s">
        <v>24</v>
      </c>
      <c r="Z4" s="83" t="s">
        <v>25</v>
      </c>
      <c r="AA4" s="82" t="s">
        <v>24</v>
      </c>
      <c r="AB4" s="83" t="s">
        <v>25</v>
      </c>
    </row>
    <row r="5" spans="24:29" ht="18.75">
      <c r="X5" s="84">
        <v>2558</v>
      </c>
      <c r="Y5" s="85">
        <v>2.79</v>
      </c>
      <c r="Z5" s="86" t="s">
        <v>28</v>
      </c>
      <c r="AA5" s="87"/>
      <c r="AB5" s="88"/>
      <c r="AC5" s="75"/>
    </row>
    <row r="6" spans="24:29" ht="18.75">
      <c r="X6" s="89">
        <v>2559</v>
      </c>
      <c r="Y6" s="90">
        <v>4.7</v>
      </c>
      <c r="Z6" s="91">
        <v>297.88</v>
      </c>
      <c r="AA6" s="92"/>
      <c r="AB6" s="93"/>
      <c r="AC6" s="75"/>
    </row>
    <row r="7" spans="24:29" ht="18.75">
      <c r="X7" s="89">
        <v>2560</v>
      </c>
      <c r="Y7" s="90">
        <v>4.14</v>
      </c>
      <c r="Z7" s="91">
        <v>182.87</v>
      </c>
      <c r="AA7" s="92"/>
      <c r="AB7" s="94"/>
      <c r="AC7" s="75"/>
    </row>
    <row r="8" spans="24:29" ht="18.75">
      <c r="X8" s="89">
        <v>2561</v>
      </c>
      <c r="Y8" s="90">
        <v>4.92</v>
      </c>
      <c r="Z8" s="91">
        <v>260.3</v>
      </c>
      <c r="AA8" s="92"/>
      <c r="AB8" s="94"/>
      <c r="AC8" s="75"/>
    </row>
    <row r="9" spans="24:29" ht="18.75">
      <c r="X9" s="89">
        <v>2562</v>
      </c>
      <c r="Y9" s="90">
        <v>2.98</v>
      </c>
      <c r="Z9" s="91">
        <v>78</v>
      </c>
      <c r="AA9" s="92"/>
      <c r="AB9" s="94"/>
      <c r="AC9" s="75"/>
    </row>
    <row r="10" spans="24:29" ht="18.75">
      <c r="X10" s="89">
        <v>2563</v>
      </c>
      <c r="Y10" s="90">
        <v>3.57</v>
      </c>
      <c r="Z10" s="95">
        <v>171.75</v>
      </c>
      <c r="AA10" s="92"/>
      <c r="AB10" s="94"/>
      <c r="AC10" s="75"/>
    </row>
    <row r="11" spans="24:29" ht="18.75">
      <c r="X11" s="89">
        <v>2564</v>
      </c>
      <c r="Y11" s="92">
        <v>2.16</v>
      </c>
      <c r="Z11" s="95">
        <v>58.52</v>
      </c>
      <c r="AA11" s="92"/>
      <c r="AB11" s="94"/>
      <c r="AC11" s="75"/>
    </row>
    <row r="12" spans="24:29" ht="18.75">
      <c r="X12" s="89">
        <v>2565</v>
      </c>
      <c r="Y12" s="92">
        <v>5.91</v>
      </c>
      <c r="Z12" s="95">
        <v>249.15</v>
      </c>
      <c r="AA12" s="92"/>
      <c r="AB12" s="94"/>
      <c r="AC12" s="75"/>
    </row>
    <row r="13" spans="24:29" ht="18.75">
      <c r="X13" s="89">
        <v>2566</v>
      </c>
      <c r="Y13" s="92"/>
      <c r="Z13" s="95"/>
      <c r="AA13" s="92"/>
      <c r="AB13" s="94"/>
      <c r="AC13" s="75"/>
    </row>
    <row r="14" spans="24:29" ht="18.75">
      <c r="X14" s="89">
        <v>2567</v>
      </c>
      <c r="Y14" s="92"/>
      <c r="Z14" s="95"/>
      <c r="AA14" s="92"/>
      <c r="AB14" s="94"/>
      <c r="AC14" s="75"/>
    </row>
    <row r="15" spans="24:29" ht="18.75">
      <c r="X15" s="89">
        <v>2568</v>
      </c>
      <c r="Y15" s="92"/>
      <c r="Z15" s="95"/>
      <c r="AA15" s="92"/>
      <c r="AB15" s="94"/>
      <c r="AC15" s="75"/>
    </row>
    <row r="16" spans="24:29" ht="18.75">
      <c r="X16" s="89">
        <v>2569</v>
      </c>
      <c r="Y16" s="92"/>
      <c r="Z16" s="95"/>
      <c r="AA16" s="92"/>
      <c r="AB16" s="94"/>
      <c r="AC16" s="75"/>
    </row>
    <row r="17" spans="24:29" ht="18.75">
      <c r="X17" s="89">
        <v>2570</v>
      </c>
      <c r="Y17" s="92"/>
      <c r="Z17" s="95"/>
      <c r="AA17" s="92"/>
      <c r="AB17" s="94"/>
      <c r="AC17" s="75"/>
    </row>
    <row r="18" spans="24:29" ht="18.75">
      <c r="X18" s="89">
        <v>2571</v>
      </c>
      <c r="Y18" s="92"/>
      <c r="Z18" s="95"/>
      <c r="AA18" s="92"/>
      <c r="AB18" s="94"/>
      <c r="AC18" s="75"/>
    </row>
    <row r="19" spans="24:29" ht="18.75">
      <c r="X19" s="89">
        <v>2572</v>
      </c>
      <c r="Y19" s="92"/>
      <c r="Z19" s="95"/>
      <c r="AA19" s="92"/>
      <c r="AB19" s="94"/>
      <c r="AC19" s="75"/>
    </row>
    <row r="20" spans="24:29" ht="18.75">
      <c r="X20" s="89">
        <v>2573</v>
      </c>
      <c r="Y20" s="92"/>
      <c r="Z20" s="95"/>
      <c r="AA20" s="92"/>
      <c r="AB20" s="94"/>
      <c r="AC20" s="75"/>
    </row>
    <row r="21" spans="24:29" ht="18.75">
      <c r="X21" s="89">
        <v>2574</v>
      </c>
      <c r="Y21" s="92"/>
      <c r="Z21" s="95"/>
      <c r="AA21" s="92"/>
      <c r="AB21" s="94"/>
      <c r="AC21" s="75"/>
    </row>
    <row r="22" spans="24:29" ht="18.75">
      <c r="X22" s="89"/>
      <c r="Y22" s="96"/>
      <c r="Z22" s="97"/>
      <c r="AA22" s="96"/>
      <c r="AB22" s="94"/>
      <c r="AC22" s="75"/>
    </row>
    <row r="23" spans="24:29" ht="18.75">
      <c r="X23" s="89"/>
      <c r="Y23" s="96"/>
      <c r="Z23" s="97"/>
      <c r="AA23" s="96"/>
      <c r="AB23" s="94"/>
      <c r="AC23" s="75"/>
    </row>
    <row r="24" spans="24:29" ht="18.75">
      <c r="X24" s="89"/>
      <c r="Y24" s="96"/>
      <c r="Z24" s="97"/>
      <c r="AA24" s="96"/>
      <c r="AB24" s="94"/>
      <c r="AC24" s="75"/>
    </row>
    <row r="25" spans="24:29" ht="18.75">
      <c r="X25" s="89"/>
      <c r="Y25" s="96"/>
      <c r="Z25" s="97"/>
      <c r="AA25" s="96"/>
      <c r="AB25" s="94"/>
      <c r="AC25" s="75"/>
    </row>
    <row r="26" spans="24:29" ht="18.75">
      <c r="X26" s="89"/>
      <c r="Y26" s="96"/>
      <c r="Z26" s="97"/>
      <c r="AA26" s="96"/>
      <c r="AB26" s="94"/>
      <c r="AC26" s="75"/>
    </row>
    <row r="27" spans="24:29" ht="18.75">
      <c r="X27" s="89"/>
      <c r="Y27" s="96"/>
      <c r="Z27" s="97"/>
      <c r="AA27" s="96"/>
      <c r="AB27" s="94"/>
      <c r="AC27" s="75"/>
    </row>
    <row r="28" spans="24:29" ht="18.75">
      <c r="X28" s="89"/>
      <c r="Y28" s="96"/>
      <c r="Z28" s="97"/>
      <c r="AA28" s="96"/>
      <c r="AB28" s="94"/>
      <c r="AC28" s="75"/>
    </row>
    <row r="29" spans="24:29" ht="18.75">
      <c r="X29" s="89"/>
      <c r="Y29" s="96"/>
      <c r="Z29" s="97"/>
      <c r="AA29" s="96"/>
      <c r="AB29" s="94"/>
      <c r="AC29" s="75"/>
    </row>
    <row r="30" spans="24:29" ht="18.75">
      <c r="X30" s="89"/>
      <c r="Y30" s="96"/>
      <c r="Z30" s="97"/>
      <c r="AA30" s="96"/>
      <c r="AB30" s="94"/>
      <c r="AC30" s="75"/>
    </row>
    <row r="31" spans="24:29" ht="18.75">
      <c r="X31" s="89"/>
      <c r="Y31" s="96"/>
      <c r="Z31" s="97"/>
      <c r="AA31" s="96"/>
      <c r="AB31" s="94"/>
      <c r="AC31" s="75"/>
    </row>
    <row r="32" spans="24:29" ht="18.75">
      <c r="X32" s="89"/>
      <c r="Y32" s="96"/>
      <c r="Z32" s="97"/>
      <c r="AA32" s="96"/>
      <c r="AB32" s="94"/>
      <c r="AC32" s="75"/>
    </row>
    <row r="33" spans="24:29" ht="18.75">
      <c r="X33" s="89"/>
      <c r="Y33" s="96"/>
      <c r="Z33" s="97"/>
      <c r="AA33" s="96"/>
      <c r="AB33" s="94"/>
      <c r="AC33" s="75"/>
    </row>
    <row r="34" spans="24:29" ht="18.75">
      <c r="X34" s="89"/>
      <c r="Y34" s="96"/>
      <c r="Z34" s="97"/>
      <c r="AA34" s="96"/>
      <c r="AB34" s="94"/>
      <c r="AC34" s="75"/>
    </row>
    <row r="35" spans="24:29" ht="18.75">
      <c r="X35" s="89"/>
      <c r="Y35" s="96"/>
      <c r="Z35" s="97"/>
      <c r="AA35" s="96"/>
      <c r="AB35" s="94"/>
      <c r="AC35" s="75"/>
    </row>
    <row r="36" spans="24:29" ht="18.75">
      <c r="X36" s="89"/>
      <c r="Y36" s="96"/>
      <c r="Z36" s="97"/>
      <c r="AA36" s="96"/>
      <c r="AB36" s="94"/>
      <c r="AC36" s="75"/>
    </row>
    <row r="37" spans="24:29" ht="18.75">
      <c r="X37" s="89"/>
      <c r="Y37" s="96"/>
      <c r="Z37" s="97"/>
      <c r="AA37" s="96"/>
      <c r="AB37" s="94"/>
      <c r="AC37" s="75"/>
    </row>
    <row r="38" spans="24:29" ht="18.75">
      <c r="X38" s="89"/>
      <c r="Y38" s="96"/>
      <c r="Z38" s="97"/>
      <c r="AA38" s="96"/>
      <c r="AB38" s="94"/>
      <c r="AC38" s="75"/>
    </row>
    <row r="39" spans="24:29" ht="18.75">
      <c r="X39" s="89"/>
      <c r="Y39" s="96"/>
      <c r="Z39" s="97"/>
      <c r="AA39" s="96"/>
      <c r="AB39" s="94"/>
      <c r="AC39" s="75"/>
    </row>
    <row r="40" spans="24:29" ht="18.75">
      <c r="X40" s="89"/>
      <c r="Y40" s="96"/>
      <c r="Z40" s="97"/>
      <c r="AA40" s="96"/>
      <c r="AB40" s="94"/>
      <c r="AC40" s="75"/>
    </row>
    <row r="41" spans="24:29" ht="18.75">
      <c r="X41" s="89"/>
      <c r="Y41" s="96"/>
      <c r="Z41" s="97"/>
      <c r="AA41" s="96"/>
      <c r="AB41" s="94"/>
      <c r="AC41" s="75"/>
    </row>
    <row r="42" spans="24:29" ht="18.75">
      <c r="X42" s="89"/>
      <c r="Y42" s="96"/>
      <c r="Z42" s="97"/>
      <c r="AA42" s="96"/>
      <c r="AB42" s="94"/>
      <c r="AC42" s="75"/>
    </row>
    <row r="43" spans="24:29" ht="18.75">
      <c r="X43" s="89"/>
      <c r="Y43" s="96"/>
      <c r="Z43" s="97"/>
      <c r="AA43" s="96"/>
      <c r="AB43" s="94"/>
      <c r="AC43" s="75"/>
    </row>
    <row r="44" spans="24:29" ht="18.75">
      <c r="X44" s="89"/>
      <c r="Y44" s="96"/>
      <c r="Z44" s="97"/>
      <c r="AA44" s="96"/>
      <c r="AB44" s="94"/>
      <c r="AC44" s="75"/>
    </row>
    <row r="45" spans="24:29" ht="18.75">
      <c r="X45" s="89"/>
      <c r="Y45" s="96"/>
      <c r="Z45" s="97"/>
      <c r="AA45" s="96"/>
      <c r="AB45" s="94"/>
      <c r="AC45" s="75"/>
    </row>
    <row r="46" spans="24:29" ht="18.75">
      <c r="X46" s="89"/>
      <c r="Y46" s="96"/>
      <c r="Z46" s="97"/>
      <c r="AA46" s="96"/>
      <c r="AB46" s="94"/>
      <c r="AC46" s="75"/>
    </row>
    <row r="47" spans="24:29" ht="18.75">
      <c r="X47" s="89"/>
      <c r="Y47" s="96"/>
      <c r="Z47" s="97"/>
      <c r="AA47" s="96"/>
      <c r="AB47" s="94"/>
      <c r="AC47" s="75"/>
    </row>
    <row r="48" spans="24:29" ht="18.75">
      <c r="X48" s="89"/>
      <c r="Y48" s="96"/>
      <c r="Z48" s="97"/>
      <c r="AA48" s="96"/>
      <c r="AB48" s="94"/>
      <c r="AC48" s="75"/>
    </row>
    <row r="49" spans="24:29" ht="18.75">
      <c r="X49" s="89"/>
      <c r="Y49" s="96"/>
      <c r="Z49" s="97"/>
      <c r="AA49" s="96"/>
      <c r="AB49" s="94"/>
      <c r="AC49" s="75"/>
    </row>
    <row r="50" spans="24:29" ht="18.75">
      <c r="X50" s="89"/>
      <c r="Y50" s="96"/>
      <c r="Z50" s="97"/>
      <c r="AA50" s="96"/>
      <c r="AB50" s="94"/>
      <c r="AC50" s="75"/>
    </row>
    <row r="51" spans="24:29" ht="18.75">
      <c r="X51" s="89"/>
      <c r="Y51" s="96"/>
      <c r="Z51" s="97"/>
      <c r="AA51" s="96"/>
      <c r="AB51" s="94"/>
      <c r="AC51" s="75"/>
    </row>
    <row r="52" spans="24:29" ht="18.75">
      <c r="X52" s="89"/>
      <c r="Y52" s="96"/>
      <c r="Z52" s="97"/>
      <c r="AA52" s="96"/>
      <c r="AB52" s="94"/>
      <c r="AC52" s="75"/>
    </row>
    <row r="53" spans="24:29" ht="18.75">
      <c r="X53" s="89"/>
      <c r="Y53" s="96"/>
      <c r="Z53" s="97"/>
      <c r="AA53" s="96"/>
      <c r="AB53" s="94"/>
      <c r="AC53" s="75"/>
    </row>
    <row r="54" spans="24:29" ht="18.75">
      <c r="X54" s="89"/>
      <c r="Y54" s="96"/>
      <c r="Z54" s="97"/>
      <c r="AA54" s="96"/>
      <c r="AB54" s="94"/>
      <c r="AC54" s="75"/>
    </row>
    <row r="55" spans="24:29" ht="18.75">
      <c r="X55" s="89"/>
      <c r="Y55" s="96"/>
      <c r="Z55" s="97"/>
      <c r="AA55" s="96"/>
      <c r="AB55" s="94"/>
      <c r="AC55" s="75"/>
    </row>
    <row r="56" spans="24:29" ht="18.75">
      <c r="X56" s="89"/>
      <c r="Y56" s="96"/>
      <c r="Z56" s="97"/>
      <c r="AA56" s="96"/>
      <c r="AB56" s="94"/>
      <c r="AC56" s="75"/>
    </row>
    <row r="57" spans="24:29" ht="18.75">
      <c r="X57" s="89"/>
      <c r="Y57" s="96"/>
      <c r="Z57" s="97"/>
      <c r="AA57" s="96"/>
      <c r="AB57" s="94"/>
      <c r="AC57" s="75"/>
    </row>
    <row r="58" spans="24:29" ht="18.75">
      <c r="X58" s="89"/>
      <c r="Y58" s="96"/>
      <c r="Z58" s="97"/>
      <c r="AA58" s="96"/>
      <c r="AB58" s="94"/>
      <c r="AC58" s="75"/>
    </row>
    <row r="59" spans="24:29" ht="18.75">
      <c r="X59" s="89"/>
      <c r="Y59" s="96"/>
      <c r="Z59" s="97"/>
      <c r="AA59" s="96"/>
      <c r="AB59" s="94"/>
      <c r="AC59" s="75"/>
    </row>
    <row r="60" spans="24:29" ht="18.75">
      <c r="X60" s="89"/>
      <c r="Y60" s="96"/>
      <c r="Z60" s="97"/>
      <c r="AA60" s="96"/>
      <c r="AB60" s="94"/>
      <c r="AC60" s="75"/>
    </row>
    <row r="61" spans="24:29" ht="18.75">
      <c r="X61" s="89"/>
      <c r="Y61" s="96"/>
      <c r="Z61" s="97"/>
      <c r="AA61" s="96"/>
      <c r="AB61" s="94"/>
      <c r="AC61" s="75"/>
    </row>
    <row r="62" spans="24:29" ht="18.75">
      <c r="X62" s="89"/>
      <c r="Y62" s="96"/>
      <c r="Z62" s="97"/>
      <c r="AA62" s="96"/>
      <c r="AB62" s="94"/>
      <c r="AC62" s="75"/>
    </row>
    <row r="63" spans="24:29" ht="18.75">
      <c r="X63" s="89"/>
      <c r="Y63" s="96"/>
      <c r="Z63" s="97"/>
      <c r="AA63" s="96"/>
      <c r="AB63" s="94"/>
      <c r="AC63" s="75"/>
    </row>
    <row r="64" spans="24:29" ht="18.75">
      <c r="X64" s="89"/>
      <c r="Y64" s="96"/>
      <c r="Z64" s="97"/>
      <c r="AA64" s="96"/>
      <c r="AB64" s="94"/>
      <c r="AC64" s="75"/>
    </row>
    <row r="65" spans="24:29" ht="18.75">
      <c r="X65" s="89"/>
      <c r="Y65" s="96"/>
      <c r="Z65" s="97"/>
      <c r="AA65" s="96"/>
      <c r="AB65" s="94"/>
      <c r="AC65" s="75"/>
    </row>
    <row r="66" spans="24:29" ht="18.75">
      <c r="X66" s="89"/>
      <c r="Y66" s="96"/>
      <c r="Z66" s="97"/>
      <c r="AA66" s="96"/>
      <c r="AB66" s="94"/>
      <c r="AC66" s="75"/>
    </row>
    <row r="67" spans="24:29" ht="18.75">
      <c r="X67" s="89"/>
      <c r="Y67" s="96"/>
      <c r="Z67" s="97"/>
      <c r="AA67" s="96"/>
      <c r="AB67" s="94"/>
      <c r="AC67" s="75"/>
    </row>
    <row r="68" spans="24:29" ht="18.75">
      <c r="X68" s="89"/>
      <c r="Y68" s="96"/>
      <c r="Z68" s="97"/>
      <c r="AA68" s="96"/>
      <c r="AB68" s="94"/>
      <c r="AC68" s="75"/>
    </row>
    <row r="69" spans="24:29" ht="18.75">
      <c r="X69" s="89"/>
      <c r="Y69" s="96"/>
      <c r="Z69" s="97"/>
      <c r="AA69" s="96"/>
      <c r="AB69" s="94"/>
      <c r="AC69" s="75"/>
    </row>
    <row r="70" spans="24:29" ht="18.75">
      <c r="X70" s="89"/>
      <c r="Y70" s="96"/>
      <c r="Z70" s="97"/>
      <c r="AA70" s="96"/>
      <c r="AB70" s="94"/>
      <c r="AC70" s="75"/>
    </row>
    <row r="71" spans="24:29" ht="18.75">
      <c r="X71" s="89"/>
      <c r="Y71" s="96"/>
      <c r="Z71" s="97"/>
      <c r="AA71" s="96"/>
      <c r="AB71" s="94"/>
      <c r="AC71" s="75"/>
    </row>
    <row r="72" spans="24:29" ht="18.75">
      <c r="X72" s="89"/>
      <c r="Y72" s="96"/>
      <c r="Z72" s="97"/>
      <c r="AA72" s="96"/>
      <c r="AB72" s="94"/>
      <c r="AC72" s="75"/>
    </row>
    <row r="73" spans="24:29" ht="18.75">
      <c r="X73" s="89"/>
      <c r="Y73" s="96"/>
      <c r="Z73" s="97"/>
      <c r="AA73" s="96"/>
      <c r="AB73" s="94"/>
      <c r="AC73" s="75"/>
    </row>
    <row r="74" spans="24:29" ht="18.75">
      <c r="X74" s="89"/>
      <c r="Y74" s="96"/>
      <c r="Z74" s="97"/>
      <c r="AA74" s="96"/>
      <c r="AB74" s="94"/>
      <c r="AC74" s="75"/>
    </row>
    <row r="75" spans="24:29" ht="18.75">
      <c r="X75" s="89"/>
      <c r="Y75" s="96"/>
      <c r="Z75" s="97"/>
      <c r="AA75" s="96"/>
      <c r="AB75" s="94"/>
      <c r="AC75" s="75"/>
    </row>
    <row r="76" spans="24:29" ht="18.75">
      <c r="X76" s="98"/>
      <c r="Y76" s="96"/>
      <c r="Z76" s="97"/>
      <c r="AA76" s="96"/>
      <c r="AB76" s="94"/>
      <c r="AC76" s="75"/>
    </row>
    <row r="77" spans="24:29" ht="18.75">
      <c r="X77" s="98"/>
      <c r="Y77" s="96"/>
      <c r="Z77" s="97"/>
      <c r="AA77" s="96"/>
      <c r="AB77" s="94"/>
      <c r="AC77" s="75"/>
    </row>
    <row r="78" spans="24:29" ht="18.75">
      <c r="X78" s="89"/>
      <c r="Y78" s="96"/>
      <c r="Z78" s="97"/>
      <c r="AA78" s="96"/>
      <c r="AB78" s="94"/>
      <c r="AC78" s="75"/>
    </row>
    <row r="79" spans="24:29" ht="18.75">
      <c r="X79" s="89"/>
      <c r="Y79" s="96"/>
      <c r="Z79" s="97"/>
      <c r="AA79" s="96"/>
      <c r="AB79" s="94"/>
      <c r="AC79" s="75"/>
    </row>
    <row r="80" spans="24:29" ht="18.75">
      <c r="X80" s="89"/>
      <c r="Y80" s="76"/>
      <c r="Z80" s="77"/>
      <c r="AA80" s="96"/>
      <c r="AB80" s="94"/>
      <c r="AC80" s="75"/>
    </row>
    <row r="81" spans="24:29" ht="18.75">
      <c r="X81" s="89"/>
      <c r="Y81" s="76"/>
      <c r="Z81" s="77"/>
      <c r="AA81" s="96"/>
      <c r="AB81" s="94"/>
      <c r="AC81" s="75"/>
    </row>
    <row r="82" spans="24:29" ht="18.75">
      <c r="X82" s="89"/>
      <c r="Y82" s="76"/>
      <c r="Z82" s="77"/>
      <c r="AA82" s="96"/>
      <c r="AB82" s="94"/>
      <c r="AC82" s="75"/>
    </row>
    <row r="83" spans="24:29" ht="18.75">
      <c r="X83" s="89"/>
      <c r="Y83" s="76"/>
      <c r="Z83" s="77"/>
      <c r="AA83" s="96"/>
      <c r="AB83" s="94"/>
      <c r="AC83" s="75"/>
    </row>
    <row r="84" spans="24:29" ht="18.75">
      <c r="X84" s="89"/>
      <c r="Y84" s="76"/>
      <c r="Z84" s="77"/>
      <c r="AA84" s="96"/>
      <c r="AB84" s="94"/>
      <c r="AC84" s="75"/>
    </row>
    <row r="85" spans="24:29" ht="18.75">
      <c r="X85" s="89"/>
      <c r="Y85" s="76"/>
      <c r="Z85" s="77"/>
      <c r="AA85" s="96"/>
      <c r="AB85" s="94"/>
      <c r="AC85" s="75"/>
    </row>
    <row r="86" spans="24:29" ht="18.75">
      <c r="X86" s="89"/>
      <c r="Y86" s="76"/>
      <c r="Z86" s="77"/>
      <c r="AA86" s="96"/>
      <c r="AB86" s="94"/>
      <c r="AC86" s="75"/>
    </row>
    <row r="87" spans="24:29" ht="18.75">
      <c r="X87" s="89"/>
      <c r="Y87" s="76"/>
      <c r="Z87" s="77"/>
      <c r="AA87" s="96"/>
      <c r="AB87" s="94"/>
      <c r="AC87" s="75"/>
    </row>
    <row r="88" spans="24:29" ht="18.75">
      <c r="X88" s="89"/>
      <c r="Y88" s="76"/>
      <c r="Z88" s="77"/>
      <c r="AA88" s="96"/>
      <c r="AB88" s="94"/>
      <c r="AC88" s="75"/>
    </row>
    <row r="89" spans="24:29" ht="18.75">
      <c r="X89" s="89"/>
      <c r="Y89" s="76"/>
      <c r="Z89" s="77"/>
      <c r="AA89" s="96"/>
      <c r="AB89" s="94"/>
      <c r="AC89" s="75"/>
    </row>
    <row r="90" spans="24:29" ht="18.75">
      <c r="X90" s="89"/>
      <c r="Y90" s="76"/>
      <c r="Z90" s="77"/>
      <c r="AA90" s="96"/>
      <c r="AB90" s="94"/>
      <c r="AC90" s="75"/>
    </row>
    <row r="91" spans="24:29" ht="18.75">
      <c r="X91" s="89"/>
      <c r="Y91" s="76"/>
      <c r="Z91" s="77"/>
      <c r="AA91" s="96"/>
      <c r="AB91" s="94"/>
      <c r="AC91" s="75"/>
    </row>
    <row r="92" spans="24:29" ht="18.75">
      <c r="X92" s="89"/>
      <c r="Y92" s="76"/>
      <c r="Z92" s="77"/>
      <c r="AA92" s="96"/>
      <c r="AB92" s="94"/>
      <c r="AC92" s="75"/>
    </row>
    <row r="93" spans="24:29" ht="18.75">
      <c r="X93" s="89"/>
      <c r="Y93" s="76"/>
      <c r="Z93" s="77"/>
      <c r="AA93" s="96"/>
      <c r="AB93" s="94"/>
      <c r="AC93" s="75"/>
    </row>
    <row r="94" spans="24:29" ht="18.75">
      <c r="X94" s="99"/>
      <c r="Y94" s="78"/>
      <c r="Z94" s="79"/>
      <c r="AA94" s="100"/>
      <c r="AB94" s="101"/>
      <c r="AC94" s="75"/>
    </row>
    <row r="95" spans="28:29" ht="18.75">
      <c r="AB95" s="75"/>
      <c r="AC95" s="75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2023-05-26T07:45:12Z</dcterms:modified>
  <cp:category/>
  <cp:version/>
  <cp:contentType/>
  <cp:contentStatus/>
</cp:coreProperties>
</file>