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<sst xmlns="http://schemas.openxmlformats.org/spreadsheetml/2006/main" count="23" uniqueCount="23">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</sst>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0.85"/>
      <color indexed="12"/>
      <name val="TH SarabunPSK"/>
      <family val="0"/>
    </font>
    <font>
      <b/>
      <sz val="18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2" xfId="44" applyNumberFormat="1" applyFont="1" applyFill="1" applyBorder="1" applyAlignment="1">
      <alignment horizontal="right"/>
      <protection/>
    </xf>
    <xf numFmtId="195" fontId="21" fillId="18" borderId="13" xfId="44" applyNumberFormat="1" applyFont="1" applyFill="1" applyBorder="1" applyAlignment="1">
      <alignment horizontal="right"/>
      <protection/>
    </xf>
    <xf numFmtId="195" fontId="30" fillId="19" borderId="13" xfId="44" applyNumberFormat="1" applyFont="1" applyFill="1" applyBorder="1" applyAlignment="1">
      <alignment horizontal="right"/>
      <protection/>
    </xf>
    <xf numFmtId="195" fontId="30" fillId="18" borderId="13" xfId="44" applyNumberFormat="1" applyFont="1" applyFill="1" applyBorder="1" applyAlignment="1">
      <alignment horizontal="right"/>
      <protection/>
    </xf>
    <xf numFmtId="195" fontId="31" fillId="19" borderId="13" xfId="44" applyNumberFormat="1" applyFont="1" applyFill="1" applyBorder="1" applyAlignment="1">
      <alignment horizontal="right"/>
      <protection/>
    </xf>
    <xf numFmtId="195" fontId="31" fillId="18" borderId="13" xfId="44" applyNumberFormat="1" applyFont="1" applyFill="1" applyBorder="1" applyAlignment="1">
      <alignment horizontal="right"/>
      <protection/>
    </xf>
    <xf numFmtId="1" fontId="30" fillId="18" borderId="13" xfId="44" applyNumberFormat="1" applyFont="1" applyFill="1" applyBorder="1" applyAlignment="1">
      <alignment horizontal="center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5"/>
          <c:y val="0.2295"/>
          <c:w val="0.846"/>
          <c:h val="0.598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P.92A'!$A$5:$A$11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'ตะกอน- P.92A'!$N$5:$N$11</c:f>
              <c:numCache>
                <c:ptCount val="7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50975.557048665934</c:v>
                </c:pt>
                <c:pt idx="6">
                  <c:v>161976.41264503208</c:v>
                </c:pt>
              </c:numCache>
            </c:numRef>
          </c:val>
        </c:ser>
        <c:gapWidth val="50"/>
        <c:axId val="65916566"/>
        <c:axId val="563781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215,091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P.92A'!$A$5:$A$9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'ตะกอน- P.92A'!$P$5:$P$10</c:f>
              <c:numCache>
                <c:ptCount val="6"/>
                <c:pt idx="0">
                  <c:v>125091.04950811097</c:v>
                </c:pt>
                <c:pt idx="1">
                  <c:v>125091.04950811097</c:v>
                </c:pt>
                <c:pt idx="2">
                  <c:v>125091.04950811097</c:v>
                </c:pt>
                <c:pt idx="3">
                  <c:v>125091.04950811097</c:v>
                </c:pt>
                <c:pt idx="4">
                  <c:v>125091.04950811097</c:v>
                </c:pt>
                <c:pt idx="5">
                  <c:v>125091.04950811097</c:v>
                </c:pt>
              </c:numCache>
            </c:numRef>
          </c:val>
          <c:smooth val="0"/>
        </c:ser>
        <c:axId val="65916566"/>
        <c:axId val="56378183"/>
      </c:line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916566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2875"/>
          <c:w val="0.32825"/>
          <c:h val="0.065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B11" sqref="B11:M1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7" t="s">
        <v>19</v>
      </c>
    </row>
    <row r="4" spans="1:16" ht="21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7" t="s">
        <v>20</v>
      </c>
    </row>
    <row r="5" spans="1:16" ht="21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125091.04950811097</v>
      </c>
    </row>
    <row r="6" spans="1:16" ht="21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>$P$5</f>
        <v>125091.04950811097</v>
      </c>
    </row>
    <row r="7" spans="1:16" ht="21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>$P$5</f>
        <v>125091.04950811097</v>
      </c>
    </row>
    <row r="8" spans="1:16" ht="21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>$P$5</f>
        <v>125091.04950811097</v>
      </c>
    </row>
    <row r="9" spans="1:16" ht="21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>$P$5</f>
        <v>125091.04950811097</v>
      </c>
    </row>
    <row r="10" spans="1:16" ht="21">
      <c r="A10" s="10">
        <v>2564</v>
      </c>
      <c r="B10" s="24">
        <v>156.39668855604387</v>
      </c>
      <c r="C10" s="24">
        <v>610.2396210849057</v>
      </c>
      <c r="D10" s="24">
        <v>1327.3831321912955</v>
      </c>
      <c r="E10" s="24">
        <v>4871.405649666836</v>
      </c>
      <c r="F10" s="24">
        <v>3587.1883858874057</v>
      </c>
      <c r="G10" s="24">
        <v>18933.69169526289</v>
      </c>
      <c r="H10" s="24">
        <v>16401.382046516046</v>
      </c>
      <c r="I10" s="24">
        <v>3323.259792718874</v>
      </c>
      <c r="J10" s="24">
        <v>552.2374719244619</v>
      </c>
      <c r="K10" s="24">
        <v>672.0305521463855</v>
      </c>
      <c r="L10" s="24">
        <v>419.6757124802161</v>
      </c>
      <c r="M10" s="24">
        <v>120.6663002305627</v>
      </c>
      <c r="N10" s="25">
        <f t="shared" si="0"/>
        <v>50975.557048665934</v>
      </c>
      <c r="P10" s="18">
        <f>$P$5</f>
        <v>125091.04950811097</v>
      </c>
    </row>
    <row r="11" spans="1:16" ht="21">
      <c r="A11" s="26">
        <v>2565</v>
      </c>
      <c r="B11" s="22">
        <v>606.2254968972907</v>
      </c>
      <c r="C11" s="22">
        <v>18516.54764581553</v>
      </c>
      <c r="D11" s="22">
        <v>492.4348633519404</v>
      </c>
      <c r="E11" s="22">
        <v>7158.561623129165</v>
      </c>
      <c r="F11" s="22">
        <v>38603.670843661544</v>
      </c>
      <c r="G11" s="22">
        <v>35526.698089518824</v>
      </c>
      <c r="H11" s="22">
        <v>50004.86791847828</v>
      </c>
      <c r="I11" s="22">
        <v>8130.141738629362</v>
      </c>
      <c r="J11" s="22">
        <v>1670.934565314408</v>
      </c>
      <c r="K11" s="22">
        <v>499.14509871754854</v>
      </c>
      <c r="L11" s="22">
        <v>502.66080843669494</v>
      </c>
      <c r="M11" s="22">
        <v>264.5239530814879</v>
      </c>
      <c r="N11" s="23">
        <f>SUM(B11:M11)</f>
        <v>161976.41264503208</v>
      </c>
      <c r="P11" s="18"/>
    </row>
    <row r="12" spans="1:16" ht="21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">
      <c r="A14" s="11" t="s">
        <v>16</v>
      </c>
      <c r="B14" s="16">
        <f>MAX(B5:B10)</f>
        <v>589.03</v>
      </c>
      <c r="C14" s="16">
        <f>MAX(C5:C10)</f>
        <v>2871.2</v>
      </c>
      <c r="D14" s="16">
        <f aca="true" t="shared" si="1" ref="D14:L14">MAX(D5:D10)</f>
        <v>20737.24</v>
      </c>
      <c r="E14" s="16">
        <f t="shared" si="1"/>
        <v>38852.35</v>
      </c>
      <c r="F14" s="16">
        <f t="shared" si="1"/>
        <v>54102.2</v>
      </c>
      <c r="G14" s="16">
        <f t="shared" si="1"/>
        <v>82980.54</v>
      </c>
      <c r="H14" s="16">
        <f t="shared" si="1"/>
        <v>52295.06</v>
      </c>
      <c r="I14" s="16">
        <f t="shared" si="1"/>
        <v>96174.58</v>
      </c>
      <c r="J14" s="16">
        <f t="shared" si="1"/>
        <v>8369.42</v>
      </c>
      <c r="K14" s="16">
        <f t="shared" si="1"/>
        <v>4689.08</v>
      </c>
      <c r="L14" s="16">
        <f t="shared" si="1"/>
        <v>2075.22</v>
      </c>
      <c r="M14" s="16">
        <f>MAX(M5:M10)</f>
        <v>948.86</v>
      </c>
      <c r="N14" s="13">
        <f>MAX(N5:N10)</f>
        <v>330541.87</v>
      </c>
    </row>
    <row r="15" spans="1:14" ht="21">
      <c r="A15" s="11" t="s">
        <v>14</v>
      </c>
      <c r="B15" s="16">
        <f>AVERAGE(B5:B10)</f>
        <v>212.46111475934063</v>
      </c>
      <c r="C15" s="16">
        <f>AVERAGE(C5:C10)</f>
        <v>1159.296603514151</v>
      </c>
      <c r="D15" s="16">
        <f aca="true" t="shared" si="2" ref="D15:M15">AVERAGE(D5:D10)</f>
        <v>4992.135522031883</v>
      </c>
      <c r="E15" s="16">
        <f t="shared" si="2"/>
        <v>14443.194274944472</v>
      </c>
      <c r="F15" s="16">
        <f t="shared" si="2"/>
        <v>26230.38973098123</v>
      </c>
      <c r="G15" s="16">
        <f t="shared" si="2"/>
        <v>27249.598615877145</v>
      </c>
      <c r="H15" s="16">
        <f t="shared" si="2"/>
        <v>23113.337007752678</v>
      </c>
      <c r="I15" s="16">
        <f t="shared" si="2"/>
        <v>21612.79329878648</v>
      </c>
      <c r="J15" s="16">
        <f t="shared" si="2"/>
        <v>3116.7995786540764</v>
      </c>
      <c r="K15" s="16">
        <f t="shared" si="2"/>
        <v>1829.888425357731</v>
      </c>
      <c r="L15" s="16">
        <f t="shared" si="2"/>
        <v>777.7492854133693</v>
      </c>
      <c r="M15" s="16">
        <f t="shared" si="2"/>
        <v>353.4060500384271</v>
      </c>
      <c r="N15" s="13">
        <f>SUM(B15:M15)</f>
        <v>125091.04950811097</v>
      </c>
    </row>
    <row r="16" spans="1:14" ht="21">
      <c r="A16" s="11" t="s">
        <v>15</v>
      </c>
      <c r="B16" s="16">
        <f>MIN(B5:B10)</f>
        <v>70.49</v>
      </c>
      <c r="C16" s="16">
        <f>MIN(C5:C10)</f>
        <v>299.97</v>
      </c>
      <c r="D16" s="16">
        <f aca="true" t="shared" si="3" ref="D16:L16">MIN(D5:D10)</f>
        <v>354.96</v>
      </c>
      <c r="E16" s="16">
        <f t="shared" si="3"/>
        <v>404.8</v>
      </c>
      <c r="F16" s="16">
        <f t="shared" si="3"/>
        <v>3587.1883858874057</v>
      </c>
      <c r="G16" s="16">
        <f t="shared" si="3"/>
        <v>6184.64</v>
      </c>
      <c r="H16" s="16">
        <f t="shared" si="3"/>
        <v>2616.6</v>
      </c>
      <c r="I16" s="16">
        <f t="shared" si="3"/>
        <v>1328.01</v>
      </c>
      <c r="J16" s="16">
        <f t="shared" si="3"/>
        <v>305.64</v>
      </c>
      <c r="K16" s="16">
        <f t="shared" si="3"/>
        <v>163.87</v>
      </c>
      <c r="L16" s="16">
        <f t="shared" si="3"/>
        <v>40.37</v>
      </c>
      <c r="M16" s="16">
        <f>MIN(M5:M10)</f>
        <v>10.09</v>
      </c>
      <c r="N16" s="13">
        <f>MIN(N5:N10)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  <ignoredErrors>
    <ignoredError sqref="N5:N11 B14:M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2023-04-24T08:39:29Z</dcterms:modified>
  <cp:category/>
  <cp:version/>
  <cp:contentType/>
  <cp:contentStatus/>
</cp:coreProperties>
</file>