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7740" activeTab="1"/>
  </bookViews>
  <sheets>
    <sheet name="ตะกอน- P.92A" sheetId="1" r:id="rId1"/>
    <sheet name="กราฟP.92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<sst xmlns="http://schemas.openxmlformats.org/spreadsheetml/2006/main" count="23" uniqueCount="23">
  <si>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</si>
  <si>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</si>
  <si>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</si>
  <si>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</si>
  <si>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</si>
  <si>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</si>
  <si>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</si>
  <si>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</si>
  <si>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</si>
  <si>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</si>
  <si>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</si>
  <si>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</si>
  <si>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</si>
  <si>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</si>
  <si>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</si>
  <si>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</si>
  <si>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</si>
  <si>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</si>
  <si>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</si>
  <si>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</si>
  <si>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</si>
  <si>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น้ำแม่แตง สถานี P.92A บ้านห้วยป่าซาง อ.แม่แตง จ.เชียงใหม่</t>
  </si>
  <si>
    <t>พื้นที่รับน้ำ 1,723 ตร.กม.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</si>
</sst>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</numFmts>
  <fonts count="31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4"/>
      <color indexed="13"/>
      <name val="TH SarabunPSK"/>
      <family val="0"/>
    </font>
    <font>
      <b/>
      <sz val="14"/>
      <color indexed="13"/>
      <name val="TH SarabunPSK"/>
      <family val="0"/>
    </font>
    <font>
      <b/>
      <sz val="18"/>
      <color indexed="12"/>
      <name val="TH SarabunPSK"/>
      <family val="0"/>
    </font>
    <font>
      <sz val="11.8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2" fontId="20" fillId="0" borderId="0" xfId="46" applyNumberFormat="1" applyFont="1" applyAlignment="1">
      <alignment horizontal="centerContinuous"/>
      <protection/>
    </xf>
    <xf numFmtId="2" fontId="21" fillId="0" borderId="0" xfId="46" applyNumberFormat="1" applyFont="1" applyAlignment="1">
      <alignment horizontal="centerContinuous"/>
      <protection/>
    </xf>
    <xf numFmtId="0" fontId="21" fillId="0" borderId="0" xfId="46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6" applyNumberFormat="1" applyFont="1">
      <alignment/>
      <protection/>
    </xf>
    <xf numFmtId="0" fontId="21" fillId="0" borderId="0" xfId="46" applyFont="1">
      <alignment/>
      <protection/>
    </xf>
    <xf numFmtId="2" fontId="21" fillId="18" borderId="10" xfId="46" applyNumberFormat="1" applyFont="1" applyFill="1" applyBorder="1" applyAlignment="1">
      <alignment horizontal="center"/>
      <protection/>
    </xf>
    <xf numFmtId="2" fontId="21" fillId="18" borderId="11" xfId="46" applyNumberFormat="1" applyFont="1" applyFill="1" applyBorder="1" applyAlignment="1">
      <alignment horizontal="center"/>
      <protection/>
    </xf>
    <xf numFmtId="1" fontId="21" fillId="18" borderId="12" xfId="46" applyNumberFormat="1" applyFont="1" applyFill="1" applyBorder="1" applyAlignment="1">
      <alignment horizontal="center"/>
      <protection/>
    </xf>
    <xf numFmtId="1" fontId="21" fillId="18" borderId="13" xfId="46" applyNumberFormat="1" applyFont="1" applyFill="1" applyBorder="1" applyAlignment="1">
      <alignment horizontal="center"/>
      <protection/>
    </xf>
    <xf numFmtId="1" fontId="21" fillId="18" borderId="14" xfId="46" applyNumberFormat="1" applyFont="1" applyFill="1" applyBorder="1" applyAlignment="1">
      <alignment horizontal="center"/>
      <protection/>
    </xf>
    <xf numFmtId="195" fontId="21" fillId="18" borderId="15" xfId="46" applyNumberFormat="1" applyFont="1" applyFill="1" applyBorder="1" applyAlignment="1">
      <alignment horizontal="right"/>
      <protection/>
    </xf>
    <xf numFmtId="195" fontId="21" fillId="18" borderId="16" xfId="46" applyNumberFormat="1" applyFont="1" applyFill="1" applyBorder="1" applyAlignment="1">
      <alignment/>
      <protection/>
    </xf>
    <xf numFmtId="195" fontId="21" fillId="19" borderId="12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>
      <alignment horizontal="right"/>
      <protection/>
    </xf>
    <xf numFmtId="195" fontId="21" fillId="19" borderId="14" xfId="46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6" applyNumberFormat="1" applyFont="1">
      <alignment/>
      <protection/>
    </xf>
    <xf numFmtId="195" fontId="21" fillId="18" borderId="12" xfId="46" applyNumberFormat="1" applyFont="1" applyFill="1" applyBorder="1" applyAlignment="1">
      <alignment horizontal="right"/>
      <protection/>
    </xf>
    <xf numFmtId="195" fontId="21" fillId="18" borderId="13" xfId="46" applyNumberFormat="1" applyFont="1" applyFill="1" applyBorder="1" applyAlignment="1">
      <alignment horizontal="right"/>
      <protection/>
    </xf>
    <xf numFmtId="1" fontId="25" fillId="18" borderId="13" xfId="46" applyNumberFormat="1" applyFont="1" applyFill="1" applyBorder="1" applyAlignment="1">
      <alignment horizontal="center"/>
      <protection/>
    </xf>
    <xf numFmtId="195" fontId="25" fillId="19" borderId="13" xfId="46" applyNumberFormat="1" applyFont="1" applyFill="1" applyBorder="1" applyAlignment="1">
      <alignment horizontal="right"/>
      <protection/>
    </xf>
    <xf numFmtId="195" fontId="25" fillId="18" borderId="13" xfId="46" applyNumberFormat="1" applyFont="1" applyFill="1" applyBorder="1" applyAlignment="1">
      <alignment horizontal="right"/>
      <protection/>
    </xf>
    <xf numFmtId="2" fontId="21" fillId="7" borderId="17" xfId="46" applyNumberFormat="1" applyFont="1" applyFill="1" applyBorder="1" applyAlignment="1">
      <alignment horizontal="center" vertical="center"/>
      <protection/>
    </xf>
    <xf numFmtId="2" fontId="21" fillId="7" borderId="18" xfId="46" applyNumberFormat="1" applyFont="1" applyFill="1" applyBorder="1" applyAlignment="1">
      <alignment horizontal="center" vertical="center"/>
      <protection/>
    </xf>
    <xf numFmtId="0" fontId="24" fillId="0" borderId="0" xfId="46" applyFont="1" applyAlignment="1">
      <alignment horizontal="center"/>
      <protection/>
    </xf>
    <xf numFmtId="0" fontId="21" fillId="18" borderId="17" xfId="46" applyFont="1" applyFill="1" applyBorder="1" applyAlignment="1">
      <alignment horizontal="center" vertical="center"/>
      <protection/>
    </xf>
    <xf numFmtId="0" fontId="21" fillId="18" borderId="18" xfId="46" applyFont="1" applyFill="1" applyBorder="1" applyAlignment="1">
      <alignment horizontal="center" vertic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น้ำแม่แตง สถานี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P.92A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บ้านห้วยป่าซาง อ.แม่แตง จ.เชียงใหม่</a:t>
            </a:r>
          </a:p>
        </c:rich>
      </c:tx>
      <c:layout>
        <c:manualLayout>
          <c:xMode val="factor"/>
          <c:yMode val="factor"/>
          <c:x val="0.003"/>
          <c:y val="0.00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05"/>
          <c:y val="0.182"/>
          <c:w val="0.84625"/>
          <c:h val="0.641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0000"/>
                        </a:solidFill>
                      </a:rPr>
                      <a:t>330,541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'ตะกอน- P.92A'!$A$5:$A$10</c:f>
              <c:numCache>
                <c:ptCount val="6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</c:numCache>
            </c:numRef>
          </c:cat>
          <c:val>
            <c:numRef>
              <c:f>'ตะกอน- P.92A'!$N$5:$N$10</c:f>
              <c:numCache>
                <c:ptCount val="6"/>
                <c:pt idx="0">
                  <c:v>330541.87</c:v>
                </c:pt>
                <c:pt idx="1">
                  <c:v>177238.24</c:v>
                </c:pt>
                <c:pt idx="2">
                  <c:v>105457.99</c:v>
                </c:pt>
                <c:pt idx="3">
                  <c:v>19696.44</c:v>
                </c:pt>
                <c:pt idx="4">
                  <c:v>66636.2</c:v>
                </c:pt>
                <c:pt idx="5">
                  <c:v>50854.89074843537</c:v>
                </c:pt>
              </c:numCache>
            </c:numRef>
          </c:val>
        </c:ser>
        <c:gapWidth val="50"/>
        <c:axId val="64485880"/>
        <c:axId val="43502009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158,233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0" u="none" baseline="0">
                        <a:solidFill>
                          <a:srgbClr val="FFFF00"/>
                        </a:solidFill>
                      </a:rPr>
                      <a:t>ปริมาณตะกอนเฉลี่ย 139,914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P.92A'!$A$5:$A$9</c:f>
              <c:numCache>
                <c:ptCount val="5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</c:numCache>
            </c:numRef>
          </c:cat>
          <c:val>
            <c:numRef>
              <c:f>'ตะกอน- P.92A'!$P$5:$P$9</c:f>
              <c:numCache>
                <c:ptCount val="5"/>
                <c:pt idx="0">
                  <c:v>139914.148</c:v>
                </c:pt>
                <c:pt idx="1">
                  <c:v>139914.148</c:v>
                </c:pt>
                <c:pt idx="2">
                  <c:v>139914.148</c:v>
                </c:pt>
                <c:pt idx="3">
                  <c:v>139914.148</c:v>
                </c:pt>
                <c:pt idx="4">
                  <c:v>139914.148</c:v>
                </c:pt>
              </c:numCache>
            </c:numRef>
          </c:val>
          <c:smooth val="0"/>
        </c:ser>
        <c:axId val="64485880"/>
        <c:axId val="43502009"/>
      </c:lineChart>
      <c:catAx>
        <c:axId val="64485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3502009"/>
        <c:crosses val="autoZero"/>
        <c:auto val="1"/>
        <c:lblOffset val="100"/>
        <c:tickLblSkip val="1"/>
        <c:noMultiLvlLbl val="0"/>
      </c:catAx>
      <c:valAx>
        <c:axId val="43502009"/>
        <c:scaling>
          <c:orientation val="minMax"/>
          <c:max val="50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64485880"/>
        <c:crossesAt val="1"/>
        <c:crossBetween val="between"/>
        <c:dispUnits/>
        <c:majorUnit val="100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65"/>
          <c:y val="0.927"/>
          <c:w val="0.32775"/>
          <c:h val="0.066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16"/>
  <sheetViews>
    <sheetView zoomScale="85" zoomScaleNormal="85" zoomScalePageLayoutView="0" workbookViewId="0" topLeftCell="A1">
      <selection activeCell="B10" sqref="B10:L10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19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27" t="s">
        <v>22</v>
      </c>
      <c r="M2" s="27"/>
      <c r="N2" s="27"/>
    </row>
    <row r="3" spans="1:16" ht="21.75">
      <c r="A3" s="28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5" t="s">
        <v>7</v>
      </c>
      <c r="H3" s="25" t="s">
        <v>8</v>
      </c>
      <c r="I3" s="25" t="s">
        <v>9</v>
      </c>
      <c r="J3" s="25" t="s">
        <v>10</v>
      </c>
      <c r="K3" s="25" t="s">
        <v>11</v>
      </c>
      <c r="L3" s="25" t="s">
        <v>12</v>
      </c>
      <c r="M3" s="25" t="s">
        <v>13</v>
      </c>
      <c r="N3" s="7" t="s">
        <v>17</v>
      </c>
      <c r="P3" s="17" t="s">
        <v>19</v>
      </c>
    </row>
    <row r="4" spans="1:16" ht="21.75">
      <c r="A4" s="29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8" t="s">
        <v>18</v>
      </c>
      <c r="P4" s="17" t="s">
        <v>20</v>
      </c>
    </row>
    <row r="5" spans="1:16" ht="21.75">
      <c r="A5" s="9">
        <v>2559</v>
      </c>
      <c r="B5" s="14">
        <v>70.49</v>
      </c>
      <c r="C5" s="14">
        <v>789.97</v>
      </c>
      <c r="D5" s="14">
        <v>20737.24</v>
      </c>
      <c r="E5" s="14">
        <v>38852.35</v>
      </c>
      <c r="F5" s="14">
        <v>54102.2</v>
      </c>
      <c r="G5" s="14">
        <v>82980.54</v>
      </c>
      <c r="H5" s="14">
        <v>27220.22</v>
      </c>
      <c r="I5" s="14">
        <v>96174.58</v>
      </c>
      <c r="J5" s="14">
        <v>5238.95</v>
      </c>
      <c r="K5" s="14">
        <v>2869.39</v>
      </c>
      <c r="L5" s="14">
        <v>1005.35</v>
      </c>
      <c r="M5" s="14">
        <v>500.59</v>
      </c>
      <c r="N5" s="20">
        <f aca="true" t="shared" si="0" ref="N5:N10">SUM(B5:M5)</f>
        <v>330541.87</v>
      </c>
      <c r="P5" s="18">
        <f>N15</f>
        <v>139914.148</v>
      </c>
    </row>
    <row r="6" spans="1:16" ht="21.75">
      <c r="A6" s="10">
        <v>2560</v>
      </c>
      <c r="B6" s="15">
        <v>164.54</v>
      </c>
      <c r="C6" s="15">
        <v>2871.2</v>
      </c>
      <c r="D6" s="15">
        <v>2645.91</v>
      </c>
      <c r="E6" s="15">
        <v>34839.61</v>
      </c>
      <c r="F6" s="15">
        <v>14149.71</v>
      </c>
      <c r="G6" s="15">
        <v>34207.36</v>
      </c>
      <c r="H6" s="15">
        <v>52295.06</v>
      </c>
      <c r="I6" s="15">
        <v>19982.27</v>
      </c>
      <c r="J6" s="15">
        <v>8369.42</v>
      </c>
      <c r="K6" s="15">
        <v>4689.08</v>
      </c>
      <c r="L6" s="15">
        <v>2075.22</v>
      </c>
      <c r="M6" s="15">
        <v>948.86</v>
      </c>
      <c r="N6" s="21">
        <f t="shared" si="0"/>
        <v>177238.24</v>
      </c>
      <c r="P6" s="18">
        <f>$P$5</f>
        <v>139914.148</v>
      </c>
    </row>
    <row r="7" spans="1:16" ht="21.75">
      <c r="A7" s="10">
        <v>2561</v>
      </c>
      <c r="B7" s="15">
        <v>589.03</v>
      </c>
      <c r="C7" s="15">
        <v>2028.9</v>
      </c>
      <c r="D7" s="15">
        <v>4069.94</v>
      </c>
      <c r="E7" s="15">
        <v>4718.75</v>
      </c>
      <c r="F7" s="15">
        <v>30432.56</v>
      </c>
      <c r="G7" s="15">
        <v>12196.96</v>
      </c>
      <c r="H7" s="15">
        <v>36287.76</v>
      </c>
      <c r="I7" s="15">
        <v>7520.49</v>
      </c>
      <c r="J7" s="15">
        <v>3825.07</v>
      </c>
      <c r="K7" s="15">
        <v>2345.44</v>
      </c>
      <c r="L7" s="15">
        <v>969.17</v>
      </c>
      <c r="M7" s="15">
        <v>473.92</v>
      </c>
      <c r="N7" s="21">
        <f t="shared" si="0"/>
        <v>105457.99</v>
      </c>
      <c r="P7" s="18">
        <f>$P$5</f>
        <v>139914.148</v>
      </c>
    </row>
    <row r="8" spans="1:16" ht="21.75">
      <c r="A8" s="10">
        <v>2562</v>
      </c>
      <c r="B8" s="15">
        <v>117.46</v>
      </c>
      <c r="C8" s="15">
        <v>355.5</v>
      </c>
      <c r="D8" s="15">
        <v>817.38</v>
      </c>
      <c r="E8" s="15">
        <v>404.8</v>
      </c>
      <c r="F8" s="15">
        <v>7152.45</v>
      </c>
      <c r="G8" s="15">
        <v>6184.64</v>
      </c>
      <c r="H8" s="15">
        <v>2616.6</v>
      </c>
      <c r="I8" s="15">
        <v>1348.15</v>
      </c>
      <c r="J8" s="15">
        <v>409.48</v>
      </c>
      <c r="K8" s="15">
        <v>239.52</v>
      </c>
      <c r="L8" s="15">
        <v>40.37</v>
      </c>
      <c r="M8" s="15">
        <v>10.09</v>
      </c>
      <c r="N8" s="21">
        <f t="shared" si="0"/>
        <v>19696.44</v>
      </c>
      <c r="P8" s="18">
        <f>$P$5</f>
        <v>139914.148</v>
      </c>
    </row>
    <row r="9" spans="1:16" ht="21.75">
      <c r="A9" s="10">
        <v>2563</v>
      </c>
      <c r="B9" s="15">
        <v>176.85</v>
      </c>
      <c r="C9" s="15">
        <v>299.97</v>
      </c>
      <c r="D9" s="15">
        <v>354.96</v>
      </c>
      <c r="E9" s="15">
        <v>2972.25</v>
      </c>
      <c r="F9" s="15">
        <v>47958.23</v>
      </c>
      <c r="G9" s="15">
        <v>8994.4</v>
      </c>
      <c r="H9" s="15">
        <v>3859</v>
      </c>
      <c r="I9" s="15">
        <v>1328.01</v>
      </c>
      <c r="J9" s="15">
        <v>305.64</v>
      </c>
      <c r="K9" s="15">
        <v>163.87</v>
      </c>
      <c r="L9" s="15">
        <v>156.71</v>
      </c>
      <c r="M9" s="15">
        <v>66.31</v>
      </c>
      <c r="N9" s="21">
        <f t="shared" si="0"/>
        <v>66636.2</v>
      </c>
      <c r="P9" s="18">
        <f>$P$5</f>
        <v>139914.148</v>
      </c>
    </row>
    <row r="10" spans="1:16" ht="21.75">
      <c r="A10" s="22">
        <v>2564</v>
      </c>
      <c r="B10" s="23">
        <v>156.39668855604387</v>
      </c>
      <c r="C10" s="23">
        <v>610.2396210849057</v>
      </c>
      <c r="D10" s="23">
        <v>1327.3831321912955</v>
      </c>
      <c r="E10" s="23">
        <v>4871.405649666836</v>
      </c>
      <c r="F10" s="23">
        <v>3587.1883858874057</v>
      </c>
      <c r="G10" s="23">
        <v>18933.69169526289</v>
      </c>
      <c r="H10" s="23">
        <v>16401.382046516046</v>
      </c>
      <c r="I10" s="23">
        <v>3323.259792718874</v>
      </c>
      <c r="J10" s="23">
        <v>552.2374719244619</v>
      </c>
      <c r="K10" s="23">
        <v>672.0305521463855</v>
      </c>
      <c r="L10" s="23">
        <v>419.6757124802161</v>
      </c>
      <c r="M10" s="23"/>
      <c r="N10" s="24">
        <f t="shared" si="0"/>
        <v>50854.89074843537</v>
      </c>
      <c r="P10" s="18"/>
    </row>
    <row r="11" spans="1:16" ht="21.75">
      <c r="A11" s="10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2"/>
      <c r="P11" s="18"/>
    </row>
    <row r="12" spans="1:16" ht="21.75">
      <c r="A12" s="10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2"/>
      <c r="P12" s="18"/>
    </row>
    <row r="13" spans="1:16" ht="21.75">
      <c r="A13" s="10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2"/>
      <c r="P13" s="18"/>
    </row>
    <row r="14" spans="1:14" ht="21.75">
      <c r="A14" s="11" t="s">
        <v>16</v>
      </c>
      <c r="B14" s="16">
        <f>MAX(B5:B9)</f>
        <v>589.03</v>
      </c>
      <c r="C14" s="16">
        <f aca="true" t="shared" si="1" ref="C14:M14">MAX(C5:C9)</f>
        <v>2871.2</v>
      </c>
      <c r="D14" s="16">
        <f t="shared" si="1"/>
        <v>20737.24</v>
      </c>
      <c r="E14" s="16">
        <f t="shared" si="1"/>
        <v>38852.35</v>
      </c>
      <c r="F14" s="16">
        <f t="shared" si="1"/>
        <v>54102.2</v>
      </c>
      <c r="G14" s="16">
        <f t="shared" si="1"/>
        <v>82980.54</v>
      </c>
      <c r="H14" s="16">
        <f t="shared" si="1"/>
        <v>52295.06</v>
      </c>
      <c r="I14" s="16">
        <f t="shared" si="1"/>
        <v>96174.58</v>
      </c>
      <c r="J14" s="16">
        <f t="shared" si="1"/>
        <v>8369.42</v>
      </c>
      <c r="K14" s="16">
        <f t="shared" si="1"/>
        <v>4689.08</v>
      </c>
      <c r="L14" s="16">
        <f t="shared" si="1"/>
        <v>2075.22</v>
      </c>
      <c r="M14" s="16">
        <f t="shared" si="1"/>
        <v>948.86</v>
      </c>
      <c r="N14" s="13">
        <f>MAX(N5:N9)</f>
        <v>330541.87</v>
      </c>
    </row>
    <row r="15" spans="1:14" ht="21.75">
      <c r="A15" s="11" t="s">
        <v>14</v>
      </c>
      <c r="B15" s="16">
        <f>AVERAGE(B5:B9)</f>
        <v>223.67399999999998</v>
      </c>
      <c r="C15" s="16">
        <f aca="true" t="shared" si="2" ref="C15:M15">AVERAGE(C5:C9)</f>
        <v>1269.108</v>
      </c>
      <c r="D15" s="16">
        <f t="shared" si="2"/>
        <v>5725.086</v>
      </c>
      <c r="E15" s="16">
        <f t="shared" si="2"/>
        <v>16357.552</v>
      </c>
      <c r="F15" s="16">
        <f t="shared" si="2"/>
        <v>30759.03</v>
      </c>
      <c r="G15" s="16">
        <f t="shared" si="2"/>
        <v>28912.78</v>
      </c>
      <c r="H15" s="16">
        <f t="shared" si="2"/>
        <v>24455.728000000003</v>
      </c>
      <c r="I15" s="16">
        <f t="shared" si="2"/>
        <v>25270.7</v>
      </c>
      <c r="J15" s="16">
        <f t="shared" si="2"/>
        <v>3629.7119999999995</v>
      </c>
      <c r="K15" s="16">
        <f t="shared" si="2"/>
        <v>2061.46</v>
      </c>
      <c r="L15" s="16">
        <f t="shared" si="2"/>
        <v>849.3639999999999</v>
      </c>
      <c r="M15" s="16">
        <f t="shared" si="2"/>
        <v>399.954</v>
      </c>
      <c r="N15" s="13">
        <f>SUM(B15:M15)</f>
        <v>139914.148</v>
      </c>
    </row>
    <row r="16" spans="1:14" ht="21.75">
      <c r="A16" s="11" t="s">
        <v>15</v>
      </c>
      <c r="B16" s="16">
        <f>MIN(B5:B9)</f>
        <v>70.49</v>
      </c>
      <c r="C16" s="16">
        <f aca="true" t="shared" si="3" ref="C16:L16">MIN(C5:C9)</f>
        <v>299.97</v>
      </c>
      <c r="D16" s="16">
        <f t="shared" si="3"/>
        <v>354.96</v>
      </c>
      <c r="E16" s="16">
        <f t="shared" si="3"/>
        <v>404.8</v>
      </c>
      <c r="F16" s="16">
        <f t="shared" si="3"/>
        <v>7152.45</v>
      </c>
      <c r="G16" s="16">
        <f t="shared" si="3"/>
        <v>6184.64</v>
      </c>
      <c r="H16" s="16">
        <f t="shared" si="3"/>
        <v>2616.6</v>
      </c>
      <c r="I16" s="16">
        <f t="shared" si="3"/>
        <v>1328.01</v>
      </c>
      <c r="J16" s="16">
        <f t="shared" si="3"/>
        <v>305.64</v>
      </c>
      <c r="K16" s="16">
        <f t="shared" si="3"/>
        <v>163.87</v>
      </c>
      <c r="L16" s="16">
        <f t="shared" si="3"/>
        <v>40.37</v>
      </c>
      <c r="M16" s="16">
        <f>MIN(M5:M9)</f>
        <v>10.09</v>
      </c>
      <c r="N16" s="13">
        <f>MIN(N5:N9)</f>
        <v>19696.44</v>
      </c>
    </row>
  </sheetData>
  <sheetProtection/>
  <mergeCells count="14">
    <mergeCell ref="E3:E4"/>
    <mergeCell ref="F3:F4"/>
    <mergeCell ref="G3:G4"/>
    <mergeCell ref="H3:H4"/>
    <mergeCell ref="A3:A4"/>
    <mergeCell ref="B3:B4"/>
    <mergeCell ref="C3:C4"/>
    <mergeCell ref="D3:D4"/>
    <mergeCell ref="M3:M4"/>
    <mergeCell ref="L2:N2"/>
    <mergeCell ref="I3:I4"/>
    <mergeCell ref="J3:J4"/>
    <mergeCell ref="K3:K4"/>
    <mergeCell ref="L3:L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dcterms:created xsi:type="dcterms:W3CDTF">2018-04-23T08:34:30Z</dcterms:created>
  <dcterms:modified xsi:type="dcterms:W3CDTF">2022-03-16T07:47:28Z</dcterms:modified>
  <cp:category/>
  <cp:version/>
  <cp:contentType/>
  <cp:contentStatus/>
</cp:coreProperties>
</file>