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<sst xmlns="http://schemas.openxmlformats.org/spreadsheetml/2006/main" count="38" uniqueCount="23">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</sst>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32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198"/>
          <c:w val="0.859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P.91'!$C$5:$C$18</c:f>
              <c:numCache>
                <c:ptCount val="14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25.768886400000014</c:v>
                </c:pt>
              </c:numCache>
            </c:numRef>
          </c:val>
        </c:ser>
        <c:axId val="52003643"/>
        <c:axId val="65379604"/>
      </c:barChart>
      <c:lineChart>
        <c:grouping val="standard"/>
        <c:varyColors val="0"/>
        <c:ser>
          <c:idx val="1"/>
          <c:order val="1"/>
          <c:tx>
            <c:v>ค่าเฉลี่ย (2553 - 2565 )อยู่ระหว่างค่า+-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P.91'!$E$5:$E$17</c:f>
              <c:numCache>
                <c:ptCount val="13"/>
                <c:pt idx="0">
                  <c:v>52.98922658461539</c:v>
                </c:pt>
                <c:pt idx="1">
                  <c:v>52.98922658461539</c:v>
                </c:pt>
                <c:pt idx="2">
                  <c:v>52.98922658461539</c:v>
                </c:pt>
                <c:pt idx="3">
                  <c:v>52.98922658461539</c:v>
                </c:pt>
                <c:pt idx="4">
                  <c:v>52.98922658461539</c:v>
                </c:pt>
                <c:pt idx="5">
                  <c:v>52.98922658461539</c:v>
                </c:pt>
                <c:pt idx="6">
                  <c:v>52.98922658461539</c:v>
                </c:pt>
                <c:pt idx="7">
                  <c:v>52.98922658461539</c:v>
                </c:pt>
                <c:pt idx="8">
                  <c:v>52.98922658461539</c:v>
                </c:pt>
                <c:pt idx="9">
                  <c:v>52.98922658461539</c:v>
                </c:pt>
                <c:pt idx="10">
                  <c:v>52.98922658461539</c:v>
                </c:pt>
                <c:pt idx="11">
                  <c:v>52.98922658461539</c:v>
                </c:pt>
                <c:pt idx="12">
                  <c:v>52.98922658461539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P.91'!$H$5:$H$17</c:f>
              <c:numCache>
                <c:ptCount val="13"/>
                <c:pt idx="0">
                  <c:v>84.34769400622952</c:v>
                </c:pt>
                <c:pt idx="1">
                  <c:v>84.34769400622952</c:v>
                </c:pt>
                <c:pt idx="2">
                  <c:v>84.34769400622952</c:v>
                </c:pt>
                <c:pt idx="3">
                  <c:v>84.34769400622952</c:v>
                </c:pt>
                <c:pt idx="4">
                  <c:v>84.34769400622952</c:v>
                </c:pt>
                <c:pt idx="5">
                  <c:v>84.34769400622952</c:v>
                </c:pt>
                <c:pt idx="6">
                  <c:v>84.34769400622952</c:v>
                </c:pt>
                <c:pt idx="7">
                  <c:v>84.34769400622952</c:v>
                </c:pt>
                <c:pt idx="8">
                  <c:v>84.34769400622952</c:v>
                </c:pt>
                <c:pt idx="9">
                  <c:v>84.34769400622952</c:v>
                </c:pt>
                <c:pt idx="10">
                  <c:v>84.34769400622952</c:v>
                </c:pt>
                <c:pt idx="11">
                  <c:v>84.34769400622952</c:v>
                </c:pt>
                <c:pt idx="12">
                  <c:v>84.34769400622952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P.91'!$F$5:$F$17</c:f>
              <c:numCache>
                <c:ptCount val="13"/>
                <c:pt idx="0">
                  <c:v>21.63075916300126</c:v>
                </c:pt>
                <c:pt idx="1">
                  <c:v>21.63075916300126</c:v>
                </c:pt>
                <c:pt idx="2">
                  <c:v>21.63075916300126</c:v>
                </c:pt>
                <c:pt idx="3">
                  <c:v>21.63075916300126</c:v>
                </c:pt>
                <c:pt idx="4">
                  <c:v>21.63075916300126</c:v>
                </c:pt>
                <c:pt idx="5">
                  <c:v>21.63075916300126</c:v>
                </c:pt>
                <c:pt idx="6">
                  <c:v>21.63075916300126</c:v>
                </c:pt>
                <c:pt idx="7">
                  <c:v>21.63075916300126</c:v>
                </c:pt>
                <c:pt idx="8">
                  <c:v>21.63075916300126</c:v>
                </c:pt>
                <c:pt idx="9">
                  <c:v>21.63075916300126</c:v>
                </c:pt>
                <c:pt idx="10">
                  <c:v>21.63075916300126</c:v>
                </c:pt>
                <c:pt idx="11">
                  <c:v>21.63075916300126</c:v>
                </c:pt>
                <c:pt idx="12">
                  <c:v>21.63075916300126</c:v>
                </c:pt>
              </c:numCache>
            </c:numRef>
          </c:val>
          <c:smooth val="0"/>
        </c:ser>
        <c:axId val="52003643"/>
        <c:axId val="65379604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379604"/>
        <c:crossesAt val="0"/>
        <c:auto val="1"/>
        <c:lblOffset val="100"/>
        <c:tickLblSkip val="1"/>
        <c:noMultiLvlLbl val="0"/>
      </c:catAx>
      <c:valAx>
        <c:axId val="6537960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003643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5875"/>
          <c:w val="0.922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25"/>
          <c:y val="0.20175"/>
          <c:w val="0.8575"/>
          <c:h val="0.69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P.91'!$C$5:$C$17</c:f>
              <c:numCache>
                <c:ptCount val="13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18.0435168</c:v>
                </c:pt>
                <c:pt idx="12">
                  <c:v>68.25530880000001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(2553 - 2565)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P.91'!$E$5:$E$17</c:f>
              <c:numCache>
                <c:ptCount val="13"/>
                <c:pt idx="0">
                  <c:v>52.98922658461539</c:v>
                </c:pt>
                <c:pt idx="1">
                  <c:v>52.98922658461539</c:v>
                </c:pt>
                <c:pt idx="2">
                  <c:v>52.98922658461539</c:v>
                </c:pt>
                <c:pt idx="3">
                  <c:v>52.98922658461539</c:v>
                </c:pt>
                <c:pt idx="4">
                  <c:v>52.98922658461539</c:v>
                </c:pt>
                <c:pt idx="5">
                  <c:v>52.98922658461539</c:v>
                </c:pt>
                <c:pt idx="6">
                  <c:v>52.98922658461539</c:v>
                </c:pt>
                <c:pt idx="7">
                  <c:v>52.98922658461539</c:v>
                </c:pt>
                <c:pt idx="8">
                  <c:v>52.98922658461539</c:v>
                </c:pt>
                <c:pt idx="9">
                  <c:v>52.98922658461539</c:v>
                </c:pt>
                <c:pt idx="10">
                  <c:v>52.98922658461539</c:v>
                </c:pt>
                <c:pt idx="11">
                  <c:v>52.98922658461539</c:v>
                </c:pt>
                <c:pt idx="12">
                  <c:v>52.98922658461539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P.91'!$D$5:$D$18</c:f>
              <c:numCache>
                <c:ptCount val="14"/>
                <c:pt idx="13">
                  <c:v>25.768886400000014</c:v>
                </c:pt>
              </c:numCache>
            </c:numRef>
          </c:val>
          <c:smooth val="0"/>
        </c:ser>
        <c:marker val="1"/>
        <c:axId val="51545525"/>
        <c:axId val="61256542"/>
      </c:lineChart>
      <c:catAx>
        <c:axId val="5154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256542"/>
        <c:crossesAt val="0"/>
        <c:auto val="1"/>
        <c:lblOffset val="100"/>
        <c:tickLblSkip val="1"/>
        <c:noMultiLvlLbl val="0"/>
      </c:catAx>
      <c:valAx>
        <c:axId val="6125654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545525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0.53</cdr:y>
    </cdr:from>
    <cdr:to>
      <cdr:x>0.55575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26707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0.5605</cdr:x>
      <cdr:y>0.41825</cdr:y>
    </cdr:from>
    <cdr:to>
      <cdr:x>0.70375</cdr:x>
      <cdr:y>0.4585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2581275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</cdr:x>
      <cdr:y>0.64025</cdr:y>
    </cdr:from>
    <cdr:to>
      <cdr:x>0.36575</cdr:x>
      <cdr:y>0.67975</cdr:y>
    </cdr:to>
    <cdr:sp>
      <cdr:nvSpPr>
        <cdr:cNvPr id="3" name="TextBox 1"/>
        <cdr:cNvSpPr txBox="1">
          <a:spLocks noChangeArrowheads="1"/>
        </cdr:cNvSpPr>
      </cdr:nvSpPr>
      <cdr:spPr>
        <a:xfrm>
          <a:off x="2066925" y="3943350"/>
          <a:ext cx="13716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0.406</cdr:y>
    </cdr:from>
    <cdr:to>
      <cdr:x>0.863</cdr:x>
      <cdr:y>0.68025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10375" y="2505075"/>
          <a:ext cx="1295400" cy="16954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0">
      <selection activeCell="C65" sqref="C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96.13123200000001</v>
      </c>
      <c r="D5" s="59"/>
      <c r="E5" s="60">
        <f aca="true" t="shared" si="0" ref="E5:E17">$C$64</f>
        <v>52.98922658461539</v>
      </c>
      <c r="F5" s="61">
        <f aca="true" t="shared" si="1" ref="F5:F17">+$C$67</f>
        <v>21.63075916300126</v>
      </c>
      <c r="G5" s="62">
        <f aca="true" t="shared" si="2" ref="G5:G17">$C$65</f>
        <v>31.358467421614126</v>
      </c>
      <c r="H5" s="63">
        <f aca="true" t="shared" si="3" ref="H5:H17">+$C$68</f>
        <v>84.34769400622952</v>
      </c>
      <c r="I5" s="2">
        <v>1</v>
      </c>
    </row>
    <row r="6" spans="2:9" ht="11.25">
      <c r="B6" s="22">
        <v>2554</v>
      </c>
      <c r="C6" s="64">
        <v>133.378272</v>
      </c>
      <c r="D6" s="59"/>
      <c r="E6" s="65">
        <f t="shared" si="0"/>
        <v>52.98922658461539</v>
      </c>
      <c r="F6" s="66">
        <f t="shared" si="1"/>
        <v>21.63075916300126</v>
      </c>
      <c r="G6" s="67">
        <f t="shared" si="2"/>
        <v>31.358467421614126</v>
      </c>
      <c r="H6" s="68">
        <f t="shared" si="3"/>
        <v>84.34769400622952</v>
      </c>
      <c r="I6" s="2">
        <f>I5+1</f>
        <v>2</v>
      </c>
    </row>
    <row r="7" spans="2:9" ht="11.25">
      <c r="B7" s="22">
        <v>2555</v>
      </c>
      <c r="C7" s="64">
        <v>48.62505600000001</v>
      </c>
      <c r="D7" s="59"/>
      <c r="E7" s="65">
        <f t="shared" si="0"/>
        <v>52.98922658461539</v>
      </c>
      <c r="F7" s="66">
        <f t="shared" si="1"/>
        <v>21.63075916300126</v>
      </c>
      <c r="G7" s="67">
        <f t="shared" si="2"/>
        <v>31.358467421614126</v>
      </c>
      <c r="H7" s="68">
        <f t="shared" si="3"/>
        <v>84.34769400622952</v>
      </c>
      <c r="I7" s="2">
        <f aca="true" t="shared" si="4" ref="I7:I16">I6+1</f>
        <v>3</v>
      </c>
    </row>
    <row r="8" spans="2:9" ht="11.25">
      <c r="B8" s="22">
        <v>2556</v>
      </c>
      <c r="C8" s="64">
        <v>44.603136000000006</v>
      </c>
      <c r="D8" s="59"/>
      <c r="E8" s="65">
        <f t="shared" si="0"/>
        <v>52.98922658461539</v>
      </c>
      <c r="F8" s="66">
        <f t="shared" si="1"/>
        <v>21.63075916300126</v>
      </c>
      <c r="G8" s="67">
        <f t="shared" si="2"/>
        <v>31.358467421614126</v>
      </c>
      <c r="H8" s="68">
        <f t="shared" si="3"/>
        <v>84.34769400622952</v>
      </c>
      <c r="I8" s="2">
        <f t="shared" si="4"/>
        <v>4</v>
      </c>
    </row>
    <row r="9" spans="2:9" ht="11.25">
      <c r="B9" s="22">
        <v>2557</v>
      </c>
      <c r="C9" s="64">
        <v>37.819872</v>
      </c>
      <c r="D9" s="59"/>
      <c r="E9" s="65">
        <f t="shared" si="0"/>
        <v>52.98922658461539</v>
      </c>
      <c r="F9" s="66">
        <f t="shared" si="1"/>
        <v>21.63075916300126</v>
      </c>
      <c r="G9" s="67">
        <f t="shared" si="2"/>
        <v>31.358467421614126</v>
      </c>
      <c r="H9" s="68">
        <f t="shared" si="3"/>
        <v>84.34769400622952</v>
      </c>
      <c r="I9" s="2">
        <f t="shared" si="4"/>
        <v>5</v>
      </c>
    </row>
    <row r="10" spans="2:9" ht="11.25">
      <c r="B10" s="22">
        <v>2558</v>
      </c>
      <c r="C10" s="64">
        <v>19.222272000000004</v>
      </c>
      <c r="D10" s="59"/>
      <c r="E10" s="65">
        <f t="shared" si="0"/>
        <v>52.98922658461539</v>
      </c>
      <c r="F10" s="66">
        <f t="shared" si="1"/>
        <v>21.63075916300126</v>
      </c>
      <c r="G10" s="67">
        <f t="shared" si="2"/>
        <v>31.358467421614126</v>
      </c>
      <c r="H10" s="68">
        <f t="shared" si="3"/>
        <v>84.34769400622952</v>
      </c>
      <c r="I10" s="2">
        <f t="shared" si="4"/>
        <v>6</v>
      </c>
    </row>
    <row r="11" spans="2:9" ht="11.25">
      <c r="B11" s="22">
        <v>2559</v>
      </c>
      <c r="C11" s="64">
        <v>41.381280000000004</v>
      </c>
      <c r="D11" s="59"/>
      <c r="E11" s="65">
        <f t="shared" si="0"/>
        <v>52.98922658461539</v>
      </c>
      <c r="F11" s="66">
        <f t="shared" si="1"/>
        <v>21.63075916300126</v>
      </c>
      <c r="G11" s="67">
        <f t="shared" si="2"/>
        <v>31.358467421614126</v>
      </c>
      <c r="H11" s="68">
        <f t="shared" si="3"/>
        <v>84.34769400622952</v>
      </c>
      <c r="I11" s="2">
        <f t="shared" si="4"/>
        <v>7</v>
      </c>
    </row>
    <row r="12" spans="2:9" ht="11.25">
      <c r="B12" s="22">
        <v>2560</v>
      </c>
      <c r="C12" s="64">
        <v>49</v>
      </c>
      <c r="D12" s="59"/>
      <c r="E12" s="65">
        <f t="shared" si="0"/>
        <v>52.98922658461539</v>
      </c>
      <c r="F12" s="66">
        <f t="shared" si="1"/>
        <v>21.63075916300126</v>
      </c>
      <c r="G12" s="67">
        <f t="shared" si="2"/>
        <v>31.358467421614126</v>
      </c>
      <c r="H12" s="68">
        <f t="shared" si="3"/>
        <v>84.34769400622952</v>
      </c>
      <c r="I12" s="2">
        <f t="shared" si="4"/>
        <v>8</v>
      </c>
    </row>
    <row r="13" spans="2:9" ht="11.25">
      <c r="B13" s="22">
        <v>2561</v>
      </c>
      <c r="C13" s="64">
        <v>53.5</v>
      </c>
      <c r="D13" s="59"/>
      <c r="E13" s="65">
        <f t="shared" si="0"/>
        <v>52.98922658461539</v>
      </c>
      <c r="F13" s="66">
        <f t="shared" si="1"/>
        <v>21.63075916300126</v>
      </c>
      <c r="G13" s="67">
        <f t="shared" si="2"/>
        <v>31.358467421614126</v>
      </c>
      <c r="H13" s="68">
        <f t="shared" si="3"/>
        <v>84.34769400622952</v>
      </c>
      <c r="I13" s="2">
        <f t="shared" si="4"/>
        <v>9</v>
      </c>
    </row>
    <row r="14" spans="2:9" ht="11.25">
      <c r="B14" s="22">
        <v>2562</v>
      </c>
      <c r="C14" s="64">
        <v>34.7</v>
      </c>
      <c r="D14" s="59"/>
      <c r="E14" s="65">
        <f t="shared" si="0"/>
        <v>52.98922658461539</v>
      </c>
      <c r="F14" s="66">
        <f t="shared" si="1"/>
        <v>21.63075916300126</v>
      </c>
      <c r="G14" s="67">
        <f t="shared" si="2"/>
        <v>31.358467421614126</v>
      </c>
      <c r="H14" s="68">
        <f t="shared" si="3"/>
        <v>84.34769400622952</v>
      </c>
      <c r="I14" s="2">
        <f t="shared" si="4"/>
        <v>10</v>
      </c>
    </row>
    <row r="15" spans="2:9" ht="11.25">
      <c r="B15" s="22">
        <v>2563</v>
      </c>
      <c r="C15" s="64">
        <v>44.2</v>
      </c>
      <c r="D15" s="59"/>
      <c r="E15" s="65">
        <f t="shared" si="0"/>
        <v>52.98922658461539</v>
      </c>
      <c r="F15" s="66">
        <f t="shared" si="1"/>
        <v>21.63075916300126</v>
      </c>
      <c r="G15" s="67">
        <f t="shared" si="2"/>
        <v>31.358467421614126</v>
      </c>
      <c r="H15" s="68">
        <f t="shared" si="3"/>
        <v>84.34769400622952</v>
      </c>
      <c r="I15" s="2">
        <f t="shared" si="4"/>
        <v>11</v>
      </c>
    </row>
    <row r="16" spans="2:9" ht="11.25">
      <c r="B16" s="22">
        <v>2564</v>
      </c>
      <c r="C16" s="64">
        <v>18.0435168</v>
      </c>
      <c r="D16" s="70"/>
      <c r="E16" s="65">
        <f t="shared" si="0"/>
        <v>52.98922658461539</v>
      </c>
      <c r="F16" s="66">
        <f t="shared" si="1"/>
        <v>21.63075916300126</v>
      </c>
      <c r="G16" s="67">
        <f t="shared" si="2"/>
        <v>31.358467421614126</v>
      </c>
      <c r="H16" s="68">
        <f t="shared" si="3"/>
        <v>84.34769400622952</v>
      </c>
      <c r="I16" s="2">
        <f t="shared" si="4"/>
        <v>12</v>
      </c>
    </row>
    <row r="17" spans="2:14" ht="11.25">
      <c r="B17" s="22">
        <v>2565</v>
      </c>
      <c r="C17" s="64">
        <v>68.25530880000001</v>
      </c>
      <c r="D17" s="59"/>
      <c r="E17" s="65">
        <f t="shared" si="0"/>
        <v>52.98922658461539</v>
      </c>
      <c r="F17" s="66">
        <f t="shared" si="1"/>
        <v>21.63075916300126</v>
      </c>
      <c r="G17" s="67">
        <f t="shared" si="2"/>
        <v>31.358467421614126</v>
      </c>
      <c r="H17" s="68">
        <f t="shared" si="3"/>
        <v>84.34769400622952</v>
      </c>
      <c r="K17" s="77" t="str">
        <f>'[1]std. - P.1'!$K$106:$N$106</f>
        <v>ปี 2565 ปริมาณน้ำสะสม 1 เม.ย.66 - 31 ม.ค.67</v>
      </c>
      <c r="L17" s="77"/>
      <c r="M17" s="77"/>
      <c r="N17" s="77"/>
    </row>
    <row r="18" spans="2:8" ht="11.25">
      <c r="B18" s="71">
        <v>2566</v>
      </c>
      <c r="C18" s="72">
        <v>25.768886400000014</v>
      </c>
      <c r="D18" s="73">
        <f>C18</f>
        <v>25.768886400000014</v>
      </c>
      <c r="E18" s="65"/>
      <c r="F18" s="66"/>
      <c r="G18" s="67"/>
      <c r="H18" s="68"/>
    </row>
    <row r="19" spans="2:8" ht="11.25">
      <c r="B19" s="22"/>
      <c r="C19" s="64"/>
      <c r="D19" s="59"/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AVERAGE(C5:C17)</f>
        <v>52.98922658461539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STDEV(C5:C17)</f>
        <v>31.358467421614126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0.5917894908607437</v>
      </c>
      <c r="D66" s="37"/>
      <c r="E66" s="48">
        <f>C66*100</f>
        <v>59.178949086074375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21.63075916300126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84.34769400622952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12</v>
      </c>
    </row>
    <row r="72" ht="11.25">
      <c r="C72" s="2">
        <f>COUNTIF(C5:C16,"&gt;87")</f>
        <v>2</v>
      </c>
    </row>
    <row r="73" ht="11.25">
      <c r="C73" s="2">
        <f>COUNTIF(C5:C16,"&lt;23")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2024-02-23T04:06:09Z</dcterms:modified>
  <cp:category/>
  <cp:version/>
  <cp:contentType/>
  <cp:contentStatus/>
</cp:coreProperties>
</file>