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<sst xmlns="http://schemas.openxmlformats.org/spreadsheetml/2006/main" count="38" uniqueCount="23">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</sst>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5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6225"/>
          <c:w val="0.8597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P.87'!$C$5:$C$21</c:f>
              <c:numCache>
                <c:ptCount val="17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65.52748799999999</c:v>
                </c:pt>
              </c:numCache>
            </c:numRef>
          </c:val>
        </c:ser>
        <c:axId val="6693987"/>
        <c:axId val="60245884"/>
      </c:barChart>
      <c:lineChart>
        <c:grouping val="standard"/>
        <c:varyColors val="0"/>
        <c:ser>
          <c:idx val="1"/>
          <c:order val="1"/>
          <c:tx>
            <c:v>ค่าเฉลี่ย (2548 - 2563 )อยู่ระหว่างค่า+-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P.87'!$E$5:$E$20</c:f>
              <c:numCache>
                <c:ptCount val="16"/>
                <c:pt idx="0">
                  <c:v>84.53665099999999</c:v>
                </c:pt>
                <c:pt idx="1">
                  <c:v>84.53665099999999</c:v>
                </c:pt>
                <c:pt idx="2">
                  <c:v>84.53665099999999</c:v>
                </c:pt>
                <c:pt idx="3">
                  <c:v>84.53665099999999</c:v>
                </c:pt>
                <c:pt idx="4">
                  <c:v>84.53665099999999</c:v>
                </c:pt>
                <c:pt idx="5">
                  <c:v>84.53665099999999</c:v>
                </c:pt>
                <c:pt idx="6">
                  <c:v>84.53665099999999</c:v>
                </c:pt>
                <c:pt idx="7">
                  <c:v>84.53665099999999</c:v>
                </c:pt>
                <c:pt idx="8">
                  <c:v>84.53665099999999</c:v>
                </c:pt>
                <c:pt idx="9">
                  <c:v>84.53665099999999</c:v>
                </c:pt>
                <c:pt idx="10">
                  <c:v>84.53665099999999</c:v>
                </c:pt>
                <c:pt idx="11">
                  <c:v>84.53665099999999</c:v>
                </c:pt>
                <c:pt idx="12">
                  <c:v>84.53665099999999</c:v>
                </c:pt>
                <c:pt idx="13">
                  <c:v>84.53665099999999</c:v>
                </c:pt>
                <c:pt idx="14">
                  <c:v>84.53665099999999</c:v>
                </c:pt>
                <c:pt idx="15">
                  <c:v>84.53665099999999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P.87'!$H$5:$H$20</c:f>
              <c:numCache>
                <c:ptCount val="16"/>
                <c:pt idx="0">
                  <c:v>162.4950447475705</c:v>
                </c:pt>
                <c:pt idx="1">
                  <c:v>162.4950447475705</c:v>
                </c:pt>
                <c:pt idx="2">
                  <c:v>162.4950447475705</c:v>
                </c:pt>
                <c:pt idx="3">
                  <c:v>162.4950447475705</c:v>
                </c:pt>
                <c:pt idx="4">
                  <c:v>162.4950447475705</c:v>
                </c:pt>
                <c:pt idx="5">
                  <c:v>162.4950447475705</c:v>
                </c:pt>
                <c:pt idx="6">
                  <c:v>162.4950447475705</c:v>
                </c:pt>
                <c:pt idx="7">
                  <c:v>162.4950447475705</c:v>
                </c:pt>
                <c:pt idx="8">
                  <c:v>162.4950447475705</c:v>
                </c:pt>
                <c:pt idx="9">
                  <c:v>162.4950447475705</c:v>
                </c:pt>
                <c:pt idx="10">
                  <c:v>162.4950447475705</c:v>
                </c:pt>
                <c:pt idx="11">
                  <c:v>162.4950447475705</c:v>
                </c:pt>
                <c:pt idx="12">
                  <c:v>162.4950447475705</c:v>
                </c:pt>
                <c:pt idx="13">
                  <c:v>162.4950447475705</c:v>
                </c:pt>
                <c:pt idx="14">
                  <c:v>162.4950447475705</c:v>
                </c:pt>
                <c:pt idx="15">
                  <c:v>162.4950447475705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P.87'!$F$5:$F$20</c:f>
              <c:numCache>
                <c:ptCount val="16"/>
                <c:pt idx="0">
                  <c:v>6.578257252429495</c:v>
                </c:pt>
                <c:pt idx="1">
                  <c:v>6.578257252429495</c:v>
                </c:pt>
                <c:pt idx="2">
                  <c:v>6.578257252429495</c:v>
                </c:pt>
                <c:pt idx="3">
                  <c:v>6.578257252429495</c:v>
                </c:pt>
                <c:pt idx="4">
                  <c:v>6.578257252429495</c:v>
                </c:pt>
                <c:pt idx="5">
                  <c:v>6.578257252429495</c:v>
                </c:pt>
                <c:pt idx="6">
                  <c:v>6.578257252429495</c:v>
                </c:pt>
                <c:pt idx="7">
                  <c:v>6.578257252429495</c:v>
                </c:pt>
                <c:pt idx="8">
                  <c:v>6.578257252429495</c:v>
                </c:pt>
                <c:pt idx="9">
                  <c:v>6.578257252429495</c:v>
                </c:pt>
                <c:pt idx="10">
                  <c:v>6.578257252429495</c:v>
                </c:pt>
                <c:pt idx="11">
                  <c:v>6.578257252429495</c:v>
                </c:pt>
                <c:pt idx="12">
                  <c:v>6.578257252429495</c:v>
                </c:pt>
                <c:pt idx="13">
                  <c:v>6.578257252429495</c:v>
                </c:pt>
                <c:pt idx="14">
                  <c:v>6.578257252429495</c:v>
                </c:pt>
                <c:pt idx="15">
                  <c:v>6.578257252429495</c:v>
                </c:pt>
              </c:numCache>
            </c:numRef>
          </c:val>
          <c:smooth val="0"/>
        </c:ser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245884"/>
        <c:crossesAt val="0"/>
        <c:auto val="1"/>
        <c:lblOffset val="100"/>
        <c:tickLblSkip val="1"/>
        <c:noMultiLvlLbl val="0"/>
      </c:catAx>
      <c:valAx>
        <c:axId val="602458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9398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3"/>
          <c:w val="0.93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95"/>
          <c:w val="0.857"/>
          <c:h val="0.74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P.87'!$C$5:$C$20</c:f>
              <c:numCache>
                <c:ptCount val="16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(2548 - 2563)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P.87'!$E$5:$E$20</c:f>
              <c:numCache>
                <c:ptCount val="16"/>
                <c:pt idx="0">
                  <c:v>84.53665099999999</c:v>
                </c:pt>
                <c:pt idx="1">
                  <c:v>84.53665099999999</c:v>
                </c:pt>
                <c:pt idx="2">
                  <c:v>84.53665099999999</c:v>
                </c:pt>
                <c:pt idx="3">
                  <c:v>84.53665099999999</c:v>
                </c:pt>
                <c:pt idx="4">
                  <c:v>84.53665099999999</c:v>
                </c:pt>
                <c:pt idx="5">
                  <c:v>84.53665099999999</c:v>
                </c:pt>
                <c:pt idx="6">
                  <c:v>84.53665099999999</c:v>
                </c:pt>
                <c:pt idx="7">
                  <c:v>84.53665099999999</c:v>
                </c:pt>
                <c:pt idx="8">
                  <c:v>84.53665099999999</c:v>
                </c:pt>
                <c:pt idx="9">
                  <c:v>84.53665099999999</c:v>
                </c:pt>
                <c:pt idx="10">
                  <c:v>84.53665099999999</c:v>
                </c:pt>
                <c:pt idx="11">
                  <c:v>84.53665099999999</c:v>
                </c:pt>
                <c:pt idx="12">
                  <c:v>84.53665099999999</c:v>
                </c:pt>
                <c:pt idx="13">
                  <c:v>84.53665099999999</c:v>
                </c:pt>
                <c:pt idx="14">
                  <c:v>84.53665099999999</c:v>
                </c:pt>
                <c:pt idx="15">
                  <c:v>84.53665099999999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P.87'!$D$5:$D$21</c:f>
              <c:numCache>
                <c:ptCount val="17"/>
                <c:pt idx="16">
                  <c:v>65.52748799999999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78406"/>
        <c:crossesAt val="0"/>
        <c:auto val="1"/>
        <c:lblOffset val="100"/>
        <c:tickLblSkip val="1"/>
        <c:noMultiLvlLbl val="0"/>
      </c:catAx>
      <c:valAx>
        <c:axId val="480784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42045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0.51375</cdr:x>
      <cdr:y>0.5385</cdr:y>
    </cdr:from>
    <cdr:to>
      <cdr:x>0.65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3314700"/>
          <a:ext cx="12763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0.678</cdr:x>
      <cdr:y>0.42025</cdr:y>
    </cdr:from>
    <cdr:to>
      <cdr:x>0.821</cdr:x>
      <cdr:y>0.46225</cdr:y>
    </cdr:to>
    <cdr:sp>
      <cdr:nvSpPr>
        <cdr:cNvPr id="2" name="TextBox 1"/>
        <cdr:cNvSpPr txBox="1">
          <a:spLocks noChangeArrowheads="1"/>
        </cdr:cNvSpPr>
      </cdr:nvSpPr>
      <cdr:spPr>
        <a:xfrm>
          <a:off x="6372225" y="2590800"/>
          <a:ext cx="13430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0.2465</cdr:x>
      <cdr:y>0.6575</cdr:y>
    </cdr:from>
    <cdr:to>
      <cdr:x>0.3895</cdr:x>
      <cdr:y>0.70075</cdr:y>
    </cdr:to>
    <cdr:sp>
      <cdr:nvSpPr>
        <cdr:cNvPr id="3" name="TextBox 1"/>
        <cdr:cNvSpPr txBox="1">
          <a:spLocks noChangeArrowheads="1"/>
        </cdr:cNvSpPr>
      </cdr:nvSpPr>
      <cdr:spPr>
        <a:xfrm>
          <a:off x="2314575" y="4057650"/>
          <a:ext cx="13430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0.359</cdr:y>
    </cdr:from>
    <cdr:to>
      <cdr:x>0.26275</cdr:x>
      <cdr:y>0.6665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209800"/>
          <a:ext cx="619125" cy="1895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K22" sqref="K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2548</v>
      </c>
      <c r="C5" s="58">
        <v>129.25785600000003</v>
      </c>
      <c r="D5" s="59"/>
      <c r="E5" s="60">
        <f aca="true" t="shared" si="0" ref="E5:E20">$C$64</f>
        <v>84.53665099999999</v>
      </c>
      <c r="F5" s="61">
        <f aca="true" t="shared" si="1" ref="F5:F20">+$C$67</f>
        <v>6.578257252429495</v>
      </c>
      <c r="G5" s="62">
        <f aca="true" t="shared" si="2" ref="G5:G20">$C$65</f>
        <v>77.9583937475705</v>
      </c>
      <c r="H5" s="63">
        <f aca="true" t="shared" si="3" ref="H5:H20">+$C$68</f>
        <v>162.4950447475705</v>
      </c>
      <c r="I5" s="2">
        <v>1</v>
      </c>
    </row>
    <row r="6" spans="2:9" ht="12">
      <c r="B6" s="22">
        <v>2549</v>
      </c>
      <c r="C6" s="64">
        <v>111.8</v>
      </c>
      <c r="D6" s="59"/>
      <c r="E6" s="65">
        <f t="shared" si="0"/>
        <v>84.53665099999999</v>
      </c>
      <c r="F6" s="66">
        <f t="shared" si="1"/>
        <v>6.578257252429495</v>
      </c>
      <c r="G6" s="67">
        <f t="shared" si="2"/>
        <v>77.9583937475705</v>
      </c>
      <c r="H6" s="68">
        <f t="shared" si="3"/>
        <v>162.4950447475705</v>
      </c>
      <c r="I6" s="2">
        <f>I5+1</f>
        <v>2</v>
      </c>
    </row>
    <row r="7" spans="2:9" ht="12">
      <c r="B7" s="22">
        <v>2550</v>
      </c>
      <c r="C7" s="64">
        <v>43.292448</v>
      </c>
      <c r="D7" s="59"/>
      <c r="E7" s="65">
        <f t="shared" si="0"/>
        <v>84.53665099999999</v>
      </c>
      <c r="F7" s="66">
        <f t="shared" si="1"/>
        <v>6.578257252429495</v>
      </c>
      <c r="G7" s="67">
        <f t="shared" si="2"/>
        <v>77.9583937475705</v>
      </c>
      <c r="H7" s="68">
        <f t="shared" si="3"/>
        <v>162.4950447475705</v>
      </c>
      <c r="I7" s="2">
        <f aca="true" t="shared" si="4" ref="I7:I20">I6+1</f>
        <v>3</v>
      </c>
    </row>
    <row r="8" spans="2:9" ht="12">
      <c r="B8" s="22">
        <v>2551</v>
      </c>
      <c r="C8" s="64">
        <v>51.8</v>
      </c>
      <c r="D8" s="59"/>
      <c r="E8" s="65">
        <f t="shared" si="0"/>
        <v>84.53665099999999</v>
      </c>
      <c r="F8" s="66">
        <f t="shared" si="1"/>
        <v>6.578257252429495</v>
      </c>
      <c r="G8" s="67">
        <f t="shared" si="2"/>
        <v>77.9583937475705</v>
      </c>
      <c r="H8" s="68">
        <f t="shared" si="3"/>
        <v>162.4950447475705</v>
      </c>
      <c r="I8" s="2">
        <f t="shared" si="4"/>
        <v>4</v>
      </c>
    </row>
    <row r="9" spans="2:9" ht="12">
      <c r="B9" s="22">
        <v>2552</v>
      </c>
      <c r="C9" s="64">
        <v>25.78</v>
      </c>
      <c r="D9" s="59"/>
      <c r="E9" s="65">
        <f t="shared" si="0"/>
        <v>84.53665099999999</v>
      </c>
      <c r="F9" s="66">
        <f t="shared" si="1"/>
        <v>6.578257252429495</v>
      </c>
      <c r="G9" s="67">
        <f t="shared" si="2"/>
        <v>77.9583937475705</v>
      </c>
      <c r="H9" s="68">
        <f t="shared" si="3"/>
        <v>162.4950447475705</v>
      </c>
      <c r="I9" s="2">
        <f t="shared" si="4"/>
        <v>5</v>
      </c>
    </row>
    <row r="10" spans="2:9" ht="12">
      <c r="B10" s="22">
        <v>2553</v>
      </c>
      <c r="C10" s="64">
        <v>109.28649599999997</v>
      </c>
      <c r="D10" s="59"/>
      <c r="E10" s="65">
        <f t="shared" si="0"/>
        <v>84.53665099999999</v>
      </c>
      <c r="F10" s="66">
        <f t="shared" si="1"/>
        <v>6.578257252429495</v>
      </c>
      <c r="G10" s="67">
        <f t="shared" si="2"/>
        <v>77.9583937475705</v>
      </c>
      <c r="H10" s="68">
        <f t="shared" si="3"/>
        <v>162.4950447475705</v>
      </c>
      <c r="I10" s="2">
        <f t="shared" si="4"/>
        <v>6</v>
      </c>
    </row>
    <row r="11" spans="2:9" ht="12">
      <c r="B11" s="22">
        <v>2554</v>
      </c>
      <c r="C11" s="64">
        <v>259.923168</v>
      </c>
      <c r="D11" s="59"/>
      <c r="E11" s="65">
        <f t="shared" si="0"/>
        <v>84.53665099999999</v>
      </c>
      <c r="F11" s="66">
        <f t="shared" si="1"/>
        <v>6.578257252429495</v>
      </c>
      <c r="G11" s="67">
        <f t="shared" si="2"/>
        <v>77.9583937475705</v>
      </c>
      <c r="H11" s="68">
        <f t="shared" si="3"/>
        <v>162.4950447475705</v>
      </c>
      <c r="I11" s="2">
        <f t="shared" si="4"/>
        <v>7</v>
      </c>
    </row>
    <row r="12" spans="2:9" ht="12">
      <c r="B12" s="22">
        <v>2555</v>
      </c>
      <c r="C12" s="64">
        <v>53.90409599999998</v>
      </c>
      <c r="D12" s="59"/>
      <c r="E12" s="65">
        <f t="shared" si="0"/>
        <v>84.53665099999999</v>
      </c>
      <c r="F12" s="66">
        <f t="shared" si="1"/>
        <v>6.578257252429495</v>
      </c>
      <c r="G12" s="67">
        <f t="shared" si="2"/>
        <v>77.9583937475705</v>
      </c>
      <c r="H12" s="68">
        <f t="shared" si="3"/>
        <v>162.4950447475705</v>
      </c>
      <c r="I12" s="2">
        <f t="shared" si="4"/>
        <v>8</v>
      </c>
    </row>
    <row r="13" spans="2:9" ht="12">
      <c r="B13" s="22">
        <v>2556</v>
      </c>
      <c r="C13" s="64">
        <v>42.04310400000001</v>
      </c>
      <c r="D13" s="59"/>
      <c r="E13" s="65">
        <f t="shared" si="0"/>
        <v>84.53665099999999</v>
      </c>
      <c r="F13" s="66">
        <f t="shared" si="1"/>
        <v>6.578257252429495</v>
      </c>
      <c r="G13" s="67">
        <f t="shared" si="2"/>
        <v>77.9583937475705</v>
      </c>
      <c r="H13" s="68">
        <f t="shared" si="3"/>
        <v>162.4950447475705</v>
      </c>
      <c r="I13" s="2">
        <f t="shared" si="4"/>
        <v>9</v>
      </c>
    </row>
    <row r="14" spans="2:9" ht="12">
      <c r="B14" s="22">
        <v>2557</v>
      </c>
      <c r="C14" s="64">
        <v>31.67</v>
      </c>
      <c r="D14" s="59"/>
      <c r="E14" s="65">
        <f t="shared" si="0"/>
        <v>84.53665099999999</v>
      </c>
      <c r="F14" s="66">
        <f t="shared" si="1"/>
        <v>6.578257252429495</v>
      </c>
      <c r="G14" s="67">
        <f t="shared" si="2"/>
        <v>77.9583937475705</v>
      </c>
      <c r="H14" s="68">
        <f t="shared" si="3"/>
        <v>162.4950447475705</v>
      </c>
      <c r="I14" s="2">
        <f t="shared" si="4"/>
        <v>10</v>
      </c>
    </row>
    <row r="15" spans="2:9" ht="12">
      <c r="B15" s="22">
        <v>2558</v>
      </c>
      <c r="C15" s="64">
        <v>8.289216</v>
      </c>
      <c r="D15" s="59"/>
      <c r="E15" s="65">
        <f t="shared" si="0"/>
        <v>84.53665099999999</v>
      </c>
      <c r="F15" s="66">
        <f t="shared" si="1"/>
        <v>6.578257252429495</v>
      </c>
      <c r="G15" s="67">
        <f t="shared" si="2"/>
        <v>77.9583937475705</v>
      </c>
      <c r="H15" s="68">
        <f t="shared" si="3"/>
        <v>162.4950447475705</v>
      </c>
      <c r="I15" s="2">
        <f t="shared" si="4"/>
        <v>11</v>
      </c>
    </row>
    <row r="16" spans="2:9" ht="12">
      <c r="B16" s="22">
        <v>2559</v>
      </c>
      <c r="C16" s="64">
        <v>95.44003200000002</v>
      </c>
      <c r="D16" s="59"/>
      <c r="E16" s="65">
        <f t="shared" si="0"/>
        <v>84.53665099999999</v>
      </c>
      <c r="F16" s="66">
        <f t="shared" si="1"/>
        <v>6.578257252429495</v>
      </c>
      <c r="G16" s="67">
        <f t="shared" si="2"/>
        <v>77.9583937475705</v>
      </c>
      <c r="H16" s="68">
        <f t="shared" si="3"/>
        <v>162.4950447475705</v>
      </c>
      <c r="I16" s="2">
        <f t="shared" si="4"/>
        <v>12</v>
      </c>
    </row>
    <row r="17" spans="2:9" ht="12">
      <c r="B17" s="22">
        <v>2560</v>
      </c>
      <c r="C17" s="64">
        <v>259.3</v>
      </c>
      <c r="D17" s="59"/>
      <c r="E17" s="65">
        <f t="shared" si="0"/>
        <v>84.53665099999999</v>
      </c>
      <c r="F17" s="66">
        <f t="shared" si="1"/>
        <v>6.578257252429495</v>
      </c>
      <c r="G17" s="67">
        <f t="shared" si="2"/>
        <v>77.9583937475705</v>
      </c>
      <c r="H17" s="68">
        <f t="shared" si="3"/>
        <v>162.4950447475705</v>
      </c>
      <c r="I17" s="2">
        <f t="shared" si="4"/>
        <v>13</v>
      </c>
    </row>
    <row r="18" spans="2:9" ht="12">
      <c r="B18" s="22">
        <v>2561</v>
      </c>
      <c r="C18" s="64">
        <v>92.3</v>
      </c>
      <c r="D18" s="59"/>
      <c r="E18" s="65">
        <f t="shared" si="0"/>
        <v>84.53665099999999</v>
      </c>
      <c r="F18" s="66">
        <f t="shared" si="1"/>
        <v>6.578257252429495</v>
      </c>
      <c r="G18" s="67">
        <f t="shared" si="2"/>
        <v>77.9583937475705</v>
      </c>
      <c r="H18" s="68">
        <f t="shared" si="3"/>
        <v>162.4950447475705</v>
      </c>
      <c r="I18" s="2">
        <f t="shared" si="4"/>
        <v>14</v>
      </c>
    </row>
    <row r="19" spans="2:9" ht="12">
      <c r="B19" s="22">
        <v>2562</v>
      </c>
      <c r="C19" s="64">
        <v>8.7</v>
      </c>
      <c r="D19" s="59"/>
      <c r="E19" s="65">
        <f t="shared" si="0"/>
        <v>84.53665099999999</v>
      </c>
      <c r="F19" s="66">
        <f t="shared" si="1"/>
        <v>6.578257252429495</v>
      </c>
      <c r="G19" s="67">
        <f t="shared" si="2"/>
        <v>77.9583937475705</v>
      </c>
      <c r="H19" s="68">
        <f t="shared" si="3"/>
        <v>162.4950447475705</v>
      </c>
      <c r="I19" s="2">
        <f t="shared" si="4"/>
        <v>15</v>
      </c>
    </row>
    <row r="20" spans="2:9" ht="12">
      <c r="B20" s="22">
        <v>2563</v>
      </c>
      <c r="C20" s="64">
        <v>29.8</v>
      </c>
      <c r="D20" s="72"/>
      <c r="E20" s="65">
        <f t="shared" si="0"/>
        <v>84.53665099999999</v>
      </c>
      <c r="F20" s="66">
        <f t="shared" si="1"/>
        <v>6.578257252429495</v>
      </c>
      <c r="G20" s="67">
        <f t="shared" si="2"/>
        <v>77.9583937475705</v>
      </c>
      <c r="H20" s="68">
        <f t="shared" si="3"/>
        <v>162.4950447475705</v>
      </c>
      <c r="I20" s="2">
        <f t="shared" si="4"/>
        <v>16</v>
      </c>
    </row>
    <row r="21" spans="2:14" ht="12">
      <c r="B21" s="70">
        <v>2564</v>
      </c>
      <c r="C21" s="71">
        <v>65.52748799999999</v>
      </c>
      <c r="D21" s="72">
        <f>C21</f>
        <v>65.52748799999999</v>
      </c>
      <c r="E21" s="65"/>
      <c r="F21" s="66"/>
      <c r="G21" s="67"/>
      <c r="H21" s="68"/>
      <c r="K21" s="76" t="str">
        <f>'[1]std. - P.1'!$K$105:$N$105</f>
        <v>ปี 2564 ปริมาณน้ำสะสม 1 เม.ย.64 - 28 ก.พ.65</v>
      </c>
      <c r="L21" s="76"/>
      <c r="M21" s="76"/>
      <c r="N21" s="76"/>
    </row>
    <row r="22" spans="2:8" ht="12">
      <c r="B22" s="22"/>
      <c r="C22" s="69"/>
      <c r="D22" s="59"/>
      <c r="E22" s="65"/>
      <c r="F22" s="66"/>
      <c r="G22" s="67"/>
      <c r="H22" s="68"/>
    </row>
    <row r="23" spans="2:8" ht="12">
      <c r="B23" s="22"/>
      <c r="C23" s="69"/>
      <c r="D23" s="59"/>
      <c r="E23" s="65"/>
      <c r="F23" s="66"/>
      <c r="G23" s="67"/>
      <c r="H23" s="68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AVERAGE(C5:C20)</f>
        <v>84.53665099999999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STDEV(C5:C20)</f>
        <v>77.9583937475705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0.9221845533905821</v>
      </c>
      <c r="D66" s="37"/>
      <c r="E66" s="48">
        <f>C66*100</f>
        <v>92.21845533905821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6.578257252429495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162.4950447475705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16</v>
      </c>
    </row>
    <row r="72" ht="12">
      <c r="C72" s="2">
        <f>COUNTIF(C5:C20,"&gt;162")</f>
        <v>2</v>
      </c>
    </row>
    <row r="73" ht="12">
      <c r="C73" s="2">
        <f>COUNTIF(C5:C20,"&lt;7")</f>
        <v>0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2022-03-16T07:42:04Z</dcterms:modified>
  <cp:category/>
  <cp:version/>
  <cp:contentType/>
  <cp:contentStatus/>
</cp:coreProperties>
</file>