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87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<sst xmlns="http://schemas.openxmlformats.org/spreadsheetml/2006/main" count="50" uniqueCount="25">
  <si>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</si>
  <si>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</si>
  <si>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</si>
  <si>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</si>
  <si>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</si>
  <si>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</si>
  <si>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</si>
  <si>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</si>
  <si>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</si>
  <si>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</si>
  <si>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</si>
  <si>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</si>
  <si>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</si>
  <si>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</si>
  <si>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</si>
  <si>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</si>
  <si>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</si>
  <si>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</si>
  <si>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</si>
  <si>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</si>
  <si>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</si>
  <si>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</si>
  <si>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</si>
  <si>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P.87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</si>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</sst>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20" borderId="5" applyNumberFormat="0" applyAlignment="0" applyProtection="0"/>
    <xf numFmtId="0" fontId="0" fillId="32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2" fontId="41" fillId="33" borderId="16" xfId="0" applyNumberFormat="1" applyFont="1" applyFill="1" applyBorder="1" applyAlignment="1">
      <alignment horizontal="center"/>
    </xf>
    <xf numFmtId="2" fontId="41" fillId="33" borderId="17" xfId="0" applyNumberFormat="1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2" fontId="42" fillId="0" borderId="20" xfId="0" applyNumberFormat="1" applyFont="1" applyFill="1" applyBorder="1" applyAlignment="1">
      <alignment horizontal="center"/>
    </xf>
    <xf numFmtId="1" fontId="41" fillId="0" borderId="21" xfId="0" applyNumberFormat="1" applyFont="1" applyFill="1" applyBorder="1" applyAlignment="1">
      <alignment/>
    </xf>
    <xf numFmtId="2" fontId="42" fillId="0" borderId="22" xfId="0" applyNumberFormat="1" applyFont="1" applyFill="1" applyBorder="1" applyAlignment="1">
      <alignment horizontal="center"/>
    </xf>
    <xf numFmtId="0" fontId="43" fillId="0" borderId="22" xfId="0" applyFont="1" applyBorder="1" applyAlignment="1">
      <alignment/>
    </xf>
    <xf numFmtId="0" fontId="41" fillId="0" borderId="23" xfId="0" applyFont="1" applyFill="1" applyBorder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1" fontId="41" fillId="0" borderId="25" xfId="0" applyNumberFormat="1" applyFont="1" applyFill="1" applyBorder="1" applyAlignment="1">
      <alignment/>
    </xf>
    <xf numFmtId="0" fontId="43" fillId="0" borderId="26" xfId="0" applyFont="1" applyBorder="1" applyAlignment="1">
      <alignment/>
    </xf>
    <xf numFmtId="0" fontId="41" fillId="0" borderId="27" xfId="0" applyFont="1" applyFill="1" applyBorder="1" applyAlignment="1">
      <alignment horizontal="center"/>
    </xf>
    <xf numFmtId="2" fontId="42" fillId="0" borderId="28" xfId="0" applyNumberFormat="1" applyFont="1" applyFill="1" applyBorder="1" applyAlignment="1">
      <alignment horizontal="center"/>
    </xf>
    <xf numFmtId="1" fontId="41" fillId="0" borderId="29" xfId="0" applyNumberFormat="1" applyFont="1" applyFill="1" applyBorder="1" applyAlignment="1">
      <alignment/>
    </xf>
    <xf numFmtId="2" fontId="42" fillId="0" borderId="30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P.87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น้ำแม่ทา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ป่าซาง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ลำพูน</a:t>
            </a:r>
          </a:p>
        </c:rich>
      </c:tx>
      <c:layout>
        <c:manualLayout>
          <c:xMode val="factor"/>
          <c:yMode val="factor"/>
          <c:x val="0.05575"/>
          <c:y val="0.04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'P.87'!$D$36:$O$36</c:f>
              <c:numCache/>
            </c:numRef>
          </c:xVal>
          <c:yVal>
            <c:numRef>
              <c:f>'P.87'!$D$37:$O$37</c:f>
              <c:numCache/>
            </c:numRef>
          </c:yVal>
          <c:smooth val="0"/>
        </c:ser>
        <c:axId val="59373992"/>
        <c:axId val="64603881"/>
      </c:scatterChart>
      <c:valAx>
        <c:axId val="5937399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603881"/>
        <c:crossesAt val="1"/>
        <c:crossBetween val="midCat"/>
        <c:dispUnits/>
        <c:majorUnit val="10"/>
      </c:valAx>
      <c:valAx>
        <c:axId val="6460388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739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5" sqref="W15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5" t="s">
        <v>23</v>
      </c>
      <c r="B3" s="86"/>
      <c r="C3" s="86"/>
      <c r="D3" s="8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8" t="s">
        <v>19</v>
      </c>
      <c r="B4" s="89"/>
      <c r="C4" s="89"/>
      <c r="D4" s="9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3.948499999999998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4" t="s">
        <v>1</v>
      </c>
      <c r="B5" s="105" t="s">
        <v>22</v>
      </c>
      <c r="C5" s="104" t="s">
        <v>1</v>
      </c>
      <c r="D5" s="10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0.9067560000000109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0">
        <f aca="true" t="shared" si="0" ref="A6:B9">I41</f>
        <v>2548</v>
      </c>
      <c r="B6" s="101">
        <f t="shared" si="0"/>
        <v>3.1</v>
      </c>
      <c r="C6" s="102"/>
      <c r="D6" s="10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0.9522373653664358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1">
        <f t="shared" si="0"/>
        <v>2549</v>
      </c>
      <c r="B7" s="92">
        <f t="shared" si="0"/>
        <v>5.1</v>
      </c>
      <c r="C7" s="93"/>
      <c r="D7" s="9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1">
        <f t="shared" si="0"/>
        <v>2550</v>
      </c>
      <c r="B8" s="92">
        <f t="shared" si="0"/>
        <v>3.1</v>
      </c>
      <c r="C8" s="93"/>
      <c r="D8" s="9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1">
        <f t="shared" si="0"/>
        <v>2551</v>
      </c>
      <c r="B9" s="92">
        <f t="shared" si="0"/>
        <v>4.25</v>
      </c>
      <c r="C9" s="93"/>
      <c r="D9" s="94"/>
      <c r="E9" s="36"/>
      <c r="F9" s="36"/>
      <c r="U9" t="s">
        <v>15</v>
      </c>
      <c r="V9" s="14">
        <f>+B80</f>
        <v>0.515369</v>
      </c>
      <c r="X9" s="10">
        <f aca="true" t="shared" si="1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1">
        <v>2552</v>
      </c>
      <c r="B10" s="92">
        <v>3.08</v>
      </c>
      <c r="C10" s="93"/>
      <c r="D10" s="94"/>
      <c r="E10" s="35"/>
      <c r="F10" s="7"/>
      <c r="U10" t="s">
        <v>16</v>
      </c>
      <c r="V10" s="14">
        <f>+B81</f>
        <v>1.030603</v>
      </c>
      <c r="X10" s="10">
        <f t="shared" si="1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1">
        <v>2553</v>
      </c>
      <c r="B11" s="92">
        <v>4.57</v>
      </c>
      <c r="C11" s="93"/>
      <c r="D11" s="94"/>
      <c r="E11" s="32"/>
      <c r="F11" s="33"/>
      <c r="X11" s="10">
        <f t="shared" si="1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1">
        <v>2554</v>
      </c>
      <c r="B12" s="92">
        <v>4.8</v>
      </c>
      <c r="C12" s="93"/>
      <c r="D12" s="94"/>
      <c r="E12" s="32"/>
      <c r="F12" s="33"/>
      <c r="X12" s="10">
        <f t="shared" si="1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1">
        <v>2555</v>
      </c>
      <c r="B13" s="92">
        <v>3.38</v>
      </c>
      <c r="C13" s="93"/>
      <c r="D13" s="94"/>
      <c r="E13" s="32"/>
      <c r="F13" s="33"/>
      <c r="S13" s="40"/>
      <c r="X13" s="10">
        <f t="shared" si="1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1">
        <v>2556</v>
      </c>
      <c r="B14" s="92">
        <v>2.575999999999965</v>
      </c>
      <c r="C14" s="93"/>
      <c r="D14" s="94"/>
      <c r="E14" s="32"/>
      <c r="F14" s="33"/>
      <c r="S14" s="40"/>
      <c r="X14" s="10">
        <f t="shared" si="1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1">
        <v>2557</v>
      </c>
      <c r="B15" s="92">
        <v>3.6100000000000136</v>
      </c>
      <c r="C15" s="93"/>
      <c r="D15" s="94"/>
      <c r="E15" s="32"/>
      <c r="F15" s="33"/>
      <c r="S15" s="41"/>
      <c r="X15" s="10">
        <f t="shared" si="1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1">
        <v>2558</v>
      </c>
      <c r="B16" s="92">
        <v>3.31</v>
      </c>
      <c r="C16" s="93"/>
      <c r="D16" s="94"/>
      <c r="E16" s="32"/>
      <c r="F16" s="33"/>
      <c r="S16" s="40"/>
      <c r="X16" s="10">
        <f t="shared" si="1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1">
        <v>2559</v>
      </c>
      <c r="B17" s="92">
        <v>5.15</v>
      </c>
      <c r="C17" s="93"/>
      <c r="D17" s="94"/>
      <c r="E17" s="32"/>
      <c r="F17" s="33"/>
      <c r="S17" s="40"/>
      <c r="X17" s="10">
        <f t="shared" si="1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1">
        <v>2560</v>
      </c>
      <c r="B18" s="92">
        <v>4.8</v>
      </c>
      <c r="C18" s="93"/>
      <c r="D18" s="94"/>
      <c r="E18" s="32"/>
      <c r="F18" s="34"/>
      <c r="S18" s="40"/>
      <c r="X18" s="10">
        <f t="shared" si="1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1">
        <v>2561</v>
      </c>
      <c r="B19" s="92">
        <v>5.03</v>
      </c>
      <c r="C19" s="93"/>
      <c r="D19" s="94"/>
      <c r="E19" s="32"/>
      <c r="F19" s="34"/>
      <c r="S19" s="40"/>
      <c r="X19" s="10">
        <f t="shared" si="1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1">
        <v>2562</v>
      </c>
      <c r="B20" s="92">
        <v>2.509999999999991</v>
      </c>
      <c r="C20" s="93"/>
      <c r="D20" s="94"/>
      <c r="E20" s="32"/>
      <c r="F20" s="34"/>
      <c r="S20" s="40"/>
      <c r="X20" s="10">
        <f t="shared" si="1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1">
        <v>2563</v>
      </c>
      <c r="B21" s="92">
        <v>4.810000000000002</v>
      </c>
      <c r="C21" s="93"/>
      <c r="D21" s="94"/>
      <c r="E21" s="32"/>
      <c r="F21" s="34"/>
      <c r="S21" s="40"/>
      <c r="X21" s="10">
        <f t="shared" si="1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1"/>
      <c r="B22" s="92"/>
      <c r="C22" s="93"/>
      <c r="D22" s="94"/>
      <c r="E22" s="32"/>
      <c r="F22" s="34"/>
      <c r="S22" s="40"/>
      <c r="X22" s="10">
        <f t="shared" si="1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1"/>
      <c r="B23" s="92"/>
      <c r="C23" s="93"/>
      <c r="D23" s="94"/>
      <c r="E23" s="32"/>
      <c r="F23" s="34"/>
      <c r="S23" s="40"/>
      <c r="X23" s="10">
        <f t="shared" si="1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1"/>
      <c r="B24" s="92"/>
      <c r="C24" s="93"/>
      <c r="D24" s="94"/>
      <c r="E24" s="32"/>
      <c r="F24" s="34"/>
      <c r="S24" s="40"/>
      <c r="X24" s="10">
        <f t="shared" si="1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1"/>
      <c r="B25" s="92"/>
      <c r="C25" s="93"/>
      <c r="D25" s="94"/>
      <c r="F25"/>
      <c r="S25" s="40"/>
      <c r="X25" s="10">
        <f t="shared" si="1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1"/>
      <c r="B26" s="92"/>
      <c r="C26" s="93"/>
      <c r="D26" s="94"/>
      <c r="F26"/>
      <c r="S26" s="40"/>
      <c r="X26" s="10">
        <f t="shared" si="1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1"/>
      <c r="B27" s="92"/>
      <c r="C27" s="93"/>
      <c r="D27" s="94"/>
      <c r="F27"/>
      <c r="S27" s="40"/>
      <c r="X27" s="10">
        <f t="shared" si="1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1"/>
      <c r="B28" s="92"/>
      <c r="C28" s="93"/>
      <c r="D28" s="94"/>
      <c r="F28"/>
      <c r="S28" s="40"/>
      <c r="X28" s="10">
        <f t="shared" si="1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1"/>
      <c r="B29" s="92"/>
      <c r="C29" s="93"/>
      <c r="D29" s="94"/>
      <c r="F29"/>
      <c r="S29" s="40"/>
      <c r="X29" s="10">
        <f t="shared" si="1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1"/>
      <c r="B30" s="92"/>
      <c r="C30" s="93"/>
      <c r="D30" s="94"/>
      <c r="E30" s="20"/>
      <c r="F30"/>
      <c r="S30" s="40"/>
      <c r="X30" s="10">
        <f t="shared" si="1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1"/>
      <c r="B31" s="92"/>
      <c r="C31" s="93"/>
      <c r="D31" s="9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1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1"/>
      <c r="B32" s="92"/>
      <c r="C32" s="93"/>
      <c r="D32" s="9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1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1"/>
      <c r="B33" s="92"/>
      <c r="C33" s="93"/>
      <c r="D33" s="95"/>
      <c r="S33" s="40"/>
      <c r="X33" s="10">
        <f t="shared" si="1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6"/>
      <c r="B34" s="97"/>
      <c r="C34" s="98"/>
      <c r="D34" s="99"/>
      <c r="P34" s="16"/>
      <c r="Q34" s="16"/>
      <c r="R34" s="16"/>
      <c r="S34" s="40"/>
      <c r="X34" s="10">
        <f t="shared" si="1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1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1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2" ref="D37:O37">ROUND((((-LN(-LN(1-1/D36)))+$B$83*$B$84)/$B$83),2)</f>
        <v>3.81</v>
      </c>
      <c r="E37" s="75">
        <f t="shared" si="2"/>
        <v>4.31</v>
      </c>
      <c r="F37" s="75">
        <f t="shared" si="2"/>
        <v>4.62</v>
      </c>
      <c r="G37" s="75">
        <f t="shared" si="2"/>
        <v>4.86</v>
      </c>
      <c r="H37" s="75">
        <f t="shared" si="2"/>
        <v>5.04</v>
      </c>
      <c r="I37" s="75">
        <f t="shared" si="2"/>
        <v>5.55</v>
      </c>
      <c r="J37" s="75">
        <f t="shared" si="2"/>
        <v>6.22</v>
      </c>
      <c r="K37" s="75">
        <f t="shared" si="2"/>
        <v>6.43</v>
      </c>
      <c r="L37" s="75">
        <f t="shared" si="2"/>
        <v>7.08</v>
      </c>
      <c r="M37" s="76">
        <f t="shared" si="2"/>
        <v>7.72</v>
      </c>
      <c r="N37" s="76">
        <f t="shared" si="2"/>
        <v>8.37</v>
      </c>
      <c r="O37" s="76">
        <f t="shared" si="2"/>
        <v>9.21</v>
      </c>
      <c r="S37" s="40"/>
      <c r="X37" s="10">
        <f t="shared" si="1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1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2548</v>
      </c>
      <c r="J41" s="78">
        <v>3.1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2549</v>
      </c>
      <c r="J42" s="78">
        <v>5.1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2550</v>
      </c>
      <c r="J43" s="78">
        <v>3.1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2551</v>
      </c>
      <c r="J44" s="78">
        <v>4.25</v>
      </c>
      <c r="K44" s="18"/>
      <c r="S44" s="40"/>
      <c r="T44">
        <f>293.754-288.954</f>
        <v>4.800000000000011</v>
      </c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2552</v>
      </c>
      <c r="J45" s="78">
        <v>3.08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2553</v>
      </c>
      <c r="J46" s="78">
        <v>4.57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2554</v>
      </c>
      <c r="J47" s="78">
        <v>4.8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2555</v>
      </c>
      <c r="J48" s="78">
        <v>3.38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2556</v>
      </c>
      <c r="J49" s="78">
        <v>2.575999999999965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2557</v>
      </c>
      <c r="J50" s="78">
        <v>3.6100000000000136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2558</v>
      </c>
      <c r="J51" s="78">
        <v>3.31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2559</v>
      </c>
      <c r="J52" s="78">
        <v>5.15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2560</v>
      </c>
      <c r="J53" s="78">
        <v>4.8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2561</v>
      </c>
      <c r="J54" s="78">
        <v>5.03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2562</v>
      </c>
      <c r="J55" s="78">
        <v>2.509999999999991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2563</v>
      </c>
      <c r="J56" s="78">
        <v>4.810000000000002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3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3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3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3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3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3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3"/>
      <c r="J65" s="78"/>
      <c r="K65" s="18"/>
      <c r="Y65" s="8">
        <f t="shared" si="3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3"/>
      <c r="J66" s="78"/>
      <c r="K66" s="18"/>
      <c r="Y66" s="8">
        <f t="shared" si="3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3"/>
      <c r="J67" s="78"/>
      <c r="K67" s="18"/>
      <c r="Y67" s="8">
        <f t="shared" si="3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3"/>
      <c r="J68" s="78"/>
      <c r="K68" s="18"/>
      <c r="Y68" s="8">
        <f t="shared" si="3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3"/>
      <c r="J69" s="78"/>
      <c r="K69" s="18"/>
      <c r="Y69" s="8">
        <f t="shared" si="3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3"/>
      <c r="J70" s="78"/>
      <c r="K70" s="18"/>
      <c r="Y70" s="8">
        <f t="shared" si="3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3"/>
      <c r="J71" s="78"/>
      <c r="K71" s="18"/>
      <c r="Y71" s="8">
        <f t="shared" si="3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3"/>
      <c r="J72" s="78"/>
      <c r="K72" s="18"/>
      <c r="Y72" s="8">
        <f t="shared" si="3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3"/>
      <c r="J73" s="78"/>
      <c r="K73" s="18"/>
      <c r="Y73" s="8">
        <f t="shared" si="3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3"/>
      <c r="J74" s="78"/>
      <c r="K74" s="18"/>
      <c r="Y74" s="8">
        <f t="shared" si="3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3"/>
      <c r="J75" s="78"/>
      <c r="K75" s="18"/>
      <c r="Y75" s="8">
        <f t="shared" si="3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3"/>
      <c r="J76" s="78"/>
      <c r="K76" s="18"/>
      <c r="Y76" s="8">
        <f t="shared" si="3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3"/>
      <c r="J77" s="78"/>
      <c r="K77" s="18"/>
      <c r="Y77" s="8">
        <f t="shared" si="3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3"/>
      <c r="J78" s="78"/>
      <c r="K78" s="18"/>
      <c r="Y78" s="8">
        <f t="shared" si="3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6</v>
      </c>
      <c r="B79" s="20"/>
      <c r="C79" s="20"/>
      <c r="D79" s="20"/>
      <c r="E79" s="20"/>
      <c r="I79" s="73"/>
      <c r="J79" s="78"/>
      <c r="K79" s="18"/>
      <c r="Y79" s="8">
        <f t="shared" si="3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3"/>
      <c r="J80" s="78"/>
      <c r="K80" s="18"/>
      <c r="Y80" s="8">
        <f t="shared" si="3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3"/>
      <c r="J81" s="78"/>
      <c r="K81" s="18"/>
      <c r="Y81" s="8">
        <f t="shared" si="3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3"/>
      <c r="J82" s="78"/>
      <c r="K82" s="18"/>
      <c r="Y82" s="8">
        <f t="shared" si="3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1.082296323882867</v>
      </c>
      <c r="C83" s="28"/>
      <c r="D83" s="28"/>
      <c r="E83" s="28"/>
      <c r="I83" s="73"/>
      <c r="J83" s="78"/>
      <c r="K83" s="18"/>
      <c r="Y83" s="8">
        <f t="shared" si="3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3.472318949923941</v>
      </c>
      <c r="C84" s="28"/>
      <c r="D84" s="28"/>
      <c r="E84" s="28"/>
      <c r="I84" s="73"/>
      <c r="J84" s="78"/>
      <c r="K84" s="18"/>
      <c r="Y84" s="8">
        <f t="shared" si="3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3"/>
      <c r="J85" s="78"/>
      <c r="K85" s="18"/>
      <c r="Y85" s="8">
        <f t="shared" si="3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3"/>
      <c r="J86" s="78"/>
      <c r="K86" s="18"/>
      <c r="Y86" s="8">
        <f t="shared" si="3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3"/>
      <c r="J87" s="78"/>
      <c r="K87" s="18"/>
      <c r="Y87" s="8">
        <f t="shared" si="3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3"/>
      <c r="J88" s="78"/>
      <c r="K88" s="18"/>
      <c r="W88" s="29"/>
      <c r="Y88" s="8">
        <f t="shared" si="3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3"/>
      <c r="J89" s="78"/>
      <c r="K89" s="18"/>
      <c r="Y89" s="8">
        <f t="shared" si="3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3"/>
      <c r="J90" s="78"/>
      <c r="K90" s="18"/>
      <c r="Y90" s="8">
        <f t="shared" si="3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3"/>
      <c r="J91" s="81"/>
      <c r="K91" s="18"/>
      <c r="Y91" s="8">
        <f t="shared" si="3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3"/>
      <c r="J92" s="81"/>
      <c r="K92" s="18"/>
      <c r="Y92" s="8">
        <f t="shared" si="3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4"/>
      <c r="J93" s="81"/>
      <c r="K93" s="18"/>
      <c r="Y93" s="8">
        <f t="shared" si="3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4"/>
      <c r="J94" s="81"/>
      <c r="K94" s="18"/>
      <c r="Y94" s="8">
        <f t="shared" si="3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3"/>
      <c r="J95" s="78"/>
      <c r="K95" s="18"/>
      <c r="Y95" s="8">
        <f t="shared" si="3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3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B2" sqref="B2:C5"/>
    </sheetView>
  </sheetViews>
  <sheetFormatPr defaultColWidth="9.140625" defaultRowHeight="21.75"/>
  <sheetData>
    <row r="1" ht="21">
      <c r="D1" s="72">
        <v>0</v>
      </c>
    </row>
    <row r="2" spans="2:4" ht="21">
      <c r="B2">
        <v>2548</v>
      </c>
      <c r="C2" s="83">
        <v>3.1</v>
      </c>
      <c r="D2" s="82"/>
    </row>
    <row r="3" spans="2:4" ht="21">
      <c r="B3">
        <v>2549</v>
      </c>
      <c r="C3" s="83">
        <v>5.1</v>
      </c>
      <c r="D3" s="82"/>
    </row>
    <row r="4" spans="2:4" ht="21">
      <c r="B4">
        <v>2550</v>
      </c>
      <c r="C4" s="84">
        <v>3.1</v>
      </c>
      <c r="D4" s="82"/>
    </row>
    <row r="5" spans="2:4" ht="21">
      <c r="B5">
        <v>2551</v>
      </c>
      <c r="C5" s="83">
        <v>4.25</v>
      </c>
      <c r="D5" s="82"/>
    </row>
    <row r="6" spans="3:4" ht="21">
      <c r="C6" s="83"/>
      <c r="D6" s="82"/>
    </row>
    <row r="7" spans="3:4" ht="21">
      <c r="C7" s="83"/>
      <c r="D7" s="82"/>
    </row>
    <row r="8" spans="3:4" ht="21">
      <c r="C8" s="83"/>
      <c r="D8" s="82"/>
    </row>
    <row r="9" spans="3:4" ht="21">
      <c r="C9" s="83"/>
      <c r="D9" s="82"/>
    </row>
    <row r="10" spans="3:4" ht="21">
      <c r="C10" s="83"/>
      <c r="D10" s="82"/>
    </row>
    <row r="11" spans="3:4" ht="21">
      <c r="C11" s="83"/>
      <c r="D11" s="82"/>
    </row>
    <row r="12" spans="3:4" ht="21">
      <c r="C12" s="83"/>
      <c r="D12" s="82"/>
    </row>
    <row r="13" spans="3:4" ht="21">
      <c r="C13" s="83"/>
      <c r="D13" s="82"/>
    </row>
    <row r="14" spans="3:4" ht="21">
      <c r="C14" s="83"/>
      <c r="D14" s="82"/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2021-07-29T05:48:58Z</dcterms:modified>
  <cp:category/>
  <cp:version/>
  <cp:contentType/>
  <cp:contentStatus/>
</cp:coreProperties>
</file>