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<sst xmlns="http://schemas.openxmlformats.org/spreadsheetml/2006/main" count="50" uniqueCount="25">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</sst>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25528367"/>
        <c:axId val="28428712"/>
      </c:scatterChart>
      <c:valAx>
        <c:axId val="255283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428712"/>
        <c:crossesAt val="1"/>
        <c:crossBetween val="midCat"/>
        <c:dispUnits/>
        <c:majorUnit val="10"/>
      </c:valAx>
      <c:valAx>
        <c:axId val="2842871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528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AVERAGE(J41:J57)</f>
        <v>1.865294117647064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(VAR(J41:J57))</f>
        <v>1.2237858455882367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2548</v>
      </c>
      <c r="B6" s="95">
        <f>J41</f>
        <v>3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STDEV(J41:J57)</f>
        <v>1.1062485460276261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>I42</f>
        <v>2549</v>
      </c>
      <c r="B7" s="86">
        <v>2.7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>I43</f>
        <v>2550</v>
      </c>
      <c r="B8" s="86">
        <f>J43</f>
        <v>1.785000000000025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>I44</f>
        <v>2551</v>
      </c>
      <c r="B9" s="86">
        <f>J44</f>
        <v>1.865000000000009</v>
      </c>
      <c r="C9" s="87"/>
      <c r="D9" s="88"/>
      <c r="E9" s="36"/>
      <c r="F9" s="36"/>
      <c r="U9" t="s">
        <v>15</v>
      </c>
      <c r="V9" s="14">
        <f>+B80</f>
        <v>0.51768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2552</v>
      </c>
      <c r="B10" s="86">
        <v>1.3</v>
      </c>
      <c r="C10" s="87"/>
      <c r="D10" s="88"/>
      <c r="E10" s="35"/>
      <c r="F10" s="7"/>
      <c r="U10" t="s">
        <v>16</v>
      </c>
      <c r="V10" s="14">
        <f>+B81</f>
        <v>1.03973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2553</v>
      </c>
      <c r="B11" s="86">
        <v>3.5</v>
      </c>
      <c r="C11" s="87"/>
      <c r="D11" s="88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2554</v>
      </c>
      <c r="B12" s="86">
        <v>3.17</v>
      </c>
      <c r="C12" s="87"/>
      <c r="D12" s="88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2555</v>
      </c>
      <c r="B13" s="86">
        <v>0.44</v>
      </c>
      <c r="C13" s="87"/>
      <c r="D13" s="88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2556</v>
      </c>
      <c r="B14" s="86">
        <v>2.855000000000018</v>
      </c>
      <c r="C14" s="87"/>
      <c r="D14" s="88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2557</v>
      </c>
      <c r="B15" s="86">
        <v>0.8600000000000136</v>
      </c>
      <c r="C15" s="87"/>
      <c r="D15" s="88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2558</v>
      </c>
      <c r="B16" s="86">
        <v>0.410000000000025</v>
      </c>
      <c r="C16" s="87"/>
      <c r="D16" s="88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2559</v>
      </c>
      <c r="B17" s="86">
        <v>3.3799999999999955</v>
      </c>
      <c r="C17" s="87"/>
      <c r="D17" s="88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2560</v>
      </c>
      <c r="B18" s="86">
        <v>0.44999999999998863</v>
      </c>
      <c r="C18" s="87"/>
      <c r="D18" s="88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2561</v>
      </c>
      <c r="B19" s="86">
        <v>2.400000000000034</v>
      </c>
      <c r="C19" s="87"/>
      <c r="D19" s="88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2562</v>
      </c>
      <c r="B20" s="86">
        <v>1.650000000000034</v>
      </c>
      <c r="C20" s="87"/>
      <c r="D20" s="88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2563</v>
      </c>
      <c r="B21" s="86">
        <v>1.5</v>
      </c>
      <c r="C21" s="87"/>
      <c r="D21" s="88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2564</v>
      </c>
      <c r="B22" s="86">
        <v>0.45</v>
      </c>
      <c r="C22" s="87"/>
      <c r="D22" s="88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/>
      <c r="B23" s="86"/>
      <c r="C23" s="87"/>
      <c r="D23" s="88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1" ref="D37:O37">ROUND((((-LN(-LN(1-1/D36)))+$B$83*$B$84)/$B$83),2)</f>
        <v>1.7</v>
      </c>
      <c r="E37" s="75">
        <f t="shared" si="1"/>
        <v>2.27</v>
      </c>
      <c r="F37" s="75">
        <f t="shared" si="1"/>
        <v>2.64</v>
      </c>
      <c r="G37" s="75">
        <f t="shared" si="1"/>
        <v>2.91</v>
      </c>
      <c r="H37" s="75">
        <f t="shared" si="1"/>
        <v>3.13</v>
      </c>
      <c r="I37" s="75">
        <f t="shared" si="1"/>
        <v>3.71</v>
      </c>
      <c r="J37" s="75">
        <f t="shared" si="1"/>
        <v>4.47</v>
      </c>
      <c r="K37" s="75">
        <f t="shared" si="1"/>
        <v>4.72</v>
      </c>
      <c r="L37" s="75">
        <f t="shared" si="1"/>
        <v>5.47</v>
      </c>
      <c r="M37" s="76">
        <f t="shared" si="1"/>
        <v>6.21</v>
      </c>
      <c r="N37" s="76">
        <f t="shared" si="1"/>
        <v>6.95</v>
      </c>
      <c r="O37" s="76">
        <f t="shared" si="1"/>
        <v>7.93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1.3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3.17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0.44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0.86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0.41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3.3799999999999955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0.44999999999998863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2.400000000000034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1.650000000000034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1.5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2564</v>
      </c>
      <c r="J57" s="78">
        <v>0.45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3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3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3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0.9398701618488139</v>
      </c>
      <c r="C83" s="28"/>
      <c r="D83" s="28"/>
      <c r="E83" s="28"/>
      <c r="I83" s="73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1.314494633831476</v>
      </c>
      <c r="C84" s="28"/>
      <c r="D84" s="28"/>
      <c r="E84" s="28"/>
      <c r="I84" s="73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4" sqref="D4:D5"/>
    </sheetView>
  </sheetViews>
  <sheetFormatPr defaultColWidth="9.140625" defaultRowHeight="21.75"/>
  <sheetData>
    <row r="1" ht="21.75">
      <c r="D1" s="72">
        <v>341.205</v>
      </c>
    </row>
    <row r="2" spans="2:4" ht="21.75">
      <c r="B2">
        <v>2548</v>
      </c>
      <c r="C2" s="83">
        <v>3</v>
      </c>
      <c r="D2" s="82"/>
    </row>
    <row r="3" spans="2:4" ht="21.75">
      <c r="B3">
        <v>2549</v>
      </c>
      <c r="C3" s="83">
        <v>3</v>
      </c>
      <c r="D3" s="82"/>
    </row>
    <row r="4" spans="2:4" ht="21.75">
      <c r="B4">
        <v>2550</v>
      </c>
      <c r="C4" s="84">
        <v>342.99</v>
      </c>
      <c r="D4" s="82">
        <f>C4-$D$1</f>
        <v>1.785000000000025</v>
      </c>
    </row>
    <row r="5" spans="2:4" ht="21.75">
      <c r="B5">
        <v>2551</v>
      </c>
      <c r="C5" s="83">
        <v>343.07</v>
      </c>
      <c r="D5" s="82">
        <f>C5-$D$1</f>
        <v>1.865000000000009</v>
      </c>
    </row>
    <row r="6" spans="3:4" ht="21.75">
      <c r="C6" s="83"/>
      <c r="D6" s="82"/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2022-01-10T06:37:34Z</dcterms:modified>
  <cp:category/>
  <cp:version/>
  <cp:contentType/>
  <cp:contentStatus/>
</cp:coreProperties>
</file>