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84" sheetId="1" r:id="rId1"/>
    <sheet name="P.84" sheetId="2" r:id="rId2"/>
  </sheets>
  <definedNames>
    <definedName name="Print_Area_MI">#REF!</definedName>
    <definedName name="_xlnm.Print_Titles" localSheetId="0">'H41p84'!$1:$8</definedName>
  </definedNames>
  <calcPr fullCalcOnLoad="1"/>
</workbook>
</file>

<file path=xl/sharedStrings.xml><?xml version="1.0" encoding="utf-8"?>
<sst xmlns="http://schemas.openxmlformats.org/spreadsheetml/2006/main" count="55" uniqueCount="29">
  <si>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</si>
  <si>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</si>
  <si>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</si>
  <si>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</si>
  <si>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</si>
  <si>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</si>
  <si>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</si>
  <si>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</si>
  <si>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</si>
  <si>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</si>
  <si>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</si>
  <si>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</si>
  <si>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</si>
  <si>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</si>
  <si>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</si>
  <si>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ZG.</t>
  </si>
  <si>
    <t xml:space="preserve">  2.เปิดสำรวจเมื่อปีพ.ศ.2547</t>
  </si>
  <si>
    <t>สถานี :  P.84 บ้านพันตน อ.แม่วาง จ.เชียงใหม่</t>
  </si>
  <si>
    <t>ปีน้ำ</t>
  </si>
  <si>
    <t>ระดับน้ำสูงสุด</t>
  </si>
  <si>
    <t>เมตร</t>
  </si>
  <si>
    <t>ระดับตลิ่ง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</si>
  <si>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</si>
  <si>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</si>
  <si>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</si>
  <si>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</si>
  <si>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</si>
  <si>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พื้นที่รับน้ำ 491    ตร.กม.</t>
  </si>
  <si>
    <t>ตลิ่งฝั่งซ้าย 309.010 ม.(รทก.) ตลิ่งฝั่งขวา  309.00 ม.(รทก.) ท้องน้ำ    ม.(รทก.) ศูนย์เสาระดับน้ำ 303.244 ม.(รทก.)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</si>
</sst>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#,##0_ ;\-#,##0\ "/>
    <numFmt numFmtId="183" formatCode="mmm\-yyyy"/>
    <numFmt numFmtId="184" formatCode="0.0"/>
    <numFmt numFmtId="185" formatCode="0.0000"/>
    <numFmt numFmtId="186" formatCode="0.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bbbb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178" fontId="9" fillId="0" borderId="18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178" fontId="10" fillId="0" borderId="19" xfId="0" applyNumberFormat="1" applyFont="1" applyBorder="1" applyAlignment="1">
      <alignment horizontal="center"/>
    </xf>
    <xf numFmtId="178" fontId="10" fillId="0" borderId="15" xfId="0" applyNumberFormat="1" applyFont="1" applyBorder="1" applyAlignment="1">
      <alignment horizontal="center"/>
    </xf>
    <xf numFmtId="184" fontId="6" fillId="0" borderId="0" xfId="0" applyNumberFormat="1" applyFont="1" applyAlignment="1">
      <alignment horizontal="right"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6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16" fontId="6" fillId="0" borderId="22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6" fillId="34" borderId="24" xfId="0" applyNumberFormat="1" applyFont="1" applyFill="1" applyBorder="1" applyAlignment="1">
      <alignment horizontal="right"/>
    </xf>
    <xf numFmtId="2" fontId="6" fillId="35" borderId="24" xfId="0" applyNumberFormat="1" applyFont="1" applyFill="1" applyBorder="1" applyAlignment="1">
      <alignment horizontal="right"/>
    </xf>
    <xf numFmtId="0" fontId="6" fillId="34" borderId="25" xfId="0" applyFont="1" applyFill="1" applyBorder="1" applyAlignment="1">
      <alignment horizontal="right"/>
    </xf>
    <xf numFmtId="0" fontId="6" fillId="35" borderId="25" xfId="0" applyFont="1" applyFill="1" applyBorder="1" applyAlignment="1">
      <alignment horizontal="right"/>
    </xf>
    <xf numFmtId="0" fontId="6" fillId="34" borderId="24" xfId="0" applyFont="1" applyFill="1" applyBorder="1" applyAlignment="1">
      <alignment horizontal="right"/>
    </xf>
    <xf numFmtId="0" fontId="6" fillId="35" borderId="24" xfId="0" applyFont="1" applyFill="1" applyBorder="1" applyAlignment="1">
      <alignment horizontal="right"/>
    </xf>
    <xf numFmtId="1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36" borderId="24" xfId="0" applyNumberFormat="1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>
      <alignment horizontal="center"/>
    </xf>
    <xf numFmtId="179" fontId="6" fillId="35" borderId="26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79" fontId="6" fillId="35" borderId="27" xfId="0" applyNumberFormat="1" applyFont="1" applyFill="1" applyBorder="1" applyAlignment="1">
      <alignment horizontal="center"/>
    </xf>
    <xf numFmtId="179" fontId="6" fillId="35" borderId="24" xfId="0" applyNumberFormat="1" applyFont="1" applyFill="1" applyBorder="1" applyAlignment="1">
      <alignment horizontal="center"/>
    </xf>
    <xf numFmtId="1" fontId="6" fillId="36" borderId="25" xfId="0" applyNumberFormat="1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179" fontId="6" fillId="35" borderId="2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16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center"/>
    </xf>
    <xf numFmtId="16" fontId="6" fillId="0" borderId="13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1" fontId="13" fillId="36" borderId="10" xfId="0" applyNumberFormat="1" applyFont="1" applyFill="1" applyBorder="1" applyAlignment="1">
      <alignment horizontal="center" vertical="center"/>
    </xf>
    <xf numFmtId="1" fontId="13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บ้านพันตน  อ.แม่วาง จ.เชียงใหม่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'P.84'!$X$5:$X$23</c:f>
              <c:numCache/>
            </c:numRef>
          </c:cat>
          <c:val>
            <c:numRef>
              <c:f>'P.84'!$Y$5:$Y$23</c:f>
              <c:numCache/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19967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บ้านพันตน  อ.แม่วาง จ.เชียงใหม่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9325"/>
          <c:w val="0.795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'P.84'!$X$5:$X$23</c:f>
              <c:numCache/>
            </c:numRef>
          </c:cat>
          <c:val>
            <c:numRef>
              <c:f>'P.84'!$Z$5:$Z$23</c:f>
              <c:numCache/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254905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9">
      <selection activeCell="G37" sqref="G37"/>
    </sheetView>
  </sheetViews>
  <sheetFormatPr defaultColWidth="9.33203125" defaultRowHeight="21"/>
  <cols>
    <col min="1" max="1" width="6" style="1" customWidth="1"/>
    <col min="2" max="2" width="7.33203125" style="6" customWidth="1"/>
    <col min="3" max="3" width="7.8320312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66015625" style="6" customWidth="1"/>
    <col min="9" max="9" width="8.16015625" style="6" customWidth="1"/>
    <col min="10" max="10" width="8.5" style="11" customWidth="1"/>
    <col min="11" max="11" width="7.5" style="6" customWidth="1"/>
    <col min="12" max="12" width="7.83203125" style="6" customWidth="1"/>
    <col min="13" max="13" width="8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7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Q1" s="5" t="s">
        <v>15</v>
      </c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6"/>
      <c r="N3" s="13"/>
      <c r="O3" s="13"/>
      <c r="Q3" s="1">
        <v>303.244</v>
      </c>
      <c r="AM3" s="19"/>
      <c r="AN3" s="20"/>
    </row>
    <row r="4" spans="1:40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M5" s="19"/>
      <c r="AN5" s="20"/>
    </row>
    <row r="6" spans="1:40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M6" s="19"/>
      <c r="AN6" s="41"/>
    </row>
    <row r="7" spans="1:40" s="6" customFormat="1" ht="18.75">
      <c r="A7" s="42" t="s">
        <v>8</v>
      </c>
      <c r="B7" s="43" t="s">
        <v>9</v>
      </c>
      <c r="C7" s="43" t="s">
        <v>10</v>
      </c>
      <c r="D7" s="44" t="s">
        <v>11</v>
      </c>
      <c r="E7" s="43" t="s">
        <v>9</v>
      </c>
      <c r="F7" s="43" t="s">
        <v>10</v>
      </c>
      <c r="G7" s="44" t="s">
        <v>11</v>
      </c>
      <c r="H7" s="43" t="s">
        <v>9</v>
      </c>
      <c r="I7" s="43" t="s">
        <v>10</v>
      </c>
      <c r="J7" s="44" t="s">
        <v>11</v>
      </c>
      <c r="K7" s="43" t="s">
        <v>9</v>
      </c>
      <c r="L7" s="43" t="s">
        <v>10</v>
      </c>
      <c r="M7" s="45" t="s">
        <v>11</v>
      </c>
      <c r="N7" s="43" t="s">
        <v>10</v>
      </c>
      <c r="O7" s="43" t="s">
        <v>12</v>
      </c>
      <c r="P7" s="8"/>
      <c r="Q7" s="46"/>
      <c r="R7" s="46"/>
      <c r="S7" s="8"/>
      <c r="T7" s="8"/>
      <c r="U7" s="8"/>
      <c r="V7" s="8"/>
      <c r="W7" s="8"/>
      <c r="X7" s="8"/>
      <c r="Y7" s="8"/>
      <c r="Z7" s="8"/>
      <c r="AM7" s="19"/>
      <c r="AN7" s="20"/>
    </row>
    <row r="8" spans="1:40" ht="18.75">
      <c r="A8" s="47"/>
      <c r="B8" s="48" t="s">
        <v>25</v>
      </c>
      <c r="C8" s="48" t="s">
        <v>13</v>
      </c>
      <c r="D8" s="49"/>
      <c r="E8" s="48" t="s">
        <v>25</v>
      </c>
      <c r="F8" s="48" t="s">
        <v>13</v>
      </c>
      <c r="G8" s="49"/>
      <c r="H8" s="50" t="s">
        <v>25</v>
      </c>
      <c r="I8" s="48" t="s">
        <v>13</v>
      </c>
      <c r="J8" s="49"/>
      <c r="K8" s="48" t="s">
        <v>25</v>
      </c>
      <c r="L8" s="48" t="s">
        <v>13</v>
      </c>
      <c r="M8" s="51"/>
      <c r="N8" s="48" t="s">
        <v>14</v>
      </c>
      <c r="O8" s="48" t="s">
        <v>13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M8" s="19"/>
      <c r="AN8" s="20"/>
    </row>
    <row r="9" spans="1:40" ht="18" customHeight="1">
      <c r="A9" s="52">
        <v>2547</v>
      </c>
      <c r="B9" s="53">
        <f>$Q$3+Q9</f>
        <v>306.94</v>
      </c>
      <c r="C9" s="54">
        <v>50.27</v>
      </c>
      <c r="D9" s="55">
        <v>17380</v>
      </c>
      <c r="E9" s="53">
        <f>$Q$3+R9</f>
        <v>306.77</v>
      </c>
      <c r="F9" s="54">
        <v>45.56</v>
      </c>
      <c r="G9" s="55">
        <v>17427</v>
      </c>
      <c r="H9" s="56">
        <f>$Q$3+T9</f>
        <v>303.42</v>
      </c>
      <c r="I9" s="57">
        <v>0.01</v>
      </c>
      <c r="J9" s="55">
        <v>17258</v>
      </c>
      <c r="K9" s="53">
        <f>$Q$3+U9</f>
        <v>303.43</v>
      </c>
      <c r="L9" s="54">
        <v>0.02</v>
      </c>
      <c r="M9" s="55">
        <v>17258</v>
      </c>
      <c r="N9" s="58">
        <v>66.792</v>
      </c>
      <c r="O9" s="59">
        <f>N9*0.0317097</f>
        <v>2.1179542824</v>
      </c>
      <c r="Q9" s="20">
        <v>3.6959999999999695</v>
      </c>
      <c r="R9" s="6">
        <v>3.5259999999999536</v>
      </c>
      <c r="T9" s="6">
        <v>0.17599999999998772</v>
      </c>
      <c r="U9" s="6">
        <v>0.18599999999997863</v>
      </c>
      <c r="AM9" s="19"/>
      <c r="AN9" s="41"/>
    </row>
    <row r="10" spans="1:21" ht="18" customHeight="1">
      <c r="A10" s="52">
        <v>2548</v>
      </c>
      <c r="B10" s="53">
        <f>$Q$3+Q10</f>
        <v>307.44</v>
      </c>
      <c r="C10" s="54">
        <v>74.3</v>
      </c>
      <c r="D10" s="55">
        <v>38613</v>
      </c>
      <c r="E10" s="53">
        <f>$Q$3+R10</f>
        <v>306.78</v>
      </c>
      <c r="F10" s="54">
        <v>39.75</v>
      </c>
      <c r="G10" s="55">
        <v>38606</v>
      </c>
      <c r="H10" s="56">
        <f>$Q$3+T10</f>
        <v>303.58</v>
      </c>
      <c r="I10" s="54">
        <v>0.18</v>
      </c>
      <c r="J10" s="55">
        <v>38414</v>
      </c>
      <c r="K10" s="53">
        <f>$Q$3+U10</f>
        <v>303.59</v>
      </c>
      <c r="L10" s="54">
        <v>0.19</v>
      </c>
      <c r="M10" s="55">
        <v>38442</v>
      </c>
      <c r="N10" s="58">
        <v>72.979</v>
      </c>
      <c r="O10" s="59">
        <f>N10*0.0317097</f>
        <v>2.3141421963</v>
      </c>
      <c r="Q10" s="20">
        <v>4.1959999999999695</v>
      </c>
      <c r="R10" s="6">
        <v>3.5359999999999445</v>
      </c>
      <c r="T10" s="6">
        <v>0.3359999999999559</v>
      </c>
      <c r="U10" s="6">
        <v>0.3459999999999468</v>
      </c>
    </row>
    <row r="11" spans="1:21" ht="18" customHeight="1">
      <c r="A11" s="52">
        <v>2549</v>
      </c>
      <c r="B11" s="53">
        <f>$Q$3+Q11</f>
        <v>307.694</v>
      </c>
      <c r="C11" s="54">
        <v>74.49</v>
      </c>
      <c r="D11" s="55">
        <v>39336</v>
      </c>
      <c r="E11" s="53">
        <f>$Q$3+R11</f>
        <v>307.53</v>
      </c>
      <c r="F11" s="54">
        <v>67.85</v>
      </c>
      <c r="G11" s="55">
        <v>39336</v>
      </c>
      <c r="H11" s="56">
        <f>$Q$3+T11</f>
        <v>303.58</v>
      </c>
      <c r="I11" s="57">
        <v>0.18</v>
      </c>
      <c r="J11" s="55">
        <v>39186</v>
      </c>
      <c r="K11" s="53">
        <f>$Q$3+U11</f>
        <v>303.58</v>
      </c>
      <c r="L11" s="57">
        <v>0.18</v>
      </c>
      <c r="M11" s="55">
        <v>39186</v>
      </c>
      <c r="N11" s="58">
        <v>151.743</v>
      </c>
      <c r="O11" s="59">
        <v>4.81</v>
      </c>
      <c r="Q11" s="60">
        <v>4.45</v>
      </c>
      <c r="R11" s="6">
        <v>4.2859999999999445</v>
      </c>
      <c r="T11" s="6">
        <v>0.3359999999999559</v>
      </c>
      <c r="U11" s="6">
        <v>0.3359999999999559</v>
      </c>
    </row>
    <row r="12" spans="1:20" ht="18" customHeight="1">
      <c r="A12" s="61">
        <v>2550</v>
      </c>
      <c r="B12" s="62">
        <v>308.244</v>
      </c>
      <c r="C12" s="63">
        <v>150.1</v>
      </c>
      <c r="D12" s="64">
        <v>39354</v>
      </c>
      <c r="E12" s="65">
        <v>307.53</v>
      </c>
      <c r="F12" s="66">
        <v>88.75</v>
      </c>
      <c r="G12" s="55">
        <v>39345</v>
      </c>
      <c r="H12" s="53">
        <v>303.68</v>
      </c>
      <c r="I12" s="66">
        <v>0.18</v>
      </c>
      <c r="J12" s="55">
        <v>39175</v>
      </c>
      <c r="K12" s="65">
        <v>303.68</v>
      </c>
      <c r="L12" s="66">
        <v>0.18</v>
      </c>
      <c r="M12" s="55">
        <v>39175</v>
      </c>
      <c r="N12" s="65">
        <v>180.18</v>
      </c>
      <c r="O12" s="59">
        <f aca="true" t="shared" si="0" ref="O12:O27">N12*0.0317097</f>
        <v>5.713453746</v>
      </c>
      <c r="Q12" s="67">
        <f aca="true" t="shared" si="1" ref="Q12:Q27">B12-$Q$3</f>
        <v>5</v>
      </c>
      <c r="R12" s="6">
        <f aca="true" t="shared" si="2" ref="R12:R27">H12-$Q$3</f>
        <v>0.4359999999999786</v>
      </c>
      <c r="T12" s="6">
        <f aca="true" t="shared" si="3" ref="T12:T17">H12-$Q$3</f>
        <v>0.4359999999999786</v>
      </c>
    </row>
    <row r="13" spans="1:20" ht="18" customHeight="1">
      <c r="A13" s="52">
        <v>2551</v>
      </c>
      <c r="B13" s="53">
        <v>307.29</v>
      </c>
      <c r="C13" s="54">
        <v>82.13</v>
      </c>
      <c r="D13" s="64">
        <v>39389</v>
      </c>
      <c r="E13" s="53">
        <v>306.44</v>
      </c>
      <c r="F13" s="54">
        <v>51.42</v>
      </c>
      <c r="G13" s="64">
        <v>39389</v>
      </c>
      <c r="H13" s="56">
        <v>303.74</v>
      </c>
      <c r="I13" s="57">
        <v>0.17</v>
      </c>
      <c r="J13" s="55">
        <v>39190</v>
      </c>
      <c r="K13" s="53">
        <v>303.74</v>
      </c>
      <c r="L13" s="54">
        <v>0.17</v>
      </c>
      <c r="M13" s="55">
        <v>38428</v>
      </c>
      <c r="N13" s="58">
        <v>128.22</v>
      </c>
      <c r="O13" s="59">
        <f t="shared" si="0"/>
        <v>4.065817734</v>
      </c>
      <c r="Q13" s="20">
        <f t="shared" si="1"/>
        <v>4.045999999999992</v>
      </c>
      <c r="R13" s="6">
        <f t="shared" si="2"/>
        <v>0.4959999999999809</v>
      </c>
      <c r="T13" s="6">
        <f t="shared" si="3"/>
        <v>0.4959999999999809</v>
      </c>
    </row>
    <row r="14" spans="1:20" ht="18" customHeight="1">
      <c r="A14" s="61">
        <v>2552</v>
      </c>
      <c r="B14" s="53">
        <v>306.994</v>
      </c>
      <c r="C14" s="54">
        <v>71.01</v>
      </c>
      <c r="D14" s="64">
        <v>39353</v>
      </c>
      <c r="E14" s="53">
        <v>306.35</v>
      </c>
      <c r="F14" s="54">
        <v>50.7</v>
      </c>
      <c r="G14" s="64">
        <v>39318</v>
      </c>
      <c r="H14" s="56">
        <v>303.664</v>
      </c>
      <c r="I14" s="57">
        <v>0.01</v>
      </c>
      <c r="J14" s="55">
        <v>40221</v>
      </c>
      <c r="K14" s="53">
        <v>303.67</v>
      </c>
      <c r="L14" s="54">
        <v>0.07</v>
      </c>
      <c r="M14" s="55">
        <v>38418</v>
      </c>
      <c r="N14" s="58">
        <v>107.42</v>
      </c>
      <c r="O14" s="59">
        <f t="shared" si="0"/>
        <v>3.406255974</v>
      </c>
      <c r="Q14" s="20">
        <f t="shared" si="1"/>
        <v>3.75</v>
      </c>
      <c r="R14" s="6">
        <f t="shared" si="2"/>
        <v>0.4199999999999591</v>
      </c>
      <c r="T14" s="6">
        <f t="shared" si="3"/>
        <v>0.4199999999999591</v>
      </c>
    </row>
    <row r="15" spans="1:20" ht="18" customHeight="1">
      <c r="A15" s="52">
        <v>2553</v>
      </c>
      <c r="B15" s="53">
        <v>307.264</v>
      </c>
      <c r="C15" s="54">
        <v>82.97</v>
      </c>
      <c r="D15" s="64">
        <v>40472</v>
      </c>
      <c r="E15" s="53">
        <v>306.917</v>
      </c>
      <c r="F15" s="54">
        <v>70.92</v>
      </c>
      <c r="G15" s="64">
        <v>40472</v>
      </c>
      <c r="H15" s="56">
        <v>303.404</v>
      </c>
      <c r="I15" s="57">
        <v>0.04</v>
      </c>
      <c r="J15" s="55">
        <v>40239</v>
      </c>
      <c r="K15" s="53">
        <v>303.414</v>
      </c>
      <c r="L15" s="54">
        <v>0.05</v>
      </c>
      <c r="M15" s="55">
        <v>40238</v>
      </c>
      <c r="N15" s="58">
        <v>92.36</v>
      </c>
      <c r="O15" s="59">
        <f t="shared" si="0"/>
        <v>2.928707892</v>
      </c>
      <c r="Q15" s="20">
        <f t="shared" si="1"/>
        <v>4.019999999999982</v>
      </c>
      <c r="R15" s="6">
        <f t="shared" si="2"/>
        <v>0.15999999999996817</v>
      </c>
      <c r="T15" s="68">
        <f t="shared" si="3"/>
        <v>0.15999999999996817</v>
      </c>
    </row>
    <row r="16" spans="1:20" ht="18" customHeight="1">
      <c r="A16" s="61">
        <v>2554</v>
      </c>
      <c r="B16" s="53">
        <v>307.384</v>
      </c>
      <c r="C16" s="54">
        <v>107.07</v>
      </c>
      <c r="D16" s="64">
        <v>40799</v>
      </c>
      <c r="E16" s="53">
        <v>306.772</v>
      </c>
      <c r="F16" s="54">
        <v>80.25</v>
      </c>
      <c r="G16" s="64">
        <v>40819</v>
      </c>
      <c r="H16" s="56">
        <v>303.454</v>
      </c>
      <c r="I16" s="57">
        <v>0.13</v>
      </c>
      <c r="J16" s="55">
        <v>40648</v>
      </c>
      <c r="K16" s="53">
        <v>303.474</v>
      </c>
      <c r="L16" s="54">
        <v>0.18</v>
      </c>
      <c r="M16" s="55">
        <v>40637</v>
      </c>
      <c r="N16" s="58">
        <v>278.72</v>
      </c>
      <c r="O16" s="59">
        <f t="shared" si="0"/>
        <v>8.838127584</v>
      </c>
      <c r="Q16" s="1">
        <f t="shared" si="1"/>
        <v>4.139999999999986</v>
      </c>
      <c r="R16" s="1">
        <f t="shared" si="2"/>
        <v>0.20999999999997954</v>
      </c>
      <c r="T16" s="1">
        <f t="shared" si="3"/>
        <v>0.20999999999997954</v>
      </c>
    </row>
    <row r="17" spans="1:20" ht="18" customHeight="1">
      <c r="A17" s="52">
        <v>2555</v>
      </c>
      <c r="B17" s="53">
        <v>306.894</v>
      </c>
      <c r="C17" s="54">
        <v>69.83</v>
      </c>
      <c r="D17" s="64">
        <v>41159</v>
      </c>
      <c r="E17" s="53">
        <v>306.507</v>
      </c>
      <c r="F17" s="54">
        <v>58.01</v>
      </c>
      <c r="G17" s="64">
        <v>41159</v>
      </c>
      <c r="H17" s="56">
        <v>303.51</v>
      </c>
      <c r="I17" s="57">
        <v>0.12</v>
      </c>
      <c r="J17" s="55">
        <v>40970</v>
      </c>
      <c r="K17" s="53">
        <v>303.51</v>
      </c>
      <c r="L17" s="54">
        <v>0.12</v>
      </c>
      <c r="M17" s="55">
        <v>40970</v>
      </c>
      <c r="N17" s="58">
        <v>117.04</v>
      </c>
      <c r="O17" s="59">
        <f t="shared" si="0"/>
        <v>3.7113032880000003</v>
      </c>
      <c r="Q17" s="1">
        <f t="shared" si="1"/>
        <v>3.6499999999999773</v>
      </c>
      <c r="R17" s="6">
        <f t="shared" si="2"/>
        <v>0.2659999999999627</v>
      </c>
      <c r="T17" s="6">
        <f t="shared" si="3"/>
        <v>0.2659999999999627</v>
      </c>
    </row>
    <row r="18" spans="1:18" ht="18" customHeight="1">
      <c r="A18" s="61">
        <v>2556</v>
      </c>
      <c r="B18" s="53">
        <v>307.34</v>
      </c>
      <c r="C18" s="54">
        <v>91.04</v>
      </c>
      <c r="D18" s="64">
        <v>41569</v>
      </c>
      <c r="E18" s="53">
        <v>306.66</v>
      </c>
      <c r="F18" s="54">
        <v>65.64</v>
      </c>
      <c r="G18" s="64">
        <v>41569</v>
      </c>
      <c r="H18" s="56">
        <v>303.29</v>
      </c>
      <c r="I18" s="57">
        <v>0.045</v>
      </c>
      <c r="J18" s="55">
        <v>41357</v>
      </c>
      <c r="K18" s="53">
        <v>303.3</v>
      </c>
      <c r="L18" s="54">
        <v>0.05</v>
      </c>
      <c r="M18" s="55">
        <v>41357</v>
      </c>
      <c r="N18" s="58">
        <v>97.17</v>
      </c>
      <c r="O18" s="59">
        <f t="shared" si="0"/>
        <v>3.081231549</v>
      </c>
      <c r="Q18" s="6">
        <f t="shared" si="1"/>
        <v>4.095999999999947</v>
      </c>
      <c r="R18" s="6">
        <f t="shared" si="2"/>
        <v>0.04599999999999227</v>
      </c>
    </row>
    <row r="19" spans="1:18" ht="18" customHeight="1">
      <c r="A19" s="52">
        <v>2557</v>
      </c>
      <c r="B19" s="53">
        <v>305.634</v>
      </c>
      <c r="C19" s="54">
        <v>33.25</v>
      </c>
      <c r="D19" s="64">
        <v>41881</v>
      </c>
      <c r="E19" s="53">
        <v>304.865</v>
      </c>
      <c r="F19" s="54">
        <v>17.05</v>
      </c>
      <c r="G19" s="64">
        <v>41881</v>
      </c>
      <c r="H19" s="56">
        <v>303.314</v>
      </c>
      <c r="I19" s="57">
        <v>0.065</v>
      </c>
      <c r="J19" s="55">
        <v>42003</v>
      </c>
      <c r="K19" s="53">
        <v>303.319</v>
      </c>
      <c r="L19" s="54">
        <v>0.08</v>
      </c>
      <c r="M19" s="55">
        <v>42003</v>
      </c>
      <c r="N19" s="58">
        <v>43.35</v>
      </c>
      <c r="O19" s="59">
        <f t="shared" si="0"/>
        <v>1.374615495</v>
      </c>
      <c r="Q19" s="1">
        <f t="shared" si="1"/>
        <v>2.3899999999999864</v>
      </c>
      <c r="R19" s="1">
        <f t="shared" si="2"/>
        <v>0.06999999999999318</v>
      </c>
    </row>
    <row r="20" spans="1:18" ht="18" customHeight="1">
      <c r="A20" s="61">
        <v>2558</v>
      </c>
      <c r="B20" s="53">
        <v>305.804</v>
      </c>
      <c r="C20" s="54">
        <v>33.1</v>
      </c>
      <c r="D20" s="64">
        <v>42275</v>
      </c>
      <c r="E20" s="53">
        <v>305.14</v>
      </c>
      <c r="F20" s="54">
        <v>20.12</v>
      </c>
      <c r="G20" s="64">
        <v>42224</v>
      </c>
      <c r="H20" s="56">
        <v>303.294</v>
      </c>
      <c r="I20" s="57">
        <v>0.09</v>
      </c>
      <c r="J20" s="55">
        <v>42025</v>
      </c>
      <c r="K20" s="53">
        <v>303.294</v>
      </c>
      <c r="L20" s="54">
        <v>0.09</v>
      </c>
      <c r="M20" s="55">
        <v>42026</v>
      </c>
      <c r="N20" s="58">
        <v>24.86</v>
      </c>
      <c r="O20" s="59">
        <f t="shared" si="0"/>
        <v>0.788303142</v>
      </c>
      <c r="Q20" s="1">
        <f t="shared" si="1"/>
        <v>2.5599999999999454</v>
      </c>
      <c r="R20" s="1">
        <f t="shared" si="2"/>
        <v>0.049999999999954525</v>
      </c>
    </row>
    <row r="21" spans="1:18" ht="18" customHeight="1">
      <c r="A21" s="52">
        <v>2559</v>
      </c>
      <c r="B21" s="53">
        <v>307.594</v>
      </c>
      <c r="C21" s="54">
        <v>77.74</v>
      </c>
      <c r="D21" s="64">
        <v>42551</v>
      </c>
      <c r="E21" s="53">
        <v>305.21</v>
      </c>
      <c r="F21" s="54">
        <v>24.58</v>
      </c>
      <c r="G21" s="64">
        <v>42625</v>
      </c>
      <c r="H21" s="56">
        <v>303.044</v>
      </c>
      <c r="I21" s="57">
        <v>0.01</v>
      </c>
      <c r="J21" s="55">
        <v>42458</v>
      </c>
      <c r="K21" s="53">
        <v>303.044</v>
      </c>
      <c r="L21" s="54">
        <v>0.01</v>
      </c>
      <c r="M21" s="55">
        <v>42459</v>
      </c>
      <c r="N21" s="58">
        <v>59.8</v>
      </c>
      <c r="O21" s="59">
        <f t="shared" si="0"/>
        <v>1.89624006</v>
      </c>
      <c r="Q21" s="1">
        <f t="shared" si="1"/>
        <v>4.349999999999966</v>
      </c>
      <c r="R21" s="6">
        <f t="shared" si="2"/>
        <v>-0.20000000000004547</v>
      </c>
    </row>
    <row r="22" spans="1:18" ht="18" customHeight="1">
      <c r="A22" s="61">
        <v>2560</v>
      </c>
      <c r="B22" s="53">
        <v>307.394</v>
      </c>
      <c r="C22" s="54">
        <v>91.29</v>
      </c>
      <c r="D22" s="64">
        <v>43019</v>
      </c>
      <c r="E22" s="53">
        <v>306.2</v>
      </c>
      <c r="F22" s="54">
        <v>49.2</v>
      </c>
      <c r="G22" s="64">
        <v>42995</v>
      </c>
      <c r="H22" s="56">
        <v>303.044</v>
      </c>
      <c r="I22" s="57">
        <v>0.03</v>
      </c>
      <c r="J22" s="55">
        <v>42826</v>
      </c>
      <c r="K22" s="53">
        <v>303.044</v>
      </c>
      <c r="L22" s="54">
        <v>0.03</v>
      </c>
      <c r="M22" s="55">
        <v>42826</v>
      </c>
      <c r="N22" s="58">
        <v>119.14</v>
      </c>
      <c r="O22" s="59">
        <f t="shared" si="0"/>
        <v>3.777893658</v>
      </c>
      <c r="Q22" s="1">
        <f t="shared" si="1"/>
        <v>4.149999999999977</v>
      </c>
      <c r="R22" s="6">
        <f t="shared" si="2"/>
        <v>-0.20000000000004547</v>
      </c>
    </row>
    <row r="23" spans="1:18" ht="18" customHeight="1">
      <c r="A23" s="52">
        <v>2561</v>
      </c>
      <c r="B23" s="53">
        <v>306.154</v>
      </c>
      <c r="C23" s="54">
        <v>47.82</v>
      </c>
      <c r="D23" s="64">
        <v>43398</v>
      </c>
      <c r="E23" s="53">
        <v>305.667</v>
      </c>
      <c r="F23" s="54">
        <v>35.68</v>
      </c>
      <c r="G23" s="64">
        <v>43398</v>
      </c>
      <c r="H23" s="56">
        <v>303.204</v>
      </c>
      <c r="I23" s="57">
        <v>0.2</v>
      </c>
      <c r="J23" s="55">
        <v>241872</v>
      </c>
      <c r="K23" s="53">
        <v>303.204</v>
      </c>
      <c r="L23" s="54">
        <v>0.2</v>
      </c>
      <c r="M23" s="55">
        <v>241873</v>
      </c>
      <c r="N23" s="58">
        <v>54.93</v>
      </c>
      <c r="O23" s="59">
        <f t="shared" si="0"/>
        <v>1.741813821</v>
      </c>
      <c r="Q23" s="1">
        <f t="shared" si="1"/>
        <v>2.909999999999968</v>
      </c>
      <c r="R23" s="1">
        <f t="shared" si="2"/>
        <v>-0.040000000000020464</v>
      </c>
    </row>
    <row r="24" spans="1:18" ht="18" customHeight="1">
      <c r="A24" s="61">
        <v>2562</v>
      </c>
      <c r="B24" s="53">
        <v>306.774</v>
      </c>
      <c r="C24" s="54">
        <v>85.57</v>
      </c>
      <c r="D24" s="64">
        <v>43708</v>
      </c>
      <c r="E24" s="53">
        <v>305.45</v>
      </c>
      <c r="F24" s="54">
        <v>34.13</v>
      </c>
      <c r="G24" s="64">
        <v>43709</v>
      </c>
      <c r="H24" s="56">
        <v>303.16</v>
      </c>
      <c r="I24" s="57">
        <v>0.11</v>
      </c>
      <c r="J24" s="55">
        <v>242200</v>
      </c>
      <c r="K24" s="53">
        <v>303.16</v>
      </c>
      <c r="L24" s="54">
        <v>0.11</v>
      </c>
      <c r="M24" s="55">
        <v>242200</v>
      </c>
      <c r="N24" s="58">
        <v>25.39</v>
      </c>
      <c r="O24" s="59">
        <f t="shared" si="0"/>
        <v>0.8051092830000001</v>
      </c>
      <c r="Q24" s="1">
        <f t="shared" si="1"/>
        <v>3.5299999999999727</v>
      </c>
      <c r="R24" s="6">
        <f t="shared" si="2"/>
        <v>-0.08400000000000318</v>
      </c>
    </row>
    <row r="25" spans="1:18" ht="18" customHeight="1">
      <c r="A25" s="52">
        <v>2563</v>
      </c>
      <c r="B25" s="53">
        <v>306.744</v>
      </c>
      <c r="C25" s="54">
        <v>74.14</v>
      </c>
      <c r="D25" s="64">
        <v>44094</v>
      </c>
      <c r="E25" s="53">
        <v>305.706</v>
      </c>
      <c r="F25" s="54">
        <v>32.86</v>
      </c>
      <c r="G25" s="64">
        <v>44094</v>
      </c>
      <c r="H25" s="56">
        <v>303.254</v>
      </c>
      <c r="I25" s="57">
        <v>0.45</v>
      </c>
      <c r="J25" s="55">
        <v>242255</v>
      </c>
      <c r="K25" s="53">
        <v>303.254</v>
      </c>
      <c r="L25" s="54">
        <v>0.45</v>
      </c>
      <c r="M25" s="55">
        <v>242255</v>
      </c>
      <c r="N25" s="58">
        <v>47.51</v>
      </c>
      <c r="O25" s="59">
        <f t="shared" si="0"/>
        <v>1.5065278469999999</v>
      </c>
      <c r="Q25" s="6">
        <f t="shared" si="1"/>
        <v>3.5</v>
      </c>
      <c r="R25" s="6">
        <f t="shared" si="2"/>
        <v>0.009999999999990905</v>
      </c>
    </row>
    <row r="26" spans="1:18" ht="18" customHeight="1">
      <c r="A26" s="61">
        <v>2564</v>
      </c>
      <c r="B26" s="53">
        <v>307.374</v>
      </c>
      <c r="C26" s="54">
        <v>91.33</v>
      </c>
      <c r="D26" s="64">
        <v>44463</v>
      </c>
      <c r="E26" s="53">
        <v>306.571</v>
      </c>
      <c r="F26" s="54">
        <v>48.2</v>
      </c>
      <c r="G26" s="64">
        <v>44465</v>
      </c>
      <c r="H26" s="56">
        <v>303.26</v>
      </c>
      <c r="I26" s="57">
        <v>0.08</v>
      </c>
      <c r="J26" s="55">
        <v>242616</v>
      </c>
      <c r="K26" s="53">
        <v>303.27</v>
      </c>
      <c r="L26" s="54">
        <v>0.085</v>
      </c>
      <c r="M26" s="55">
        <v>242615</v>
      </c>
      <c r="N26" s="58">
        <v>111.29</v>
      </c>
      <c r="O26" s="59">
        <f t="shared" si="0"/>
        <v>3.5289725130000003</v>
      </c>
      <c r="Q26" s="6">
        <f t="shared" si="1"/>
        <v>4.1299999999999955</v>
      </c>
      <c r="R26" s="6">
        <f t="shared" si="2"/>
        <v>0.01599999999996271</v>
      </c>
    </row>
    <row r="27" spans="1:18" ht="18" customHeight="1">
      <c r="A27" s="52">
        <v>2565</v>
      </c>
      <c r="B27" s="53">
        <v>307.294</v>
      </c>
      <c r="C27" s="54">
        <v>93.5</v>
      </c>
      <c r="D27" s="64">
        <v>44702</v>
      </c>
      <c r="E27" s="53">
        <v>306.64</v>
      </c>
      <c r="F27" s="54">
        <v>64.84</v>
      </c>
      <c r="G27" s="64">
        <v>44702</v>
      </c>
      <c r="H27" s="56">
        <v>303.244</v>
      </c>
      <c r="I27" s="57">
        <v>0.24</v>
      </c>
      <c r="J27" s="55">
        <v>243320</v>
      </c>
      <c r="K27" s="53">
        <v>303.258</v>
      </c>
      <c r="L27" s="54">
        <v>0.26</v>
      </c>
      <c r="M27" s="55">
        <v>243324</v>
      </c>
      <c r="N27" s="58">
        <v>120.88</v>
      </c>
      <c r="O27" s="59">
        <f t="shared" si="0"/>
        <v>3.833068536</v>
      </c>
      <c r="Q27" s="1">
        <f t="shared" si="1"/>
        <v>4.0499999999999545</v>
      </c>
      <c r="R27" s="6">
        <f t="shared" si="2"/>
        <v>0</v>
      </c>
    </row>
    <row r="28" spans="1:15" ht="18" customHeight="1">
      <c r="A28" s="52"/>
      <c r="B28" s="53"/>
      <c r="C28" s="54"/>
      <c r="D28" s="55"/>
      <c r="E28" s="53"/>
      <c r="F28" s="54"/>
      <c r="G28" s="55"/>
      <c r="H28" s="56"/>
      <c r="I28" s="57"/>
      <c r="J28" s="55"/>
      <c r="K28" s="53"/>
      <c r="L28" s="54"/>
      <c r="M28" s="55"/>
      <c r="N28" s="58"/>
      <c r="O28" s="59"/>
    </row>
    <row r="29" spans="1:15" ht="18" customHeight="1">
      <c r="A29" s="101" t="s">
        <v>2</v>
      </c>
      <c r="B29" s="56">
        <f>MAX(B9:B28)</f>
        <v>308.244</v>
      </c>
      <c r="C29" s="57">
        <f>MAX(C9:C28)</f>
        <v>150.1</v>
      </c>
      <c r="D29" s="64">
        <v>237681</v>
      </c>
      <c r="E29" s="56">
        <f>MAX(E9:E28)</f>
        <v>307.53</v>
      </c>
      <c r="F29" s="57">
        <f>MAX(F9:F28)</f>
        <v>88.75</v>
      </c>
      <c r="G29" s="55">
        <v>237672</v>
      </c>
      <c r="H29" s="56">
        <f>MAX(H9:H28)</f>
        <v>303.74</v>
      </c>
      <c r="I29" s="57">
        <f>MAX(I9:I28)</f>
        <v>0.45</v>
      </c>
      <c r="J29" s="55">
        <v>237502</v>
      </c>
      <c r="K29" s="56">
        <f>MAX(K9:K28)</f>
        <v>303.74</v>
      </c>
      <c r="L29" s="57">
        <f>MAX(L9:L28)</f>
        <v>0.45</v>
      </c>
      <c r="M29" s="55">
        <v>236769</v>
      </c>
      <c r="N29" s="103">
        <f>MAX(N9:N28)</f>
        <v>278.72</v>
      </c>
      <c r="O29" s="104">
        <f>MAX(O9:O28)</f>
        <v>8.838127584</v>
      </c>
    </row>
    <row r="30" spans="1:15" ht="18" customHeight="1">
      <c r="A30" s="101" t="s">
        <v>12</v>
      </c>
      <c r="B30" s="56">
        <f>AVERAGE(B9:B28)</f>
        <v>307.0657894736842</v>
      </c>
      <c r="C30" s="57">
        <f>AVERAGE(C9:C28)</f>
        <v>77.94473684210526</v>
      </c>
      <c r="D30" s="102"/>
      <c r="E30" s="56">
        <f>AVERAGE(E9:E28)</f>
        <v>306.3002631578948</v>
      </c>
      <c r="F30" s="57">
        <f>AVERAGE(F9:F28)</f>
        <v>49.76368421052632</v>
      </c>
      <c r="G30" s="105"/>
      <c r="H30" s="56">
        <f>AVERAGE(H9:H28)</f>
        <v>303.37578947368416</v>
      </c>
      <c r="I30" s="57">
        <f>AVERAGE(I9:I28)</f>
        <v>0.12315789473684209</v>
      </c>
      <c r="J30" s="105"/>
      <c r="K30" s="56">
        <f>AVERAGE(K9:K28)</f>
        <v>303.3807894736842</v>
      </c>
      <c r="L30" s="57">
        <f>AVERAGE(L9:L28)</f>
        <v>0.1328947368421053</v>
      </c>
      <c r="M30" s="102"/>
      <c r="N30" s="103">
        <f>AVERAGE(N9:N28)</f>
        <v>99.98810526315789</v>
      </c>
      <c r="O30" s="104">
        <f>AVERAGE(O9:O28)</f>
        <v>3.1705020316157895</v>
      </c>
    </row>
    <row r="31" spans="1:15" ht="18" customHeight="1">
      <c r="A31" s="101" t="s">
        <v>3</v>
      </c>
      <c r="B31" s="56">
        <f>MIN(B9:B28)</f>
        <v>305.634</v>
      </c>
      <c r="C31" s="115">
        <f>MIN(C9:C28)</f>
        <v>33.1</v>
      </c>
      <c r="D31" s="64">
        <v>240602</v>
      </c>
      <c r="E31" s="56">
        <f>MIN(E9:E28)</f>
        <v>304.865</v>
      </c>
      <c r="F31" s="57">
        <f>MIN(F9:F28)</f>
        <v>17.05</v>
      </c>
      <c r="G31" s="64">
        <v>240208</v>
      </c>
      <c r="H31" s="56">
        <f>MIN(H9:H28)</f>
        <v>303.044</v>
      </c>
      <c r="I31" s="57">
        <f>MIN(I9:I28)</f>
        <v>0.01</v>
      </c>
      <c r="J31" s="55">
        <v>240784</v>
      </c>
      <c r="K31" s="56">
        <f>MIN(K9:K28)</f>
        <v>303.044</v>
      </c>
      <c r="L31" s="57">
        <f>MIN(L9:L28)</f>
        <v>0.01</v>
      </c>
      <c r="M31" s="55">
        <v>240785</v>
      </c>
      <c r="N31" s="103">
        <f>MIN(N9:N28)</f>
        <v>24.86</v>
      </c>
      <c r="O31" s="104">
        <f>MIN(O9:O28)</f>
        <v>0.788303142</v>
      </c>
    </row>
    <row r="32" spans="1:15" ht="18" customHeight="1">
      <c r="A32" s="107" t="s">
        <v>26</v>
      </c>
      <c r="B32" s="106"/>
      <c r="D32" s="108"/>
      <c r="E32" s="106"/>
      <c r="F32" s="106"/>
      <c r="G32" s="108"/>
      <c r="H32" s="109"/>
      <c r="I32" s="110"/>
      <c r="J32" s="111"/>
      <c r="K32" s="106"/>
      <c r="L32" s="106"/>
      <c r="M32" s="112"/>
      <c r="N32" s="106"/>
      <c r="O32" s="106"/>
    </row>
    <row r="33" spans="1:15" ht="18" customHeight="1">
      <c r="A33" s="41"/>
      <c r="B33" s="113" t="s">
        <v>16</v>
      </c>
      <c r="C33" s="20"/>
      <c r="E33" s="20"/>
      <c r="F33" s="20"/>
      <c r="G33" s="113"/>
      <c r="H33" s="20"/>
      <c r="I33" s="20"/>
      <c r="J33" s="113"/>
      <c r="K33" s="20"/>
      <c r="L33" s="20"/>
      <c r="M33" s="114"/>
      <c r="N33" s="20"/>
      <c r="O33" s="20"/>
    </row>
    <row r="35" ht="18.75">
      <c r="M35" s="69"/>
    </row>
  </sheetData>
  <sheetProtection/>
  <printOptions/>
  <pageMargins left="0.5118110236220472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34">
      <selection activeCell="AF53" sqref="AF53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8.5" style="1" customWidth="1"/>
    <col min="26" max="26" width="9.832031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70">
        <v>303.244</v>
      </c>
      <c r="AC2" s="5" t="s">
        <v>15</v>
      </c>
    </row>
    <row r="3" spans="24:28" ht="18.75">
      <c r="X3" s="116" t="s">
        <v>18</v>
      </c>
      <c r="Y3" s="71" t="s">
        <v>19</v>
      </c>
      <c r="Z3" s="72" t="s">
        <v>22</v>
      </c>
      <c r="AA3" s="71" t="s">
        <v>21</v>
      </c>
      <c r="AB3" s="72" t="s">
        <v>24</v>
      </c>
    </row>
    <row r="4" spans="24:28" ht="18.75">
      <c r="X4" s="117"/>
      <c r="Y4" s="73" t="s">
        <v>20</v>
      </c>
      <c r="Z4" s="74" t="s">
        <v>23</v>
      </c>
      <c r="AA4" s="73" t="s">
        <v>20</v>
      </c>
      <c r="AB4" s="74" t="s">
        <v>23</v>
      </c>
    </row>
    <row r="5" spans="24:29" ht="18.75">
      <c r="X5" s="90">
        <v>2547</v>
      </c>
      <c r="Y5" s="76">
        <v>3.6959999999999695</v>
      </c>
      <c r="Z5" s="77">
        <v>50.27</v>
      </c>
      <c r="AA5" s="91"/>
      <c r="AB5" s="92"/>
      <c r="AC5" s="75"/>
    </row>
    <row r="6" spans="24:29" ht="18.75">
      <c r="X6" s="90">
        <v>2548</v>
      </c>
      <c r="Y6" s="76">
        <v>4.1959999999999695</v>
      </c>
      <c r="Z6" s="77">
        <v>74.3</v>
      </c>
      <c r="AA6" s="93"/>
      <c r="AB6" s="94"/>
      <c r="AC6" s="75"/>
    </row>
    <row r="7" spans="24:29" ht="18.75">
      <c r="X7" s="90">
        <v>2549</v>
      </c>
      <c r="Y7" s="76">
        <v>4.4459999999999695</v>
      </c>
      <c r="Z7" s="77">
        <v>164.3</v>
      </c>
      <c r="AA7" s="93"/>
      <c r="AB7" s="95"/>
      <c r="AC7" s="75"/>
    </row>
    <row r="8" spans="24:29" ht="18.75">
      <c r="X8" s="90">
        <v>2550</v>
      </c>
      <c r="Y8" s="76">
        <v>4.995999999999981</v>
      </c>
      <c r="Z8" s="77">
        <v>150.1</v>
      </c>
      <c r="AA8" s="93"/>
      <c r="AB8" s="95"/>
      <c r="AC8" s="75"/>
    </row>
    <row r="9" spans="24:29" ht="18.75">
      <c r="X9" s="90">
        <v>2551</v>
      </c>
      <c r="Y9" s="76">
        <v>4.045999999999992</v>
      </c>
      <c r="Z9" s="77">
        <v>82.13</v>
      </c>
      <c r="AA9" s="93"/>
      <c r="AB9" s="95"/>
      <c r="AC9" s="75"/>
    </row>
    <row r="10" spans="24:29" ht="18.75">
      <c r="X10" s="90">
        <v>2552</v>
      </c>
      <c r="Y10" s="76">
        <v>3.75</v>
      </c>
      <c r="Z10" s="77">
        <v>71.01</v>
      </c>
      <c r="AA10" s="93"/>
      <c r="AB10" s="95"/>
      <c r="AC10" s="75"/>
    </row>
    <row r="11" spans="24:29" ht="18.75">
      <c r="X11" s="96">
        <v>2553</v>
      </c>
      <c r="Y11" s="78">
        <v>4.02</v>
      </c>
      <c r="Z11" s="79">
        <v>82.97</v>
      </c>
      <c r="AA11" s="93"/>
      <c r="AB11" s="95"/>
      <c r="AC11" s="75"/>
    </row>
    <row r="12" spans="24:29" ht="18.75">
      <c r="X12" s="90">
        <v>2554</v>
      </c>
      <c r="Y12" s="80">
        <v>4.14</v>
      </c>
      <c r="Z12" s="81">
        <v>107.07</v>
      </c>
      <c r="AA12" s="93"/>
      <c r="AB12" s="95"/>
      <c r="AC12" s="75"/>
    </row>
    <row r="13" spans="24:29" ht="18.75">
      <c r="X13" s="96">
        <v>2555</v>
      </c>
      <c r="Y13" s="80">
        <v>3.65</v>
      </c>
      <c r="Z13" s="81">
        <v>69.83</v>
      </c>
      <c r="AA13" s="93"/>
      <c r="AB13" s="95"/>
      <c r="AC13" s="75"/>
    </row>
    <row r="14" spans="24:29" ht="18.75">
      <c r="X14" s="90">
        <v>2556</v>
      </c>
      <c r="Y14" s="76">
        <v>4.1</v>
      </c>
      <c r="Z14" s="81">
        <v>91.04</v>
      </c>
      <c r="AA14" s="93"/>
      <c r="AB14" s="95"/>
      <c r="AC14" s="75"/>
    </row>
    <row r="15" spans="24:29" ht="18.75">
      <c r="X15" s="96">
        <v>2557</v>
      </c>
      <c r="Y15" s="80">
        <v>2.39</v>
      </c>
      <c r="Z15" s="81">
        <v>33.25</v>
      </c>
      <c r="AA15" s="93"/>
      <c r="AB15" s="95"/>
      <c r="AC15" s="75"/>
    </row>
    <row r="16" spans="24:29" ht="18.75">
      <c r="X16" s="90">
        <v>2558</v>
      </c>
      <c r="Y16" s="80">
        <v>2.56</v>
      </c>
      <c r="Z16" s="77">
        <v>33.1</v>
      </c>
      <c r="AA16" s="93"/>
      <c r="AB16" s="95"/>
      <c r="AC16" s="75"/>
    </row>
    <row r="17" spans="24:29" ht="18.75">
      <c r="X17" s="96">
        <v>2559</v>
      </c>
      <c r="Y17" s="80">
        <v>4.35</v>
      </c>
      <c r="Z17" s="81">
        <v>77.74</v>
      </c>
      <c r="AA17" s="93"/>
      <c r="AB17" s="95"/>
      <c r="AC17" s="75"/>
    </row>
    <row r="18" spans="24:29" ht="18.75">
      <c r="X18" s="90">
        <v>2560</v>
      </c>
      <c r="Y18" s="80">
        <v>4.15</v>
      </c>
      <c r="Z18" s="81">
        <v>91.29</v>
      </c>
      <c r="AA18" s="93"/>
      <c r="AB18" s="95"/>
      <c r="AC18" s="75"/>
    </row>
    <row r="19" spans="24:29" ht="18.75">
      <c r="X19" s="96">
        <v>2561</v>
      </c>
      <c r="Y19" s="80">
        <v>2.91</v>
      </c>
      <c r="Z19" s="81">
        <v>47.82</v>
      </c>
      <c r="AA19" s="93"/>
      <c r="AB19" s="95"/>
      <c r="AC19" s="75"/>
    </row>
    <row r="20" spans="24:29" ht="18.75">
      <c r="X20" s="90">
        <v>2562</v>
      </c>
      <c r="Y20" s="80">
        <v>3.53</v>
      </c>
      <c r="Z20" s="81">
        <v>85.57</v>
      </c>
      <c r="AA20" s="93"/>
      <c r="AB20" s="95"/>
      <c r="AC20" s="75"/>
    </row>
    <row r="21" spans="24:29" ht="18.75">
      <c r="X21" s="96">
        <v>2563</v>
      </c>
      <c r="Y21" s="76">
        <v>3.5</v>
      </c>
      <c r="Z21" s="81">
        <v>74.14</v>
      </c>
      <c r="AA21" s="93"/>
      <c r="AB21" s="95"/>
      <c r="AC21" s="75"/>
    </row>
    <row r="22" spans="24:29" ht="18.75">
      <c r="X22" s="90">
        <v>2564</v>
      </c>
      <c r="Y22" s="80">
        <v>4.13</v>
      </c>
      <c r="Z22" s="81">
        <v>91.33</v>
      </c>
      <c r="AA22" s="93"/>
      <c r="AB22" s="95"/>
      <c r="AC22" s="75"/>
    </row>
    <row r="23" spans="24:29" ht="18.75">
      <c r="X23" s="96">
        <v>2565</v>
      </c>
      <c r="Y23" s="80">
        <v>4.05</v>
      </c>
      <c r="Z23" s="77">
        <v>93.5</v>
      </c>
      <c r="AA23" s="93"/>
      <c r="AB23" s="95"/>
      <c r="AC23" s="75"/>
    </row>
    <row r="24" spans="24:29" ht="18.75">
      <c r="X24" s="90"/>
      <c r="Y24" s="93"/>
      <c r="Z24" s="97"/>
      <c r="AA24" s="93"/>
      <c r="AB24" s="95"/>
      <c r="AC24" s="75"/>
    </row>
    <row r="25" spans="24:29" ht="18.75">
      <c r="X25" s="90"/>
      <c r="Y25" s="93"/>
      <c r="Z25" s="97"/>
      <c r="AA25" s="93"/>
      <c r="AB25" s="95"/>
      <c r="AC25" s="75"/>
    </row>
    <row r="26" spans="24:29" ht="18.75">
      <c r="X26" s="90"/>
      <c r="Y26" s="93"/>
      <c r="Z26" s="97"/>
      <c r="AA26" s="93"/>
      <c r="AB26" s="95"/>
      <c r="AC26" s="75"/>
    </row>
    <row r="27" spans="24:29" ht="18.75">
      <c r="X27" s="90"/>
      <c r="Y27" s="93"/>
      <c r="Z27" s="97"/>
      <c r="AA27" s="93"/>
      <c r="AB27" s="95"/>
      <c r="AC27" s="75"/>
    </row>
    <row r="28" spans="24:29" ht="18.75">
      <c r="X28" s="90"/>
      <c r="Y28" s="93"/>
      <c r="Z28" s="97"/>
      <c r="AA28" s="93"/>
      <c r="AB28" s="95"/>
      <c r="AC28" s="75"/>
    </row>
    <row r="29" spans="24:29" ht="18.75">
      <c r="X29" s="90"/>
      <c r="Y29" s="93"/>
      <c r="Z29" s="97"/>
      <c r="AA29" s="93"/>
      <c r="AB29" s="95"/>
      <c r="AC29" s="75"/>
    </row>
    <row r="30" spans="24:29" ht="18.75">
      <c r="X30" s="90"/>
      <c r="Y30" s="93"/>
      <c r="Z30" s="97"/>
      <c r="AA30" s="93"/>
      <c r="AB30" s="95"/>
      <c r="AC30" s="75"/>
    </row>
    <row r="31" spans="24:29" ht="18.75">
      <c r="X31" s="90"/>
      <c r="Y31" s="93"/>
      <c r="Z31" s="97"/>
      <c r="AA31" s="93"/>
      <c r="AB31" s="95"/>
      <c r="AC31" s="75"/>
    </row>
    <row r="32" spans="24:29" ht="18.75">
      <c r="X32" s="90"/>
      <c r="Y32" s="93"/>
      <c r="Z32" s="97"/>
      <c r="AA32" s="93"/>
      <c r="AB32" s="95"/>
      <c r="AC32" s="75"/>
    </row>
    <row r="33" spans="24:29" ht="18.75">
      <c r="X33" s="90"/>
      <c r="Y33" s="93"/>
      <c r="Z33" s="97"/>
      <c r="AA33" s="93"/>
      <c r="AB33" s="95"/>
      <c r="AC33" s="75"/>
    </row>
    <row r="34" spans="24:29" ht="18.75">
      <c r="X34" s="90"/>
      <c r="Y34" s="93"/>
      <c r="Z34" s="97"/>
      <c r="AA34" s="93"/>
      <c r="AB34" s="95"/>
      <c r="AC34" s="75"/>
    </row>
    <row r="35" spans="24:29" ht="18.75">
      <c r="X35" s="90"/>
      <c r="Y35" s="93"/>
      <c r="Z35" s="97"/>
      <c r="AA35" s="93"/>
      <c r="AB35" s="95"/>
      <c r="AC35" s="75"/>
    </row>
    <row r="36" spans="24:29" ht="18.75">
      <c r="X36" s="90"/>
      <c r="Y36" s="93"/>
      <c r="Z36" s="97"/>
      <c r="AA36" s="93"/>
      <c r="AB36" s="95"/>
      <c r="AC36" s="75"/>
    </row>
    <row r="37" spans="24:29" ht="18.75">
      <c r="X37" s="90"/>
      <c r="Y37" s="93"/>
      <c r="Z37" s="97"/>
      <c r="AA37" s="93"/>
      <c r="AB37" s="95"/>
      <c r="AC37" s="75"/>
    </row>
    <row r="38" spans="24:29" ht="18.75">
      <c r="X38" s="90"/>
      <c r="Y38" s="93"/>
      <c r="Z38" s="97"/>
      <c r="AA38" s="93"/>
      <c r="AB38" s="95"/>
      <c r="AC38" s="75"/>
    </row>
    <row r="39" spans="24:29" ht="18.75">
      <c r="X39" s="90"/>
      <c r="Y39" s="93"/>
      <c r="Z39" s="97"/>
      <c r="AA39" s="93"/>
      <c r="AB39" s="95"/>
      <c r="AC39" s="75"/>
    </row>
    <row r="40" spans="24:29" ht="18.75">
      <c r="X40" s="90"/>
      <c r="Y40" s="93"/>
      <c r="Z40" s="97"/>
      <c r="AA40" s="93"/>
      <c r="AB40" s="95"/>
      <c r="AC40" s="75"/>
    </row>
    <row r="41" spans="24:29" ht="18.75">
      <c r="X41" s="90"/>
      <c r="Y41" s="93"/>
      <c r="Z41" s="97"/>
      <c r="AA41" s="93"/>
      <c r="AB41" s="95"/>
      <c r="AC41" s="75"/>
    </row>
    <row r="42" spans="24:29" ht="18.75">
      <c r="X42" s="90"/>
      <c r="Y42" s="93"/>
      <c r="Z42" s="97"/>
      <c r="AA42" s="93"/>
      <c r="AB42" s="95"/>
      <c r="AC42" s="75"/>
    </row>
    <row r="43" spans="24:29" ht="18.75">
      <c r="X43" s="90"/>
      <c r="Y43" s="93"/>
      <c r="Z43" s="97"/>
      <c r="AA43" s="93"/>
      <c r="AB43" s="95"/>
      <c r="AC43" s="75"/>
    </row>
    <row r="44" spans="24:29" ht="18.75">
      <c r="X44" s="90"/>
      <c r="Y44" s="93"/>
      <c r="Z44" s="97"/>
      <c r="AA44" s="93"/>
      <c r="AB44" s="95"/>
      <c r="AC44" s="75"/>
    </row>
    <row r="45" spans="24:29" ht="18.75">
      <c r="X45" s="90"/>
      <c r="Y45" s="93"/>
      <c r="Z45" s="97"/>
      <c r="AA45" s="93"/>
      <c r="AB45" s="95"/>
      <c r="AC45" s="75"/>
    </row>
    <row r="46" spans="24:29" ht="18.75">
      <c r="X46" s="90"/>
      <c r="Y46" s="93"/>
      <c r="Z46" s="97"/>
      <c r="AA46" s="93"/>
      <c r="AB46" s="95"/>
      <c r="AC46" s="75"/>
    </row>
    <row r="47" spans="24:29" ht="18.75">
      <c r="X47" s="90"/>
      <c r="Y47" s="93"/>
      <c r="Z47" s="97"/>
      <c r="AA47" s="93"/>
      <c r="AB47" s="95"/>
      <c r="AC47" s="75"/>
    </row>
    <row r="48" spans="24:29" ht="18.75">
      <c r="X48" s="90"/>
      <c r="Y48" s="93"/>
      <c r="Z48" s="97"/>
      <c r="AA48" s="93"/>
      <c r="AB48" s="95"/>
      <c r="AC48" s="75"/>
    </row>
    <row r="49" spans="24:29" ht="18.75">
      <c r="X49" s="90"/>
      <c r="Y49" s="93"/>
      <c r="Z49" s="97"/>
      <c r="AA49" s="93"/>
      <c r="AB49" s="95"/>
      <c r="AC49" s="75"/>
    </row>
    <row r="50" spans="24:29" ht="18.75">
      <c r="X50" s="90"/>
      <c r="Y50" s="93"/>
      <c r="Z50" s="97"/>
      <c r="AA50" s="93"/>
      <c r="AB50" s="95"/>
      <c r="AC50" s="75"/>
    </row>
    <row r="51" spans="24:29" ht="18.75">
      <c r="X51" s="96"/>
      <c r="Y51" s="98"/>
      <c r="Z51" s="99"/>
      <c r="AA51" s="98"/>
      <c r="AB51" s="100"/>
      <c r="AC51" s="75"/>
    </row>
    <row r="52" spans="24:29" ht="18.75">
      <c r="X52" s="82"/>
      <c r="Y52" s="83"/>
      <c r="Z52" s="83"/>
      <c r="AA52" s="83"/>
      <c r="AB52" s="84"/>
      <c r="AC52" s="75"/>
    </row>
    <row r="53" spans="24:29" ht="18.75">
      <c r="X53" s="82"/>
      <c r="Y53" s="83"/>
      <c r="Z53" s="83"/>
      <c r="AA53" s="83"/>
      <c r="AB53" s="84"/>
      <c r="AC53" s="75"/>
    </row>
    <row r="54" spans="24:29" ht="18.75">
      <c r="X54" s="82"/>
      <c r="Y54" s="83"/>
      <c r="Z54" s="83"/>
      <c r="AA54" s="83"/>
      <c r="AB54" s="84"/>
      <c r="AC54" s="75"/>
    </row>
    <row r="55" spans="24:29" ht="18.75">
      <c r="X55" s="82"/>
      <c r="Y55" s="83"/>
      <c r="Z55" s="83"/>
      <c r="AA55" s="83"/>
      <c r="AB55" s="84"/>
      <c r="AC55" s="75"/>
    </row>
    <row r="56" spans="24:29" ht="18.75">
      <c r="X56" s="82"/>
      <c r="Y56" s="83"/>
      <c r="Z56" s="83"/>
      <c r="AA56" s="83"/>
      <c r="AB56" s="84"/>
      <c r="AC56" s="75"/>
    </row>
    <row r="57" spans="24:29" ht="18.75">
      <c r="X57" s="82"/>
      <c r="Y57" s="83"/>
      <c r="Z57" s="83"/>
      <c r="AA57" s="83"/>
      <c r="AB57" s="84"/>
      <c r="AC57" s="75"/>
    </row>
    <row r="58" spans="24:29" ht="18.75">
      <c r="X58" s="82"/>
      <c r="Y58" s="83"/>
      <c r="Z58" s="83"/>
      <c r="AA58" s="83"/>
      <c r="AB58" s="84"/>
      <c r="AC58" s="75"/>
    </row>
    <row r="59" spans="24:29" ht="18.75">
      <c r="X59" s="82"/>
      <c r="Y59" s="83"/>
      <c r="Z59" s="83"/>
      <c r="AA59" s="83"/>
      <c r="AB59" s="84"/>
      <c r="AC59" s="75"/>
    </row>
    <row r="60" spans="24:29" ht="18.75">
      <c r="X60" s="82"/>
      <c r="Y60" s="83"/>
      <c r="Z60" s="83"/>
      <c r="AA60" s="83"/>
      <c r="AB60" s="84"/>
      <c r="AC60" s="75"/>
    </row>
    <row r="61" spans="24:29" ht="18.75">
      <c r="X61" s="82"/>
      <c r="Y61" s="83"/>
      <c r="Z61" s="83"/>
      <c r="AA61" s="83"/>
      <c r="AB61" s="84"/>
      <c r="AC61" s="75"/>
    </row>
    <row r="62" spans="24:29" ht="18.75">
      <c r="X62" s="82"/>
      <c r="Y62" s="83"/>
      <c r="Z62" s="83"/>
      <c r="AA62" s="83"/>
      <c r="AB62" s="84"/>
      <c r="AC62" s="75"/>
    </row>
    <row r="63" spans="24:29" ht="18.75">
      <c r="X63" s="82"/>
      <c r="Y63" s="83"/>
      <c r="Z63" s="83"/>
      <c r="AA63" s="83"/>
      <c r="AB63" s="84"/>
      <c r="AC63" s="75"/>
    </row>
    <row r="64" spans="24:29" ht="18.75">
      <c r="X64" s="82"/>
      <c r="Y64" s="83"/>
      <c r="Z64" s="83"/>
      <c r="AA64" s="83"/>
      <c r="AB64" s="84"/>
      <c r="AC64" s="75"/>
    </row>
    <row r="65" spans="24:29" ht="18.75">
      <c r="X65" s="82"/>
      <c r="Y65" s="83"/>
      <c r="Z65" s="83"/>
      <c r="AA65" s="83"/>
      <c r="AB65" s="84"/>
      <c r="AC65" s="75"/>
    </row>
    <row r="66" spans="24:29" ht="18.75">
      <c r="X66" s="82"/>
      <c r="Y66" s="83"/>
      <c r="Z66" s="83"/>
      <c r="AA66" s="83"/>
      <c r="AB66" s="84"/>
      <c r="AC66" s="75"/>
    </row>
    <row r="67" spans="24:29" ht="18.75">
      <c r="X67" s="82"/>
      <c r="Y67" s="83"/>
      <c r="Z67" s="83"/>
      <c r="AA67" s="83"/>
      <c r="AB67" s="84"/>
      <c r="AC67" s="75"/>
    </row>
    <row r="68" spans="24:29" ht="18.75">
      <c r="X68" s="82"/>
      <c r="Y68" s="83"/>
      <c r="Z68" s="83"/>
      <c r="AA68" s="83"/>
      <c r="AB68" s="84"/>
      <c r="AC68" s="75"/>
    </row>
    <row r="69" spans="24:29" ht="18.75">
      <c r="X69" s="82"/>
      <c r="Y69" s="83"/>
      <c r="Z69" s="83"/>
      <c r="AA69" s="83"/>
      <c r="AB69" s="84"/>
      <c r="AC69" s="75"/>
    </row>
    <row r="70" spans="24:29" ht="18.75">
      <c r="X70" s="82"/>
      <c r="Y70" s="83"/>
      <c r="Z70" s="83"/>
      <c r="AA70" s="83"/>
      <c r="AB70" s="84"/>
      <c r="AC70" s="75"/>
    </row>
    <row r="71" spans="24:29" ht="18.75">
      <c r="X71" s="82"/>
      <c r="Y71" s="83"/>
      <c r="Z71" s="83"/>
      <c r="AA71" s="83"/>
      <c r="AB71" s="84"/>
      <c r="AC71" s="75"/>
    </row>
    <row r="72" spans="24:29" ht="18.75">
      <c r="X72" s="82"/>
      <c r="Y72" s="83"/>
      <c r="Z72" s="83"/>
      <c r="AA72" s="83"/>
      <c r="AB72" s="84"/>
      <c r="AC72" s="75"/>
    </row>
    <row r="73" spans="24:29" ht="18.75">
      <c r="X73" s="82"/>
      <c r="Y73" s="83"/>
      <c r="Z73" s="83"/>
      <c r="AA73" s="83"/>
      <c r="AB73" s="84"/>
      <c r="AC73" s="75"/>
    </row>
    <row r="74" spans="24:29" ht="18.75">
      <c r="X74" s="82"/>
      <c r="Y74" s="83"/>
      <c r="Z74" s="83"/>
      <c r="AA74" s="83"/>
      <c r="AB74" s="84"/>
      <c r="AC74" s="75"/>
    </row>
    <row r="75" spans="24:29" ht="18.75">
      <c r="X75" s="82"/>
      <c r="Y75" s="83"/>
      <c r="Z75" s="83"/>
      <c r="AA75" s="83"/>
      <c r="AB75" s="84"/>
      <c r="AC75" s="75"/>
    </row>
    <row r="76" spans="24:29" ht="18.75">
      <c r="X76" s="85"/>
      <c r="Y76" s="83"/>
      <c r="Z76" s="83"/>
      <c r="AA76" s="83"/>
      <c r="AB76" s="84"/>
      <c r="AC76" s="75"/>
    </row>
    <row r="77" spans="24:29" ht="18.75">
      <c r="X77" s="85"/>
      <c r="Y77" s="83"/>
      <c r="Z77" s="83"/>
      <c r="AA77" s="83"/>
      <c r="AB77" s="84"/>
      <c r="AC77" s="75"/>
    </row>
    <row r="78" spans="24:29" ht="18.75">
      <c r="X78" s="82"/>
      <c r="Y78" s="83"/>
      <c r="Z78" s="83"/>
      <c r="AA78" s="83"/>
      <c r="AB78" s="84"/>
      <c r="AC78" s="75"/>
    </row>
    <row r="79" spans="24:29" ht="18.75">
      <c r="X79" s="82"/>
      <c r="Y79" s="83"/>
      <c r="Z79" s="83"/>
      <c r="AA79" s="83"/>
      <c r="AB79" s="84"/>
      <c r="AC79" s="75"/>
    </row>
    <row r="80" spans="24:29" ht="18.75">
      <c r="X80" s="82"/>
      <c r="Y80" s="83"/>
      <c r="Z80" s="83"/>
      <c r="AA80" s="83"/>
      <c r="AB80" s="84"/>
      <c r="AC80" s="75"/>
    </row>
    <row r="81" spans="24:29" ht="18.75">
      <c r="X81" s="82"/>
      <c r="Y81" s="83"/>
      <c r="Z81" s="83"/>
      <c r="AA81" s="83"/>
      <c r="AB81" s="84"/>
      <c r="AC81" s="75"/>
    </row>
    <row r="82" spans="24:29" ht="18.75">
      <c r="X82" s="82"/>
      <c r="Y82" s="83"/>
      <c r="Z82" s="83"/>
      <c r="AA82" s="83"/>
      <c r="AB82" s="84"/>
      <c r="AC82" s="75"/>
    </row>
    <row r="83" spans="24:29" ht="18.75">
      <c r="X83" s="82"/>
      <c r="Y83" s="83"/>
      <c r="Z83" s="83"/>
      <c r="AA83" s="83"/>
      <c r="AB83" s="84"/>
      <c r="AC83" s="75"/>
    </row>
    <row r="84" spans="24:29" ht="18.75">
      <c r="X84" s="82"/>
      <c r="Y84" s="83"/>
      <c r="Z84" s="83"/>
      <c r="AA84" s="83"/>
      <c r="AB84" s="84"/>
      <c r="AC84" s="75"/>
    </row>
    <row r="85" spans="24:29" ht="18.75">
      <c r="X85" s="82"/>
      <c r="Y85" s="83"/>
      <c r="Z85" s="83"/>
      <c r="AA85" s="83"/>
      <c r="AB85" s="84"/>
      <c r="AC85" s="75"/>
    </row>
    <row r="86" spans="24:29" ht="18.75">
      <c r="X86" s="82"/>
      <c r="Y86" s="83"/>
      <c r="Z86" s="83"/>
      <c r="AA86" s="83"/>
      <c r="AB86" s="84"/>
      <c r="AC86" s="75"/>
    </row>
    <row r="87" spans="24:29" ht="18.75">
      <c r="X87" s="82"/>
      <c r="Y87" s="83"/>
      <c r="Z87" s="83"/>
      <c r="AA87" s="83"/>
      <c r="AB87" s="84"/>
      <c r="AC87" s="75"/>
    </row>
    <row r="88" spans="24:29" ht="18.75">
      <c r="X88" s="82"/>
      <c r="Y88" s="86"/>
      <c r="Z88" s="86"/>
      <c r="AA88" s="83"/>
      <c r="AB88" s="84"/>
      <c r="AC88" s="75"/>
    </row>
    <row r="89" spans="24:29" ht="18.75">
      <c r="X89" s="82"/>
      <c r="Y89" s="86"/>
      <c r="Z89" s="86"/>
      <c r="AA89" s="83"/>
      <c r="AB89" s="84"/>
      <c r="AC89" s="75"/>
    </row>
    <row r="90" spans="24:29" ht="18.75">
      <c r="X90" s="82"/>
      <c r="Y90" s="86"/>
      <c r="Z90" s="86"/>
      <c r="AA90" s="83"/>
      <c r="AB90" s="84"/>
      <c r="AC90" s="75"/>
    </row>
    <row r="91" spans="24:29" ht="18.75">
      <c r="X91" s="82"/>
      <c r="Y91" s="86"/>
      <c r="Z91" s="86"/>
      <c r="AA91" s="83"/>
      <c r="AB91" s="84"/>
      <c r="AC91" s="75"/>
    </row>
    <row r="92" spans="24:29" ht="18.75">
      <c r="X92" s="82"/>
      <c r="Y92" s="86"/>
      <c r="Z92" s="86"/>
      <c r="AA92" s="83"/>
      <c r="AB92" s="84"/>
      <c r="AC92" s="75"/>
    </row>
    <row r="93" spans="24:29" ht="18.75">
      <c r="X93" s="82"/>
      <c r="Y93" s="87"/>
      <c r="Z93" s="87"/>
      <c r="AA93" s="83"/>
      <c r="AB93" s="84"/>
      <c r="AC93" s="75"/>
    </row>
    <row r="94" spans="24:29" ht="18.75">
      <c r="X94" s="82"/>
      <c r="Y94" s="88"/>
      <c r="Z94" s="88"/>
      <c r="AA94" s="83"/>
      <c r="AB94" s="84"/>
      <c r="AC94" s="75"/>
    </row>
    <row r="95" spans="24:29" ht="18.75">
      <c r="X95" s="82"/>
      <c r="Y95" s="88"/>
      <c r="Z95" s="89"/>
      <c r="AA95" s="83"/>
      <c r="AB95" s="84"/>
      <c r="AC95" s="75"/>
    </row>
    <row r="96" spans="24:28" ht="18.75">
      <c r="X96" s="82"/>
      <c r="Y96" s="88"/>
      <c r="Z96" s="89"/>
      <c r="AA96" s="83"/>
      <c r="AB96" s="84"/>
    </row>
    <row r="97" spans="24:28" ht="18.75">
      <c r="X97" s="82"/>
      <c r="Y97" s="88"/>
      <c r="Z97" s="89"/>
      <c r="AA97" s="83"/>
      <c r="AB97" s="84"/>
    </row>
    <row r="98" spans="24:28" ht="18.75">
      <c r="X98" s="82"/>
      <c r="Y98" s="88"/>
      <c r="Z98" s="89"/>
      <c r="AA98" s="83"/>
      <c r="AB98" s="84"/>
    </row>
    <row r="99" spans="24:28" ht="18.75">
      <c r="X99" s="82"/>
      <c r="Y99" s="88"/>
      <c r="Z99" s="89"/>
      <c r="AA99" s="83"/>
      <c r="AB99" s="84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2010-06-10T02:59:14Z</cp:lastPrinted>
  <dcterms:created xsi:type="dcterms:W3CDTF">1997-09-23T06:43:27Z</dcterms:created>
  <dcterms:modified xsi:type="dcterms:W3CDTF">2023-05-26T06:57:04Z</dcterms:modified>
  <cp:category/>
  <cp:version/>
  <cp:contentType/>
  <cp:contentStatus/>
</cp:coreProperties>
</file>