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6610" windowHeight="7740" activeTab="1"/>
  </bookViews>
  <sheets>
    <sheet name="ตะกอน- P.80" sheetId="1" r:id="rId1"/>
    <sheet name="กราฟP.80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<sst xmlns="http://schemas.openxmlformats.org/spreadsheetml/2006/main" count="23" uniqueCount="23">
  <si>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</si>
  <si>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</si>
  <si>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</si>
  <si>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</si>
  <si>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</si>
  <si>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</si>
  <si>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</si>
  <si>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</si>
  <si>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</si>
  <si>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</si>
  <si>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</si>
  <si>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</si>
  <si>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</si>
  <si>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</si>
  <si>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</si>
  <si>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</si>
  <si>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</si>
  <si>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</si>
  <si>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</si>
  <si>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</si>
  <si>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</si>
  <si>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น้ำแม่ลาย สถานี P.80 บ้านโป่งดิน อ.ดอยสะเก็ด จ.เชียงใหม่</t>
  </si>
  <si>
    <t>พื้นที่รับน้ำ 129 ตร.กม.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</si>
</sst>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(&quot;฿&quot;* #,##0.00_);_(&quot;฿&quot;* \(#,##0.00\);_(&quot;฿&quot;* &quot;-&quot;??_);_(@_)"/>
    <numFmt numFmtId="200" formatCode="_(&quot;฿&quot;* #,##0_);_(&quot;฿&quot;* \(#,##0\);_(&quot;฿&quot;* &quot;-&quot;_);_(@_)"/>
    <numFmt numFmtId="201" formatCode="#,##0.0"/>
    <numFmt numFmtId="202" formatCode="&quot;ใช่&quot;;&quot;ใช่&quot;;&quot;ไม่ใช่&quot;"/>
    <numFmt numFmtId="203" formatCode="&quot;จริง&quot;;&quot;จริง&quot;;&quot;เท็จ&quot;"/>
    <numFmt numFmtId="204" formatCode="&quot;เปิด&quot;;&quot;เปิด&quot;;&quot;ปิด&quot;"/>
    <numFmt numFmtId="205" formatCode="[$€-2]\ #,##0.00_);[Red]\([$€-2]\ #,##0.00\)"/>
  </numFmts>
  <fonts count="37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  <font>
      <sz val="13.5"/>
      <color indexed="12"/>
      <name val="TH SarabunPSK"/>
      <family val="0"/>
    </font>
    <font>
      <sz val="11.75"/>
      <color indexed="10"/>
      <name val="TH SarabunPSK"/>
      <family val="0"/>
    </font>
    <font>
      <sz val="11.75"/>
      <color indexed="12"/>
      <name val="TH SarabunPSK"/>
      <family val="0"/>
    </font>
    <font>
      <sz val="10.8"/>
      <color indexed="12"/>
      <name val="TH SarabunPSK"/>
      <family val="0"/>
    </font>
    <font>
      <sz val="13.5"/>
      <color indexed="13"/>
      <name val="TH SarabunPSK"/>
      <family val="0"/>
    </font>
    <font>
      <sz val="14"/>
      <color indexed="10"/>
      <name val="TH SarabunPSK"/>
      <family val="2"/>
    </font>
    <font>
      <sz val="11.75"/>
      <color indexed="13"/>
      <name val="TH SarabunPSK"/>
      <family val="0"/>
    </font>
    <font>
      <b/>
      <sz val="11.75"/>
      <color indexed="13"/>
      <name val="TH SarabunPSK"/>
      <family val="0"/>
    </font>
    <font>
      <b/>
      <sz val="11.75"/>
      <color indexed="12"/>
      <name val="TH SarabunPSK"/>
      <family val="0"/>
    </font>
    <font>
      <b/>
      <sz val="15"/>
      <color indexed="12"/>
      <name val="TH SarabunPSK"/>
      <family val="0"/>
    </font>
    <font>
      <sz val="14"/>
      <color rgb="FF0000FF"/>
      <name val="TH SarabunPSK"/>
      <family val="2"/>
    </font>
    <font>
      <sz val="14"/>
      <color rgb="FFFF0000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2" fontId="20" fillId="0" borderId="0" xfId="44" applyNumberFormat="1" applyFont="1" applyAlignment="1">
      <alignment horizontal="centerContinuous"/>
      <protection/>
    </xf>
    <xf numFmtId="2" fontId="21" fillId="0" borderId="0" xfId="44" applyNumberFormat="1" applyFont="1" applyAlignment="1">
      <alignment horizontal="centerContinuous"/>
      <protection/>
    </xf>
    <xf numFmtId="0" fontId="21" fillId="0" borderId="0" xfId="44" applyFont="1" applyAlignment="1">
      <alignment horizontal="centerContinuous"/>
      <protection/>
    </xf>
    <xf numFmtId="0" fontId="22" fillId="0" borderId="0" xfId="0" applyFont="1" applyAlignment="1">
      <alignment/>
    </xf>
    <xf numFmtId="2" fontId="21" fillId="0" borderId="0" xfId="44" applyNumberFormat="1" applyFont="1">
      <alignment/>
      <protection/>
    </xf>
    <xf numFmtId="0" fontId="21" fillId="0" borderId="0" xfId="44" applyFont="1">
      <alignment/>
      <protection/>
    </xf>
    <xf numFmtId="2" fontId="21" fillId="18" borderId="10" xfId="44" applyNumberFormat="1" applyFont="1" applyFill="1" applyBorder="1" applyAlignment="1">
      <alignment horizontal="center"/>
      <protection/>
    </xf>
    <xf numFmtId="2" fontId="21" fillId="18" borderId="11" xfId="44" applyNumberFormat="1" applyFont="1" applyFill="1" applyBorder="1" applyAlignment="1">
      <alignment horizontal="center"/>
      <protection/>
    </xf>
    <xf numFmtId="1" fontId="21" fillId="18" borderId="12" xfId="44" applyNumberFormat="1" applyFont="1" applyFill="1" applyBorder="1" applyAlignment="1">
      <alignment horizontal="center"/>
      <protection/>
    </xf>
    <xf numFmtId="1" fontId="21" fillId="18" borderId="13" xfId="44" applyNumberFormat="1" applyFont="1" applyFill="1" applyBorder="1" applyAlignment="1">
      <alignment horizontal="center"/>
      <protection/>
    </xf>
    <xf numFmtId="1" fontId="21" fillId="18" borderId="14" xfId="44" applyNumberFormat="1" applyFont="1" applyFill="1" applyBorder="1" applyAlignment="1">
      <alignment horizontal="center"/>
      <protection/>
    </xf>
    <xf numFmtId="201" fontId="21" fillId="18" borderId="15" xfId="44" applyNumberFormat="1" applyFont="1" applyFill="1" applyBorder="1" applyAlignment="1">
      <alignment horizontal="right"/>
      <protection/>
    </xf>
    <xf numFmtId="201" fontId="21" fillId="18" borderId="16" xfId="44" applyNumberFormat="1" applyFont="1" applyFill="1" applyBorder="1" applyAlignment="1">
      <alignment horizontal="right"/>
      <protection/>
    </xf>
    <xf numFmtId="201" fontId="21" fillId="18" borderId="17" xfId="44" applyNumberFormat="1" applyFont="1" applyFill="1" applyBorder="1" applyAlignment="1">
      <alignment/>
      <protection/>
    </xf>
    <xf numFmtId="201" fontId="21" fillId="19" borderId="12" xfId="44" applyNumberFormat="1" applyFont="1" applyFill="1" applyBorder="1" applyAlignment="1">
      <alignment horizontal="right"/>
      <protection/>
    </xf>
    <xf numFmtId="201" fontId="21" fillId="19" borderId="13" xfId="44" applyNumberFormat="1" applyFont="1" applyFill="1" applyBorder="1" applyAlignment="1">
      <alignment horizontal="right"/>
      <protection/>
    </xf>
    <xf numFmtId="201" fontId="21" fillId="19" borderId="14" xfId="44" applyNumberFormat="1" applyFont="1" applyFill="1" applyBorder="1" applyAlignment="1">
      <alignment/>
      <protection/>
    </xf>
    <xf numFmtId="0" fontId="22" fillId="0" borderId="0" xfId="0" applyFont="1" applyAlignment="1">
      <alignment horizontal="center"/>
    </xf>
    <xf numFmtId="201" fontId="21" fillId="0" borderId="0" xfId="0" applyNumberFormat="1" applyFont="1" applyAlignment="1">
      <alignment horizontal="center"/>
    </xf>
    <xf numFmtId="2" fontId="24" fillId="0" borderId="0" xfId="44" applyNumberFormat="1" applyFont="1">
      <alignment/>
      <protection/>
    </xf>
    <xf numFmtId="201" fontId="21" fillId="19" borderId="13" xfId="44" applyNumberFormat="1" applyFont="1" applyFill="1" applyBorder="1" applyAlignment="1" applyProtection="1">
      <alignment horizontal="right" vertical="center"/>
      <protection/>
    </xf>
    <xf numFmtId="201" fontId="21" fillId="18" borderId="16" xfId="44" applyNumberFormat="1" applyFont="1" applyFill="1" applyBorder="1" applyAlignment="1" applyProtection="1">
      <alignment horizontal="right" vertical="center"/>
      <protection/>
    </xf>
    <xf numFmtId="201" fontId="21" fillId="18" borderId="14" xfId="44" applyNumberFormat="1" applyFont="1" applyFill="1" applyBorder="1" applyAlignment="1">
      <alignment/>
      <protection/>
    </xf>
    <xf numFmtId="201" fontId="35" fillId="19" borderId="13" xfId="44" applyNumberFormat="1" applyFont="1" applyFill="1" applyBorder="1" applyAlignment="1">
      <alignment horizontal="right"/>
      <protection/>
    </xf>
    <xf numFmtId="201" fontId="35" fillId="18" borderId="16" xfId="44" applyNumberFormat="1" applyFont="1" applyFill="1" applyBorder="1" applyAlignment="1">
      <alignment horizontal="right"/>
      <protection/>
    </xf>
    <xf numFmtId="1" fontId="36" fillId="18" borderId="13" xfId="44" applyNumberFormat="1" applyFont="1" applyFill="1" applyBorder="1" applyAlignment="1">
      <alignment horizontal="center"/>
      <protection/>
    </xf>
    <xf numFmtId="201" fontId="36" fillId="19" borderId="13" xfId="44" applyNumberFormat="1" applyFont="1" applyFill="1" applyBorder="1" applyAlignment="1">
      <alignment horizontal="right"/>
      <protection/>
    </xf>
    <xf numFmtId="201" fontId="36" fillId="18" borderId="16" xfId="44" applyNumberFormat="1" applyFont="1" applyFill="1" applyBorder="1" applyAlignment="1">
      <alignment horizontal="right"/>
      <protection/>
    </xf>
    <xf numFmtId="1" fontId="21" fillId="18" borderId="18" xfId="44" applyNumberFormat="1" applyFont="1" applyFill="1" applyBorder="1" applyAlignment="1">
      <alignment horizontal="center"/>
      <protection/>
    </xf>
    <xf numFmtId="201" fontId="21" fillId="19" borderId="18" xfId="44" applyNumberFormat="1" applyFont="1" applyFill="1" applyBorder="1" applyAlignment="1">
      <alignment horizontal="right"/>
      <protection/>
    </xf>
    <xf numFmtId="201" fontId="21" fillId="18" borderId="19" xfId="44" applyNumberFormat="1" applyFont="1" applyFill="1" applyBorder="1" applyAlignment="1">
      <alignment horizontal="right"/>
      <protection/>
    </xf>
    <xf numFmtId="1" fontId="35" fillId="18" borderId="13" xfId="44" applyNumberFormat="1" applyFont="1" applyFill="1" applyBorder="1" applyAlignment="1">
      <alignment horizontal="center"/>
      <protection/>
    </xf>
    <xf numFmtId="2" fontId="21" fillId="7" borderId="20" xfId="44" applyNumberFormat="1" applyFont="1" applyFill="1" applyBorder="1" applyAlignment="1">
      <alignment horizontal="center" vertical="center"/>
      <protection/>
    </xf>
    <xf numFmtId="2" fontId="21" fillId="7" borderId="21" xfId="44" applyNumberFormat="1" applyFont="1" applyFill="1" applyBorder="1" applyAlignment="1">
      <alignment horizontal="center" vertical="center"/>
      <protection/>
    </xf>
    <xf numFmtId="0" fontId="24" fillId="0" borderId="0" xfId="44" applyFont="1" applyAlignment="1">
      <alignment horizontal="center"/>
      <protection/>
    </xf>
    <xf numFmtId="0" fontId="21" fillId="18" borderId="20" xfId="44" applyFont="1" applyFill="1" applyBorder="1" applyAlignment="1">
      <alignment horizontal="center" vertical="center"/>
      <protection/>
    </xf>
    <xf numFmtId="0" fontId="21" fillId="18" borderId="21" xfId="44" applyFont="1" applyFill="1" applyBorder="1" applyAlignment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_Sheet1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FF"/>
                </a:solidFill>
              </a:rPr>
              <a:t>กราฟแสดงปริมาณตะกอนรายปี
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น้ำแม่ลาย สถานี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P.80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บ้านโป่งดิน อ.ดอยสะเก็ด จ.เชียงใหม่</a:t>
            </a:r>
          </a:p>
        </c:rich>
      </c:tx>
      <c:layout>
        <c:manualLayout>
          <c:xMode val="factor"/>
          <c:yMode val="factor"/>
          <c:x val="-0.0235"/>
          <c:y val="0.004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275"/>
          <c:y val="0.1325"/>
          <c:w val="0.85175"/>
          <c:h val="0.69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solidFill>
              <a:srgbClr val="843C0C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843C0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invertIfNegative val="0"/>
            <c:spPr>
              <a:solidFill>
                <a:srgbClr val="843C0C"/>
              </a:solidFill>
              <a:ln w="12700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solidFill>
                          <a:srgbClr val="FF0000"/>
                        </a:solidFill>
                      </a:rPr>
                      <a:t>15,162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solidFill>
                          <a:srgbClr val="FFFF00"/>
                        </a:solidFill>
                      </a:rPr>
                      <a:t>477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5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P.80'!$A$5:$A$22</c:f>
              <c:numCache>
                <c:ptCount val="18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  <c:pt idx="13">
                  <c:v>2562</c:v>
                </c:pt>
                <c:pt idx="14">
                  <c:v>2563</c:v>
                </c:pt>
                <c:pt idx="15">
                  <c:v>2564</c:v>
                </c:pt>
                <c:pt idx="16">
                  <c:v>2565</c:v>
                </c:pt>
                <c:pt idx="17">
                  <c:v>2566</c:v>
                </c:pt>
              </c:numCache>
            </c:numRef>
          </c:cat>
          <c:val>
            <c:numRef>
              <c:f>'ตะกอน- P.80'!$N$5:$N$22</c:f>
              <c:numCache>
                <c:ptCount val="18"/>
                <c:pt idx="0">
                  <c:v>15162.02</c:v>
                </c:pt>
                <c:pt idx="1">
                  <c:v>1581.23</c:v>
                </c:pt>
                <c:pt idx="2">
                  <c:v>684.74</c:v>
                </c:pt>
                <c:pt idx="3">
                  <c:v>680.17</c:v>
                </c:pt>
                <c:pt idx="4">
                  <c:v>3391.63</c:v>
                </c:pt>
                <c:pt idx="5">
                  <c:v>15110.64</c:v>
                </c:pt>
                <c:pt idx="6">
                  <c:v>1027.92</c:v>
                </c:pt>
                <c:pt idx="7">
                  <c:v>2004.62</c:v>
                </c:pt>
                <c:pt idx="8">
                  <c:v>591.74</c:v>
                </c:pt>
                <c:pt idx="9">
                  <c:v>477.12</c:v>
                </c:pt>
                <c:pt idx="10">
                  <c:v>1790.01</c:v>
                </c:pt>
                <c:pt idx="11">
                  <c:v>2569.4599999999996</c:v>
                </c:pt>
                <c:pt idx="12">
                  <c:v>3750.8900000000003</c:v>
                </c:pt>
                <c:pt idx="13">
                  <c:v>552.8199999999999</c:v>
                </c:pt>
                <c:pt idx="14">
                  <c:v>1425.6699999999998</c:v>
                </c:pt>
                <c:pt idx="15">
                  <c:v>1664.8288539256137</c:v>
                </c:pt>
                <c:pt idx="16">
                  <c:v>2506.4245375109303</c:v>
                </c:pt>
                <c:pt idx="17">
                  <c:v>2506.4245375109303</c:v>
                </c:pt>
              </c:numCache>
            </c:numRef>
          </c:val>
        </c:ser>
        <c:gapWidth val="50"/>
        <c:axId val="66674774"/>
        <c:axId val="63202055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0" u="none" baseline="0">
                        <a:solidFill>
                          <a:srgbClr val="FFFF00"/>
                        </a:solidFill>
                      </a:rPr>
                      <a:t>ปริมาณตะกอนเฉลี่ย </a:t>
                    </a:r>
                    <a:r>
                      <a:rPr lang="en-US" cap="none" sz="1175" b="0" i="0" u="none" baseline="0">
                        <a:solidFill>
                          <a:srgbClr val="FFFF00"/>
                        </a:solidFill>
                      </a:rPr>
                      <a:t>3,233.6</a:t>
                    </a:r>
                    <a:r>
                      <a:rPr lang="en-US" cap="none" sz="1175" b="1" i="0" u="none" baseline="0">
                        <a:solidFill>
                          <a:srgbClr val="FFFF00"/>
                        </a:solidFill>
                      </a:rPr>
                      <a:t>   ตัน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P.80'!$A$5:$A$22</c:f>
              <c:numCache>
                <c:ptCount val="18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  <c:pt idx="13">
                  <c:v>2562</c:v>
                </c:pt>
                <c:pt idx="14">
                  <c:v>2563</c:v>
                </c:pt>
                <c:pt idx="15">
                  <c:v>2564</c:v>
                </c:pt>
                <c:pt idx="16">
                  <c:v>2565</c:v>
                </c:pt>
                <c:pt idx="17">
                  <c:v>2566</c:v>
                </c:pt>
              </c:numCache>
            </c:numRef>
          </c:cat>
          <c:val>
            <c:numRef>
              <c:f>'ตะกอน- P.80'!$P$5:$P$22</c:f>
              <c:numCache>
                <c:ptCount val="18"/>
                <c:pt idx="0">
                  <c:v>3233.6419642021497</c:v>
                </c:pt>
                <c:pt idx="1">
                  <c:v>3233.6419642021497</c:v>
                </c:pt>
                <c:pt idx="2">
                  <c:v>3233.6419642021497</c:v>
                </c:pt>
                <c:pt idx="3">
                  <c:v>3233.6419642021497</c:v>
                </c:pt>
                <c:pt idx="4">
                  <c:v>3233.6419642021497</c:v>
                </c:pt>
                <c:pt idx="5">
                  <c:v>3233.6419642021497</c:v>
                </c:pt>
                <c:pt idx="6">
                  <c:v>3233.6419642021497</c:v>
                </c:pt>
                <c:pt idx="7">
                  <c:v>3233.6419642021497</c:v>
                </c:pt>
                <c:pt idx="8">
                  <c:v>3233.6419642021497</c:v>
                </c:pt>
                <c:pt idx="9">
                  <c:v>3233.6419642021497</c:v>
                </c:pt>
                <c:pt idx="10">
                  <c:v>3233.6419642021497</c:v>
                </c:pt>
                <c:pt idx="11">
                  <c:v>3233.6419642021497</c:v>
                </c:pt>
                <c:pt idx="12">
                  <c:v>3233.6419642021497</c:v>
                </c:pt>
                <c:pt idx="13">
                  <c:v>3233.6419642021497</c:v>
                </c:pt>
                <c:pt idx="14">
                  <c:v>3233.6419642021497</c:v>
                </c:pt>
                <c:pt idx="15">
                  <c:v>3233.6419642021497</c:v>
                </c:pt>
                <c:pt idx="16">
                  <c:v>3233.6419642021497</c:v>
                </c:pt>
                <c:pt idx="17">
                  <c:v>3233.6419642021497</c:v>
                </c:pt>
              </c:numCache>
            </c:numRef>
          </c:val>
          <c:smooth val="0"/>
        </c:ser>
        <c:axId val="66674774"/>
        <c:axId val="63202055"/>
      </c:lineChart>
      <c:catAx>
        <c:axId val="666747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75" b="0" i="0" u="none" baseline="0">
                <a:solidFill>
                  <a:srgbClr val="0000FF"/>
                </a:solidFill>
              </a:defRPr>
            </a:pPr>
          </a:p>
        </c:txPr>
        <c:crossAx val="63202055"/>
        <c:crosses val="autoZero"/>
        <c:auto val="1"/>
        <c:lblOffset val="100"/>
        <c:tickLblSkip val="1"/>
        <c:noMultiLvlLbl val="0"/>
      </c:catAx>
      <c:valAx>
        <c:axId val="63202055"/>
        <c:scaling>
          <c:orientation val="minMax"/>
          <c:max val="2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-0.01725"/>
              <c:y val="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FF0000"/>
                </a:solidFill>
              </a:defRPr>
            </a:pPr>
          </a:p>
        </c:txPr>
        <c:crossAx val="66674774"/>
        <c:crossesAt val="1"/>
        <c:crossBetween val="between"/>
        <c:dispUnits/>
        <c:majorUnit val="5000"/>
        <c:minorUnit val="1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49"/>
          <c:y val="0.931"/>
          <c:w val="0.30075"/>
          <c:h val="0.05875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BFBFBF"/>
    </a:solidFill>
    <a:ln w="3175">
      <a:noFill/>
    </a:ln>
  </c:spPr>
  <c:txPr>
    <a:bodyPr vert="horz" rot="0"/>
    <a:lstStyle/>
    <a:p>
      <a:pPr>
        <a:defRPr lang="en-US" cap="none" sz="135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tabSelected="1"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26"/>
  <sheetViews>
    <sheetView zoomScale="85" zoomScaleNormal="85" zoomScalePageLayoutView="0" workbookViewId="0" topLeftCell="A5">
      <selection activeCell="R23" sqref="R23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">
      <c r="A2" s="20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5" t="s">
        <v>22</v>
      </c>
      <c r="M2" s="35"/>
      <c r="N2" s="35"/>
    </row>
    <row r="3" spans="1:16" ht="21">
      <c r="A3" s="36" t="s">
        <v>1</v>
      </c>
      <c r="B3" s="33" t="s">
        <v>2</v>
      </c>
      <c r="C3" s="33" t="s">
        <v>3</v>
      </c>
      <c r="D3" s="33" t="s">
        <v>4</v>
      </c>
      <c r="E3" s="33" t="s">
        <v>5</v>
      </c>
      <c r="F3" s="33" t="s">
        <v>6</v>
      </c>
      <c r="G3" s="33" t="s">
        <v>7</v>
      </c>
      <c r="H3" s="33" t="s">
        <v>8</v>
      </c>
      <c r="I3" s="33" t="s">
        <v>9</v>
      </c>
      <c r="J3" s="33" t="s">
        <v>10</v>
      </c>
      <c r="K3" s="33" t="s">
        <v>11</v>
      </c>
      <c r="L3" s="33" t="s">
        <v>12</v>
      </c>
      <c r="M3" s="33" t="s">
        <v>13</v>
      </c>
      <c r="N3" s="7" t="s">
        <v>17</v>
      </c>
      <c r="P3" s="18" t="s">
        <v>19</v>
      </c>
    </row>
    <row r="4" spans="1:16" ht="21">
      <c r="A4" s="37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8" t="s">
        <v>18</v>
      </c>
      <c r="P4" s="18" t="s">
        <v>20</v>
      </c>
    </row>
    <row r="5" spans="1:16" ht="21">
      <c r="A5" s="9">
        <v>2549</v>
      </c>
      <c r="B5" s="15">
        <v>236.36</v>
      </c>
      <c r="C5" s="15">
        <v>231.65</v>
      </c>
      <c r="D5" s="15">
        <v>133.46</v>
      </c>
      <c r="E5" s="15">
        <v>2433.42</v>
      </c>
      <c r="F5" s="15">
        <v>3817.92</v>
      </c>
      <c r="G5" s="15">
        <v>5886.36</v>
      </c>
      <c r="H5" s="15">
        <v>1573.42</v>
      </c>
      <c r="I5" s="15">
        <v>368.49</v>
      </c>
      <c r="J5" s="15">
        <v>222.04</v>
      </c>
      <c r="K5" s="15">
        <v>97.44</v>
      </c>
      <c r="L5" s="15">
        <v>91.67</v>
      </c>
      <c r="M5" s="15">
        <v>69.78</v>
      </c>
      <c r="N5" s="12">
        <v>15162.02</v>
      </c>
      <c r="P5" s="19">
        <f>N25</f>
        <v>3233.6419642021497</v>
      </c>
    </row>
    <row r="6" spans="1:16" ht="21">
      <c r="A6" s="10">
        <v>2550</v>
      </c>
      <c r="B6" s="16">
        <v>28.09</v>
      </c>
      <c r="C6" s="16">
        <v>150.59</v>
      </c>
      <c r="D6" s="16">
        <v>172.53</v>
      </c>
      <c r="E6" s="16">
        <v>90.03</v>
      </c>
      <c r="F6" s="16">
        <v>342.04</v>
      </c>
      <c r="G6" s="16">
        <v>275.59</v>
      </c>
      <c r="H6" s="16">
        <v>249.9</v>
      </c>
      <c r="I6" s="16">
        <v>80.73</v>
      </c>
      <c r="J6" s="16">
        <v>58.31</v>
      </c>
      <c r="K6" s="16">
        <v>46.43</v>
      </c>
      <c r="L6" s="16">
        <v>63.3</v>
      </c>
      <c r="M6" s="16">
        <v>23.69</v>
      </c>
      <c r="N6" s="13">
        <v>1581.23</v>
      </c>
      <c r="P6" s="19">
        <f aca="true" t="shared" si="0" ref="P6:P22">P5</f>
        <v>3233.6419642021497</v>
      </c>
    </row>
    <row r="7" spans="1:16" ht="21">
      <c r="A7" s="10">
        <v>2551</v>
      </c>
      <c r="B7" s="16">
        <v>2.5</v>
      </c>
      <c r="C7" s="16">
        <v>19.46</v>
      </c>
      <c r="D7" s="16">
        <v>11.8</v>
      </c>
      <c r="E7" s="16">
        <v>11.27</v>
      </c>
      <c r="F7" s="16">
        <v>66.69</v>
      </c>
      <c r="G7" s="16">
        <v>370.21</v>
      </c>
      <c r="H7" s="16">
        <v>118.96</v>
      </c>
      <c r="I7" s="16">
        <v>64.88</v>
      </c>
      <c r="J7" s="16">
        <v>6.31</v>
      </c>
      <c r="K7" s="16">
        <v>3.97</v>
      </c>
      <c r="L7" s="16">
        <v>2.17</v>
      </c>
      <c r="M7" s="16">
        <v>6.53</v>
      </c>
      <c r="N7" s="13">
        <v>684.74</v>
      </c>
      <c r="P7" s="19">
        <f t="shared" si="0"/>
        <v>3233.6419642021497</v>
      </c>
    </row>
    <row r="8" spans="1:16" ht="21">
      <c r="A8" s="10">
        <v>2552</v>
      </c>
      <c r="B8" s="16">
        <v>17.72</v>
      </c>
      <c r="C8" s="16">
        <v>36.13</v>
      </c>
      <c r="D8" s="16">
        <v>33.89</v>
      </c>
      <c r="E8" s="16">
        <v>40.91</v>
      </c>
      <c r="F8" s="16">
        <v>31.19</v>
      </c>
      <c r="G8" s="16">
        <v>235.66</v>
      </c>
      <c r="H8" s="16">
        <v>180.76</v>
      </c>
      <c r="I8" s="16">
        <v>29.96</v>
      </c>
      <c r="J8" s="16">
        <v>24.78</v>
      </c>
      <c r="K8" s="16">
        <v>20.14</v>
      </c>
      <c r="L8" s="16">
        <v>15.47</v>
      </c>
      <c r="M8" s="16">
        <v>13.56</v>
      </c>
      <c r="N8" s="13">
        <v>680.17</v>
      </c>
      <c r="P8" s="19">
        <f t="shared" si="0"/>
        <v>3233.6419642021497</v>
      </c>
    </row>
    <row r="9" spans="1:16" ht="21">
      <c r="A9" s="10">
        <v>2553</v>
      </c>
      <c r="B9" s="16">
        <v>8.31</v>
      </c>
      <c r="C9" s="16">
        <v>3.48</v>
      </c>
      <c r="D9" s="16">
        <v>28.99</v>
      </c>
      <c r="E9" s="16">
        <v>120.82</v>
      </c>
      <c r="F9" s="16">
        <v>1797.68</v>
      </c>
      <c r="G9" s="16">
        <v>700.13</v>
      </c>
      <c r="H9" s="16">
        <v>401.36</v>
      </c>
      <c r="I9" s="16">
        <v>127.41</v>
      </c>
      <c r="J9" s="16">
        <v>84.31</v>
      </c>
      <c r="K9" s="16">
        <v>48.33</v>
      </c>
      <c r="L9" s="16">
        <v>30.16</v>
      </c>
      <c r="M9" s="16">
        <v>40.64</v>
      </c>
      <c r="N9" s="13">
        <v>3391.63</v>
      </c>
      <c r="P9" s="19">
        <f t="shared" si="0"/>
        <v>3233.6419642021497</v>
      </c>
    </row>
    <row r="10" spans="1:16" ht="21">
      <c r="A10" s="10">
        <v>2554</v>
      </c>
      <c r="B10" s="16">
        <v>221.18</v>
      </c>
      <c r="C10" s="16">
        <v>383.45</v>
      </c>
      <c r="D10" s="16">
        <v>620.07</v>
      </c>
      <c r="E10" s="16">
        <v>479.78</v>
      </c>
      <c r="F10" s="16">
        <v>5872.03</v>
      </c>
      <c r="G10" s="16">
        <v>4330.13</v>
      </c>
      <c r="H10" s="16">
        <v>2101.18</v>
      </c>
      <c r="I10" s="16">
        <v>407.98</v>
      </c>
      <c r="J10" s="16">
        <v>279.9</v>
      </c>
      <c r="K10" s="16">
        <v>182.7</v>
      </c>
      <c r="L10" s="16">
        <v>123.52</v>
      </c>
      <c r="M10" s="16">
        <v>108.72</v>
      </c>
      <c r="N10" s="13">
        <v>15110.64</v>
      </c>
      <c r="P10" s="19">
        <f t="shared" si="0"/>
        <v>3233.6419642021497</v>
      </c>
    </row>
    <row r="11" spans="1:16" ht="21">
      <c r="A11" s="10">
        <v>2555</v>
      </c>
      <c r="B11" s="16">
        <v>25.18</v>
      </c>
      <c r="C11" s="16">
        <v>26.45</v>
      </c>
      <c r="D11" s="16">
        <v>50.21</v>
      </c>
      <c r="E11" s="16">
        <v>26.51</v>
      </c>
      <c r="F11" s="16">
        <v>319.34</v>
      </c>
      <c r="G11" s="16">
        <v>277.95</v>
      </c>
      <c r="H11" s="16">
        <v>120.78</v>
      </c>
      <c r="I11" s="16">
        <v>95.98</v>
      </c>
      <c r="J11" s="16">
        <v>39.92</v>
      </c>
      <c r="K11" s="16">
        <v>20.06</v>
      </c>
      <c r="L11" s="16">
        <v>15.31</v>
      </c>
      <c r="M11" s="16">
        <v>10.23</v>
      </c>
      <c r="N11" s="13">
        <v>1027.92</v>
      </c>
      <c r="P11" s="19">
        <f t="shared" si="0"/>
        <v>3233.6419642021497</v>
      </c>
    </row>
    <row r="12" spans="1:16" ht="21">
      <c r="A12" s="10">
        <v>2556</v>
      </c>
      <c r="B12" s="16">
        <v>9.87</v>
      </c>
      <c r="C12" s="16">
        <v>12.36</v>
      </c>
      <c r="D12" s="16">
        <v>27.11</v>
      </c>
      <c r="E12" s="16">
        <v>179.8</v>
      </c>
      <c r="F12" s="16">
        <v>384.2</v>
      </c>
      <c r="G12" s="16">
        <v>405.7</v>
      </c>
      <c r="H12" s="16">
        <v>511.6</v>
      </c>
      <c r="I12" s="16">
        <v>241.07</v>
      </c>
      <c r="J12" s="16">
        <v>107.74</v>
      </c>
      <c r="K12" s="16">
        <v>62.8</v>
      </c>
      <c r="L12" s="16">
        <v>42.37</v>
      </c>
      <c r="M12" s="16">
        <v>19.99</v>
      </c>
      <c r="N12" s="13">
        <v>2004.62</v>
      </c>
      <c r="P12" s="19">
        <f t="shared" si="0"/>
        <v>3233.6419642021497</v>
      </c>
    </row>
    <row r="13" spans="1:16" ht="21">
      <c r="A13" s="10">
        <v>2557</v>
      </c>
      <c r="B13" s="16">
        <v>9.79</v>
      </c>
      <c r="C13" s="16">
        <v>16.68</v>
      </c>
      <c r="D13" s="16">
        <v>18.99</v>
      </c>
      <c r="E13" s="16">
        <v>25.77</v>
      </c>
      <c r="F13" s="16">
        <v>157.96</v>
      </c>
      <c r="G13" s="16">
        <v>165.16</v>
      </c>
      <c r="H13" s="16">
        <v>65.96</v>
      </c>
      <c r="I13" s="16">
        <v>75.77</v>
      </c>
      <c r="J13" s="16">
        <v>22.32</v>
      </c>
      <c r="K13" s="16">
        <v>18.73</v>
      </c>
      <c r="L13" s="16">
        <v>8.75</v>
      </c>
      <c r="M13" s="16">
        <v>5.87</v>
      </c>
      <c r="N13" s="13">
        <v>591.74</v>
      </c>
      <c r="P13" s="19">
        <f t="shared" si="0"/>
        <v>3233.6419642021497</v>
      </c>
    </row>
    <row r="14" spans="1:16" ht="21">
      <c r="A14" s="10">
        <v>2558</v>
      </c>
      <c r="B14" s="16">
        <v>8.95</v>
      </c>
      <c r="C14" s="16">
        <v>9.85</v>
      </c>
      <c r="D14" s="16">
        <v>8.5</v>
      </c>
      <c r="E14" s="16">
        <v>51.61</v>
      </c>
      <c r="F14" s="16">
        <v>128.1</v>
      </c>
      <c r="G14" s="16">
        <v>80.42</v>
      </c>
      <c r="H14" s="16">
        <v>78.66</v>
      </c>
      <c r="I14" s="16">
        <v>53.02</v>
      </c>
      <c r="J14" s="16">
        <v>25.54</v>
      </c>
      <c r="K14" s="16">
        <v>12.64</v>
      </c>
      <c r="L14" s="16">
        <v>10.67</v>
      </c>
      <c r="M14" s="16">
        <v>9.16</v>
      </c>
      <c r="N14" s="13">
        <v>477.12</v>
      </c>
      <c r="P14" s="19">
        <f t="shared" si="0"/>
        <v>3233.6419642021497</v>
      </c>
    </row>
    <row r="15" spans="1:16" ht="21">
      <c r="A15" s="10">
        <v>2559</v>
      </c>
      <c r="B15" s="16">
        <v>6.15</v>
      </c>
      <c r="C15" s="16">
        <v>15.01</v>
      </c>
      <c r="D15" s="16">
        <v>65.72</v>
      </c>
      <c r="E15" s="16">
        <v>253.69</v>
      </c>
      <c r="F15" s="16">
        <v>166.29</v>
      </c>
      <c r="G15" s="16">
        <v>547.52</v>
      </c>
      <c r="H15" s="16">
        <v>461.33</v>
      </c>
      <c r="I15" s="16">
        <v>150.01</v>
      </c>
      <c r="J15" s="16">
        <v>71.41</v>
      </c>
      <c r="K15" s="16">
        <v>20.42</v>
      </c>
      <c r="L15" s="16">
        <v>18.82</v>
      </c>
      <c r="M15" s="16">
        <v>13.63</v>
      </c>
      <c r="N15" s="13">
        <v>1790.01</v>
      </c>
      <c r="P15" s="19">
        <f t="shared" si="0"/>
        <v>3233.6419642021497</v>
      </c>
    </row>
    <row r="16" spans="1:16" ht="21">
      <c r="A16" s="10">
        <v>2560</v>
      </c>
      <c r="B16" s="21">
        <v>31.7</v>
      </c>
      <c r="C16" s="21">
        <v>99.17</v>
      </c>
      <c r="D16" s="21">
        <v>76</v>
      </c>
      <c r="E16" s="21">
        <v>285.99</v>
      </c>
      <c r="F16" s="21">
        <v>313.5</v>
      </c>
      <c r="G16" s="21">
        <v>575.95</v>
      </c>
      <c r="H16" s="21">
        <v>572.29</v>
      </c>
      <c r="I16" s="21">
        <v>317.58</v>
      </c>
      <c r="J16" s="21">
        <v>127.98</v>
      </c>
      <c r="K16" s="21">
        <v>86.18</v>
      </c>
      <c r="L16" s="21">
        <v>45.6</v>
      </c>
      <c r="M16" s="21">
        <v>37.52</v>
      </c>
      <c r="N16" s="22">
        <f>SUM(B16:M16)</f>
        <v>2569.4599999999996</v>
      </c>
      <c r="P16" s="19">
        <f t="shared" si="0"/>
        <v>3233.6419642021497</v>
      </c>
    </row>
    <row r="17" spans="1:16" ht="21">
      <c r="A17" s="10">
        <v>2561</v>
      </c>
      <c r="B17" s="16">
        <v>11.35</v>
      </c>
      <c r="C17" s="16">
        <v>286.84</v>
      </c>
      <c r="D17" s="16">
        <v>259.8</v>
      </c>
      <c r="E17" s="16">
        <v>300.04</v>
      </c>
      <c r="F17" s="16">
        <v>1208.56</v>
      </c>
      <c r="G17" s="16">
        <v>670.09</v>
      </c>
      <c r="H17" s="16">
        <v>523.22</v>
      </c>
      <c r="I17" s="16">
        <v>249.39</v>
      </c>
      <c r="J17" s="16">
        <v>136.02</v>
      </c>
      <c r="K17" s="16">
        <v>73.9</v>
      </c>
      <c r="L17" s="16">
        <v>19.69</v>
      </c>
      <c r="M17" s="16">
        <v>11.99</v>
      </c>
      <c r="N17" s="13">
        <f>SUM(B17:M17)</f>
        <v>3750.8900000000003</v>
      </c>
      <c r="P17" s="19">
        <f t="shared" si="0"/>
        <v>3233.6419642021497</v>
      </c>
    </row>
    <row r="18" spans="1:16" ht="21">
      <c r="A18" s="10">
        <v>2562</v>
      </c>
      <c r="B18" s="16">
        <v>12.22</v>
      </c>
      <c r="C18" s="16">
        <v>10.47</v>
      </c>
      <c r="D18" s="16">
        <v>23.52</v>
      </c>
      <c r="E18" s="16">
        <v>38.91</v>
      </c>
      <c r="F18" s="16">
        <v>157.48</v>
      </c>
      <c r="G18" s="16">
        <v>115.93</v>
      </c>
      <c r="H18" s="16">
        <v>66.42</v>
      </c>
      <c r="I18" s="16">
        <v>57.9</v>
      </c>
      <c r="J18" s="16">
        <v>32.55</v>
      </c>
      <c r="K18" s="16">
        <v>15.52</v>
      </c>
      <c r="L18" s="16">
        <v>13.36</v>
      </c>
      <c r="M18" s="16">
        <v>8.54</v>
      </c>
      <c r="N18" s="13">
        <f>SUM(B18:M18)</f>
        <v>552.8199999999999</v>
      </c>
      <c r="P18" s="19">
        <f t="shared" si="0"/>
        <v>3233.6419642021497</v>
      </c>
    </row>
    <row r="19" spans="1:16" ht="21">
      <c r="A19" s="10">
        <v>2563</v>
      </c>
      <c r="B19" s="16">
        <v>12.55</v>
      </c>
      <c r="C19" s="16">
        <v>44.82</v>
      </c>
      <c r="D19" s="16">
        <v>47.1</v>
      </c>
      <c r="E19" s="16">
        <v>275.1</v>
      </c>
      <c r="F19" s="16">
        <v>457.49</v>
      </c>
      <c r="G19" s="16">
        <v>172.97</v>
      </c>
      <c r="H19" s="16">
        <v>139.43</v>
      </c>
      <c r="I19" s="16">
        <v>113.53</v>
      </c>
      <c r="J19" s="16">
        <v>53.46</v>
      </c>
      <c r="K19" s="16">
        <v>41.34</v>
      </c>
      <c r="L19" s="16">
        <v>38.27</v>
      </c>
      <c r="M19" s="16">
        <v>29.61</v>
      </c>
      <c r="N19" s="13">
        <f>SUM(B19:M19)</f>
        <v>1425.6699999999998</v>
      </c>
      <c r="P19" s="19">
        <f t="shared" si="0"/>
        <v>3233.6419642021497</v>
      </c>
    </row>
    <row r="20" spans="1:16" ht="21">
      <c r="A20" s="10">
        <v>2564</v>
      </c>
      <c r="B20" s="24">
        <v>39.52221837246841</v>
      </c>
      <c r="C20" s="24">
        <v>209.72399395489418</v>
      </c>
      <c r="D20" s="24">
        <v>218.20002959467394</v>
      </c>
      <c r="E20" s="24">
        <v>150.20411241029248</v>
      </c>
      <c r="F20" s="24">
        <v>341.2970072041955</v>
      </c>
      <c r="G20" s="24">
        <v>211.62150711194434</v>
      </c>
      <c r="H20" s="24">
        <v>236.19124778404878</v>
      </c>
      <c r="I20" s="24">
        <v>121.41755679945715</v>
      </c>
      <c r="J20" s="24">
        <v>69.72084174021688</v>
      </c>
      <c r="K20" s="24">
        <v>18.949460356186943</v>
      </c>
      <c r="L20" s="24">
        <v>20.89155601132753</v>
      </c>
      <c r="M20" s="24">
        <v>27.089322585907542</v>
      </c>
      <c r="N20" s="25">
        <f>SUM(B20:M20)</f>
        <v>1664.8288539256137</v>
      </c>
      <c r="P20" s="19">
        <f t="shared" si="0"/>
        <v>3233.6419642021497</v>
      </c>
    </row>
    <row r="21" spans="1:16" ht="21">
      <c r="A21" s="32">
        <v>2565</v>
      </c>
      <c r="B21" s="24">
        <v>18.003041036656207</v>
      </c>
      <c r="C21" s="24">
        <v>27.31820945139597</v>
      </c>
      <c r="D21" s="24">
        <v>15.723656876609933</v>
      </c>
      <c r="E21" s="24">
        <v>375.246320022032</v>
      </c>
      <c r="F21" s="24">
        <v>824.570866029561</v>
      </c>
      <c r="G21" s="24">
        <v>602.8872910386093</v>
      </c>
      <c r="H21" s="24">
        <v>262.6714642397871</v>
      </c>
      <c r="I21" s="24">
        <v>113.3337412187958</v>
      </c>
      <c r="J21" s="24">
        <v>89.2506827829765</v>
      </c>
      <c r="K21" s="24">
        <v>21.827449677475357</v>
      </c>
      <c r="L21" s="24">
        <v>72.47133445516576</v>
      </c>
      <c r="M21" s="24">
        <v>83.12048068186611</v>
      </c>
      <c r="N21" s="25">
        <v>2506.4245375109303</v>
      </c>
      <c r="P21" s="19">
        <f t="shared" si="0"/>
        <v>3233.6419642021497</v>
      </c>
    </row>
    <row r="22" spans="1:16" ht="21">
      <c r="A22" s="26">
        <v>2566</v>
      </c>
      <c r="B22" s="27">
        <v>32.290696528190246</v>
      </c>
      <c r="C22" s="27">
        <v>20.629830206897115</v>
      </c>
      <c r="D22" s="27">
        <v>18.742967970321377</v>
      </c>
      <c r="E22" s="27">
        <v>248.02150119354232</v>
      </c>
      <c r="F22" s="27">
        <v>317.9752905424971</v>
      </c>
      <c r="G22" s="27">
        <v>1211.0263473751636</v>
      </c>
      <c r="H22" s="27">
        <v>720.8220863870368</v>
      </c>
      <c r="I22" s="27">
        <v>200.05331994748738</v>
      </c>
      <c r="J22" s="27">
        <v>63.440569362026395</v>
      </c>
      <c r="K22" s="27">
        <v>16.056231719367766</v>
      </c>
      <c r="L22" s="27"/>
      <c r="M22" s="27"/>
      <c r="N22" s="28">
        <v>2506.4245375109303</v>
      </c>
      <c r="P22" s="19">
        <f t="shared" si="0"/>
        <v>3233.6419642021497</v>
      </c>
    </row>
    <row r="23" spans="1:16" ht="21">
      <c r="A23" s="29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1"/>
      <c r="P23" s="19"/>
    </row>
    <row r="24" spans="1:14" ht="21">
      <c r="A24" s="11" t="s">
        <v>16</v>
      </c>
      <c r="B24" s="17">
        <f>MAX(B5:B21)</f>
        <v>236.36</v>
      </c>
      <c r="C24" s="17">
        <f aca="true" t="shared" si="1" ref="C24:M24">MAX(C5:C21)</f>
        <v>383.45</v>
      </c>
      <c r="D24" s="17">
        <f t="shared" si="1"/>
        <v>620.07</v>
      </c>
      <c r="E24" s="17">
        <f t="shared" si="1"/>
        <v>2433.42</v>
      </c>
      <c r="F24" s="17">
        <f t="shared" si="1"/>
        <v>5872.03</v>
      </c>
      <c r="G24" s="17">
        <f t="shared" si="1"/>
        <v>5886.36</v>
      </c>
      <c r="H24" s="17">
        <f t="shared" si="1"/>
        <v>2101.18</v>
      </c>
      <c r="I24" s="17">
        <f t="shared" si="1"/>
        <v>407.98</v>
      </c>
      <c r="J24" s="17">
        <f t="shared" si="1"/>
        <v>279.9</v>
      </c>
      <c r="K24" s="17">
        <f t="shared" si="1"/>
        <v>182.7</v>
      </c>
      <c r="L24" s="17">
        <f t="shared" si="1"/>
        <v>123.52</v>
      </c>
      <c r="M24" s="17">
        <f t="shared" si="1"/>
        <v>108.72</v>
      </c>
      <c r="N24" s="23">
        <f>MAX(N5:N21)</f>
        <v>15162.02</v>
      </c>
    </row>
    <row r="25" spans="1:14" ht="21">
      <c r="A25" s="11" t="s">
        <v>14</v>
      </c>
      <c r="B25" s="17">
        <f>AVERAGE(B5:B21)</f>
        <v>41.14383878877203</v>
      </c>
      <c r="C25" s="17">
        <f aca="true" t="shared" si="2" ref="C25:M25">AVERAGE(C5:C21)</f>
        <v>93.14424725919353</v>
      </c>
      <c r="D25" s="17">
        <f t="shared" si="2"/>
        <v>106.56551096889905</v>
      </c>
      <c r="E25" s="17">
        <f t="shared" si="2"/>
        <v>302.30002543719564</v>
      </c>
      <c r="F25" s="17">
        <f t="shared" si="2"/>
        <v>963.9022278372797</v>
      </c>
      <c r="G25" s="17">
        <f t="shared" si="2"/>
        <v>919.0752234206209</v>
      </c>
      <c r="H25" s="17">
        <f t="shared" si="2"/>
        <v>450.8313360014022</v>
      </c>
      <c r="I25" s="17">
        <f t="shared" si="2"/>
        <v>156.9677234128384</v>
      </c>
      <c r="J25" s="17">
        <f t="shared" si="2"/>
        <v>85.38597203077609</v>
      </c>
      <c r="K25" s="17">
        <f t="shared" si="2"/>
        <v>46.551582943156596</v>
      </c>
      <c r="L25" s="17">
        <f t="shared" si="2"/>
        <v>37.205464145087845</v>
      </c>
      <c r="M25" s="17">
        <f t="shared" si="2"/>
        <v>30.568811956927863</v>
      </c>
      <c r="N25" s="14">
        <f>SUM(B25:M25)</f>
        <v>3233.6419642021497</v>
      </c>
    </row>
    <row r="26" spans="1:14" ht="21">
      <c r="A26" s="11" t="s">
        <v>15</v>
      </c>
      <c r="B26" s="17">
        <f>MIN(B5:B21)</f>
        <v>2.5</v>
      </c>
      <c r="C26" s="17">
        <f aca="true" t="shared" si="3" ref="C26:M26">MIN(C5:C21)</f>
        <v>3.48</v>
      </c>
      <c r="D26" s="17">
        <f t="shared" si="3"/>
        <v>8.5</v>
      </c>
      <c r="E26" s="17">
        <f t="shared" si="3"/>
        <v>11.27</v>
      </c>
      <c r="F26" s="17">
        <f t="shared" si="3"/>
        <v>31.19</v>
      </c>
      <c r="G26" s="17">
        <f t="shared" si="3"/>
        <v>80.42</v>
      </c>
      <c r="H26" s="17">
        <f t="shared" si="3"/>
        <v>65.96</v>
      </c>
      <c r="I26" s="17">
        <f t="shared" si="3"/>
        <v>29.96</v>
      </c>
      <c r="J26" s="17">
        <f t="shared" si="3"/>
        <v>6.31</v>
      </c>
      <c r="K26" s="17">
        <f t="shared" si="3"/>
        <v>3.97</v>
      </c>
      <c r="L26" s="17">
        <f t="shared" si="3"/>
        <v>2.17</v>
      </c>
      <c r="M26" s="17">
        <f t="shared" si="3"/>
        <v>5.87</v>
      </c>
      <c r="N26" s="23">
        <f>MIN(N5:N21)</f>
        <v>477.12</v>
      </c>
    </row>
  </sheetData>
  <sheetProtection/>
  <mergeCells count="14"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L2:N2"/>
    <mergeCell ref="I3:I4"/>
    <mergeCell ref="J3:J4"/>
    <mergeCell ref="K3:K4"/>
    <mergeCell ref="L3:L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1" sqref="K2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2018-04-23T08:34:30Z</dcterms:created>
  <dcterms:modified xsi:type="dcterms:W3CDTF">2024-02-27T02:52:34Z</dcterms:modified>
  <cp:category/>
  <cp:version/>
  <cp:contentType/>
  <cp:contentStatus/>
</cp:coreProperties>
</file>