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<sst xmlns="http://schemas.openxmlformats.org/spreadsheetml/2006/main" count="50" uniqueCount="25">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</sst>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5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202" fontId="5" fillId="0" borderId="15" xfId="0" applyNumberFormat="1" applyFont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02" fontId="5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202" fontId="5" fillId="0" borderId="26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P.80'!$D$36:$O$36</c:f>
              <c:numCache/>
            </c:numRef>
          </c:xVal>
          <c:yVal>
            <c:numRef>
              <c:f>'Return P.80'!$D$37:$O$37</c:f>
              <c:numCache/>
            </c:numRef>
          </c:yVal>
          <c:smooth val="0"/>
        </c:ser>
        <c:axId val="34844557"/>
        <c:axId val="45165558"/>
      </c:scatterChart>
      <c:valAx>
        <c:axId val="348445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165558"/>
        <c:crossesAt val="10"/>
        <c:crossBetween val="midCat"/>
        <c:dispUnits/>
        <c:majorUnit val="10"/>
      </c:valAx>
      <c:valAx>
        <c:axId val="45165558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84455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9" sqref="U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23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22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AVERAGE(J41:J61)</f>
        <v>49.68571428571429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(VAR(J41:J61))</f>
        <v>1131.842805714285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0">
        <v>2544</v>
      </c>
      <c r="B6" s="81">
        <v>109.8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STDEV(J41:J61)</f>
        <v>33.64287154382463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59">
        <v>47.4</v>
      </c>
      <c r="C7" s="60"/>
      <c r="D7" s="61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59">
        <v>26.6</v>
      </c>
      <c r="C8" s="60"/>
      <c r="D8" s="61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59">
        <v>45.4</v>
      </c>
      <c r="C9" s="60"/>
      <c r="D9" s="61"/>
      <c r="E9" s="13"/>
      <c r="F9" s="13"/>
      <c r="U9" s="2" t="s">
        <v>16</v>
      </c>
      <c r="V9" s="14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59">
        <v>53.54</v>
      </c>
      <c r="C10" s="60"/>
      <c r="D10" s="61"/>
      <c r="E10" s="15"/>
      <c r="F10" s="16"/>
      <c r="U10" s="2" t="s">
        <v>17</v>
      </c>
      <c r="V10" s="14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59">
        <v>29.26</v>
      </c>
      <c r="C11" s="60"/>
      <c r="D11" s="61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59">
        <v>31.7</v>
      </c>
      <c r="C12" s="60"/>
      <c r="D12" s="61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59">
        <v>25.13</v>
      </c>
      <c r="C13" s="60"/>
      <c r="D13" s="61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59">
        <v>109.5</v>
      </c>
      <c r="C14" s="60"/>
      <c r="D14" s="61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59">
        <v>96.37</v>
      </c>
      <c r="C15" s="60"/>
      <c r="D15" s="61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59">
        <v>129.84</v>
      </c>
      <c r="C16" s="60"/>
      <c r="D16" s="61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59">
        <v>41.63</v>
      </c>
      <c r="C17" s="60"/>
      <c r="D17" s="61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59">
        <v>25.4</v>
      </c>
      <c r="C18" s="60"/>
      <c r="D18" s="61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59">
        <v>30</v>
      </c>
      <c r="C19" s="60"/>
      <c r="D19" s="61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59">
        <v>16.18</v>
      </c>
      <c r="C20" s="60"/>
      <c r="D20" s="61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59">
        <v>54.44</v>
      </c>
      <c r="C21" s="60"/>
      <c r="D21" s="61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59">
        <v>25.86</v>
      </c>
      <c r="C22" s="60"/>
      <c r="D22" s="61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59">
        <v>51.57</v>
      </c>
      <c r="C23" s="60"/>
      <c r="D23" s="61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59">
        <v>13.4</v>
      </c>
      <c r="C24" s="60"/>
      <c r="D24" s="61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59">
        <v>58.5</v>
      </c>
      <c r="C25" s="62"/>
      <c r="D25" s="63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59">
        <v>21.88</v>
      </c>
      <c r="C26" s="64"/>
      <c r="D26" s="65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59"/>
      <c r="C27" s="62"/>
      <c r="D27" s="65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59"/>
      <c r="C28" s="66"/>
      <c r="D28" s="67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68"/>
      <c r="C29" s="69"/>
      <c r="D29" s="70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1"/>
      <c r="C30" s="72"/>
      <c r="D30" s="70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59"/>
      <c r="C31" s="64"/>
      <c r="D31" s="73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4"/>
      <c r="C32" s="75"/>
      <c r="D32" s="76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59"/>
      <c r="C33" s="75"/>
      <c r="D33" s="76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77"/>
      <c r="C34" s="78"/>
      <c r="D34" s="79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44.69</v>
      </c>
      <c r="E37" s="32">
        <f t="shared" si="1"/>
        <v>61.56</v>
      </c>
      <c r="F37" s="34">
        <f t="shared" si="1"/>
        <v>72.36</v>
      </c>
      <c r="G37" s="34">
        <f t="shared" si="1"/>
        <v>80.35</v>
      </c>
      <c r="H37" s="34">
        <f t="shared" si="1"/>
        <v>86.71</v>
      </c>
      <c r="I37" s="34">
        <f t="shared" si="1"/>
        <v>103.96</v>
      </c>
      <c r="J37" s="34">
        <f t="shared" si="1"/>
        <v>126.61</v>
      </c>
      <c r="K37" s="34">
        <f t="shared" si="1"/>
        <v>133.79</v>
      </c>
      <c r="L37" s="34">
        <f t="shared" si="1"/>
        <v>155.92</v>
      </c>
      <c r="M37" s="34">
        <f t="shared" si="1"/>
        <v>177.88</v>
      </c>
      <c r="N37" s="34">
        <f t="shared" si="1"/>
        <v>199.77</v>
      </c>
      <c r="O37" s="34">
        <f t="shared" si="1"/>
        <v>228.64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2544</v>
      </c>
      <c r="J41" s="18">
        <v>109.8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2545</v>
      </c>
      <c r="J42" s="18">
        <v>47.4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2546</v>
      </c>
      <c r="J43" s="18">
        <v>26.6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2547</v>
      </c>
      <c r="J44" s="18">
        <v>45.4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2548</v>
      </c>
      <c r="J45" s="18">
        <v>53.54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2549</v>
      </c>
      <c r="J46" s="18">
        <v>29.26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2550</v>
      </c>
      <c r="J47" s="18">
        <v>31.7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2551</v>
      </c>
      <c r="J48" s="18">
        <v>25.13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2552</v>
      </c>
      <c r="J49" s="18">
        <v>109.5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2553</v>
      </c>
      <c r="J50" s="18">
        <v>96.37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2554</v>
      </c>
      <c r="J51" s="18">
        <v>129.84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47">
        <v>2555</v>
      </c>
      <c r="J52" s="18">
        <v>41.63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>
        <v>2556</v>
      </c>
      <c r="J53" s="18">
        <v>25.4</v>
      </c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>
        <v>2557</v>
      </c>
      <c r="J54" s="56">
        <v>30</v>
      </c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47">
        <v>2558</v>
      </c>
      <c r="J55" s="18">
        <v>16.18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>
        <v>2559</v>
      </c>
      <c r="J56" s="18">
        <v>54.44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2560</v>
      </c>
      <c r="J57" s="18">
        <v>25.86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47">
        <v>2561</v>
      </c>
      <c r="J58" s="18">
        <v>51.57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>
        <v>2562</v>
      </c>
      <c r="J59" s="18">
        <v>13.4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>
        <v>2563</v>
      </c>
      <c r="J60" s="18">
        <v>58.5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>
        <v>2564</v>
      </c>
      <c r="J61" s="18">
        <v>21.88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8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7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8"/>
      <c r="K64" s="52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8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8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8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8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8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8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8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8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8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3">
        <f>IF($A$79&gt;=6,VLOOKUP($F$78,$X$3:$AC$38,$A$79-4),VLOOKUP($A$78,$X$3:$AC$38,$A$79+1))</f>
        <v>0.525224</v>
      </c>
      <c r="C80" s="53"/>
      <c r="D80" s="53"/>
      <c r="E80" s="53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3">
        <f>IF($A$79&gt;=6,VLOOKUP($F$78,$Y$58:$AD$97,$A$79-4),VLOOKUP($A$78,$Y$58:$AD$97,$A$79+1))</f>
        <v>1.069377</v>
      </c>
      <c r="C81" s="53"/>
      <c r="D81" s="53"/>
      <c r="E81" s="53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4">
        <f>B81/V6</f>
        <v>0.0317861392600505</v>
      </c>
      <c r="C83" s="54"/>
      <c r="D83" s="54"/>
      <c r="E83" s="54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5">
        <f>V4-(B80/B83)</f>
        <v>33.16203408337802</v>
      </c>
      <c r="C84" s="54"/>
      <c r="D84" s="54"/>
      <c r="E84" s="54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2022-06-06T05:56:36Z</dcterms:modified>
  <cp:category/>
  <cp:version/>
  <cp:contentType/>
  <cp:contentStatus/>
</cp:coreProperties>
</file>