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<sst xmlns="http://schemas.openxmlformats.org/spreadsheetml/2006/main" count="579" uniqueCount="150">
  <si>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</si>
  <si>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</si>
  <si>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</si>
  <si>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</si>
  <si>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</si>
  <si>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</si>
  <si>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</si>
  <si>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</si>
  <si>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</si>
  <si>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</si>
  <si>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</si>
  <si>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</si>
  <si>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</si>
  <si>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</si>
  <si>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</si>
  <si>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</si>
  <si>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</si>
  <si>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</si>
  <si>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</si>
  <si>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</si>
  <si>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</si>
  <si>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</si>
  <si>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</si>
  <si>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</si>
  <si>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</si>
  <si>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</si>
  <si>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</si>
  <si>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</si>
  <si>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</si>
  <si>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</si>
  <si>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</si>
  <si>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</si>
  <si>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</si>
  <si>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</si>
  <si>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</si>
  <si>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</si>
  <si>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</si>
  <si>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</si>
  <si>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</si>
  <si>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</si>
  <si>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</si>
  <si>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</si>
  <si>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</si>
  <si>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</si>
  <si>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</si>
  <si>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</si>
  <si>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</si>
  <si>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</si>
  <si>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</si>
  <si>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</si>
  <si>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</si>
  <si>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</si>
  <si>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</si>
  <si>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</si>
  <si>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</si>
  <si>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</si>
  <si>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</si>
  <si>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</si>
  <si>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</si>
  <si>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</si>
  <si>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</si>
  <si>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</si>
  <si>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</si>
  <si>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</si>
  <si>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</si>
  <si>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</si>
  <si>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</si>
  <si>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</si>
  <si>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</si>
  <si>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</si>
  <si>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</si>
  <si>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</si>
  <si>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</si>
  <si>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</si>
  <si>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</si>
  <si>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</si>
  <si>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</si>
  <si>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</si>
  <si>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</si>
  <si>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</si>
  <si>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</si>
  <si>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</si>
  <si>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</si>
  <si>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</si>
  <si>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</si>
  <si>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</si>
  <si>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</si>
  <si>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</si>
  <si>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</si>
  <si>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</si>
  <si>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</si>
  <si>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</si>
  <si>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</si>
  <si>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</si>
  <si>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</si>
  <si>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</si>
  <si>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</si>
  <si>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</si>
  <si>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</si>
  <si>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</si>
  <si>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</si>
  <si>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</si>
  <si>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</si>
  <si>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</si>
  <si>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</si>
  <si>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</si>
  <si>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</si>
  <si>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</si>
  <si>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</si>
  <si>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</si>
  <si>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</si>
  <si>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</si>
  <si>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</si>
  <si>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</si>
  <si>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</si>
  <si>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</si>
  <si>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</si>
  <si>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</si>
  <si>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</si>
  <si>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</si>
  <si>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</si>
  <si>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</si>
  <si>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</si>
  <si>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</si>
  <si>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</si>
  <si>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</si>
  <si>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</si>
  <si>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</si>
  <si>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</si>
  <si>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</si>
  <si>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</si>
  <si>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</si>
  <si>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</si>
  <si>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</si>
  <si>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</si>
  <si>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</si>
  <si>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</si>
  <si>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</si>
  <si>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</si>
  <si>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</si>
  <si>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</si>
  <si>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</si>
  <si>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</si>
  <si>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</si>
  <si>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</si>
  <si>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</si>
  <si>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</si>
  <si>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29/2/62</t>
  </si>
  <si>
    <t xml:space="preserve"> </t>
  </si>
  <si>
    <t>Station  P.80  Water year 2019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</si>
</sst>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AngsanaUPC"/>
      <family val="1"/>
    </font>
    <font>
      <sz val="16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7" xfId="0" applyFont="1" applyBorder="1" applyAlignment="1" quotePrefix="1">
      <alignment horizontal="center"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191" fontId="4" fillId="0" borderId="15" xfId="59" applyNumberFormat="1" applyFont="1" applyFill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59" applyNumberFormat="1" applyFont="1" applyFill="1" applyBorder="1">
      <alignment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29" xfId="59" applyNumberFormat="1" applyFont="1" applyFill="1" applyBorder="1" applyAlignment="1">
      <alignment horizontal="right"/>
      <protection/>
    </xf>
    <xf numFmtId="191" fontId="4" fillId="0" borderId="29" xfId="59" applyNumberFormat="1" applyFont="1" applyBorder="1" applyAlignment="1">
      <alignment horizontal="right"/>
      <protection/>
    </xf>
    <xf numFmtId="0" fontId="4" fillId="0" borderId="29" xfId="59" applyFont="1" applyBorder="1" applyAlignment="1">
      <alignment horizontal="center"/>
      <protection/>
    </xf>
    <xf numFmtId="191" fontId="4" fillId="0" borderId="0" xfId="59" applyNumberFormat="1" applyFont="1" applyBorder="1" applyAlignment="1">
      <alignment horizontal="center"/>
      <protection/>
    </xf>
    <xf numFmtId="191" fontId="4" fillId="0" borderId="30" xfId="59" applyNumberFormat="1" applyFont="1" applyFill="1" applyBorder="1" applyAlignment="1">
      <alignment horizontal="right"/>
      <protection/>
    </xf>
    <xf numFmtId="0" fontId="4" fillId="0" borderId="29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59" applyNumberFormat="1" applyFont="1" applyFill="1" applyBorder="1">
      <alignment/>
      <protection/>
    </xf>
    <xf numFmtId="191" fontId="4" fillId="0" borderId="30" xfId="59" applyNumberFormat="1" applyFont="1" applyBorder="1" applyAlignment="1">
      <alignment horizontal="right"/>
      <protection/>
    </xf>
    <xf numFmtId="191" fontId="4" fillId="0" borderId="30" xfId="0" applyNumberFormat="1" applyFont="1" applyBorder="1" applyAlignment="1">
      <alignment horizontal="right"/>
    </xf>
    <xf numFmtId="191" fontId="4" fillId="0" borderId="30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29" xfId="59" applyNumberFormat="1" applyFont="1" applyBorder="1" applyAlignment="1" quotePrefix="1">
      <alignment horizontal="right"/>
      <protection/>
    </xf>
    <xf numFmtId="49" fontId="4" fillId="0" borderId="15" xfId="0" applyNumberFormat="1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59" applyNumberFormat="1" applyFont="1" applyFill="1" applyBorder="1">
      <alignment/>
      <protection/>
    </xf>
    <xf numFmtId="49" fontId="4" fillId="0" borderId="31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2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191" fontId="4" fillId="0" borderId="35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6" xfId="0" applyNumberFormat="1" applyFont="1" applyBorder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6" xfId="61" applyFont="1" applyBorder="1" applyAlignment="1">
      <alignment horizontal="center"/>
      <protection/>
    </xf>
    <xf numFmtId="0" fontId="24" fillId="0" borderId="39" xfId="61" applyFont="1" applyBorder="1" applyAlignment="1">
      <alignment horizontal="center"/>
      <protection/>
    </xf>
    <xf numFmtId="0" fontId="24" fillId="34" borderId="39" xfId="61" applyFont="1" applyFill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17" xfId="61" applyFont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34" borderId="41" xfId="61" applyFont="1" applyFill="1" applyBorder="1">
      <alignment/>
      <protection/>
    </xf>
    <xf numFmtId="206" fontId="0" fillId="0" borderId="42" xfId="61" applyNumberFormat="1" applyFont="1" applyBorder="1" applyAlignment="1">
      <alignment horizontal="center"/>
      <protection/>
    </xf>
    <xf numFmtId="0" fontId="0" fillId="0" borderId="42" xfId="61" applyBorder="1" applyAlignment="1">
      <alignment horizontal="center"/>
      <protection/>
    </xf>
    <xf numFmtId="207" fontId="0" fillId="0" borderId="42" xfId="61" applyNumberFormat="1" applyBorder="1" applyAlignment="1">
      <alignment horizontal="right"/>
      <protection/>
    </xf>
    <xf numFmtId="207" fontId="0" fillId="0" borderId="42" xfId="61" applyNumberFormat="1" applyBorder="1">
      <alignment/>
      <protection/>
    </xf>
    <xf numFmtId="192" fontId="0" fillId="34" borderId="42" xfId="61" applyNumberFormat="1" applyFont="1" applyFill="1" applyBorder="1">
      <alignment/>
      <protection/>
    </xf>
    <xf numFmtId="2" fontId="0" fillId="0" borderId="42" xfId="61" applyNumberFormat="1" applyBorder="1">
      <alignment/>
      <protection/>
    </xf>
    <xf numFmtId="2" fontId="0" fillId="0" borderId="43" xfId="61" applyNumberFormat="1" applyBorder="1">
      <alignment/>
      <protection/>
    </xf>
    <xf numFmtId="2" fontId="0" fillId="0" borderId="17" xfId="61" applyNumberFormat="1" applyBorder="1">
      <alignment/>
      <protection/>
    </xf>
    <xf numFmtId="192" fontId="0" fillId="0" borderId="42" xfId="61" applyNumberFormat="1" applyBorder="1" applyAlignment="1">
      <alignment horizontal="right"/>
      <protection/>
    </xf>
    <xf numFmtId="0" fontId="0" fillId="0" borderId="42" xfId="0" applyBorder="1" applyAlignment="1">
      <alignment/>
    </xf>
    <xf numFmtId="206" fontId="24" fillId="0" borderId="16" xfId="61" applyNumberFormat="1" applyFont="1" applyBorder="1" applyAlignment="1">
      <alignment horizontal="center"/>
      <protection/>
    </xf>
    <xf numFmtId="206" fontId="24" fillId="0" borderId="40" xfId="61" applyNumberFormat="1" applyFont="1" applyBorder="1" applyAlignment="1">
      <alignment horizontal="center"/>
      <protection/>
    </xf>
    <xf numFmtId="206" fontId="24" fillId="0" borderId="40" xfId="61" applyNumberFormat="1" applyFont="1" applyBorder="1">
      <alignment/>
      <protection/>
    </xf>
    <xf numFmtId="206" fontId="24" fillId="0" borderId="17" xfId="61" applyNumberFormat="1" applyFont="1" applyBorder="1">
      <alignment/>
      <protection/>
    </xf>
    <xf numFmtId="206" fontId="0" fillId="0" borderId="42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4" xfId="61" applyNumberFormat="1" applyFont="1" applyBorder="1" applyAlignment="1">
      <alignment horizontal="center"/>
      <protection/>
    </xf>
    <xf numFmtId="2" fontId="24" fillId="0" borderId="16" xfId="61" applyNumberFormat="1" applyFont="1" applyBorder="1" applyAlignment="1">
      <alignment horizontal="center"/>
      <protection/>
    </xf>
    <xf numFmtId="2" fontId="24" fillId="0" borderId="45" xfId="61" applyNumberFormat="1" applyFont="1" applyBorder="1" applyAlignment="1">
      <alignment horizontal="center"/>
      <protection/>
    </xf>
    <xf numFmtId="2" fontId="24" fillId="0" borderId="40" xfId="61" applyNumberFormat="1" applyFont="1" applyBorder="1" applyAlignment="1">
      <alignment horizontal="center"/>
      <protection/>
    </xf>
    <xf numFmtId="2" fontId="24" fillId="0" borderId="45" xfId="61" applyNumberFormat="1" applyFont="1" applyBorder="1">
      <alignment/>
      <protection/>
    </xf>
    <xf numFmtId="2" fontId="24" fillId="0" borderId="40" xfId="61" applyNumberFormat="1" applyFont="1" applyBorder="1">
      <alignment/>
      <protection/>
    </xf>
    <xf numFmtId="2" fontId="24" fillId="0" borderId="46" xfId="61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0" xfId="0" applyFont="1" applyBorder="1" applyAlignment="1">
      <alignment/>
    </xf>
    <xf numFmtId="0" fontId="10" fillId="33" borderId="42" xfId="60" applyFont="1" applyFill="1" applyBorder="1" applyAlignment="1">
      <alignment horizontal="center" vertical="center"/>
      <protection/>
    </xf>
    <xf numFmtId="0" fontId="4" fillId="0" borderId="47" xfId="0" applyFont="1" applyBorder="1" applyAlignment="1">
      <alignment horizontal="center"/>
    </xf>
    <xf numFmtId="206" fontId="4" fillId="0" borderId="47" xfId="0" applyNumberFormat="1" applyFont="1" applyBorder="1" applyAlignment="1">
      <alignment horizontal="right"/>
    </xf>
    <xf numFmtId="0" fontId="4" fillId="0" borderId="47" xfId="0" applyFont="1" applyBorder="1" applyAlignment="1">
      <alignment/>
    </xf>
    <xf numFmtId="191" fontId="4" fillId="0" borderId="47" xfId="0" applyNumberFormat="1" applyFont="1" applyBorder="1" applyAlignment="1">
      <alignment/>
    </xf>
    <xf numFmtId="191" fontId="4" fillId="0" borderId="47" xfId="0" applyNumberFormat="1" applyFont="1" applyBorder="1" applyAlignment="1">
      <alignment horizontal="right"/>
    </xf>
    <xf numFmtId="205" fontId="4" fillId="0" borderId="0" xfId="59" applyNumberFormat="1" applyFont="1" applyBorder="1" applyAlignment="1">
      <alignment horizontal="right"/>
      <protection/>
    </xf>
    <xf numFmtId="205" fontId="4" fillId="0" borderId="29" xfId="59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15" xfId="0" applyNumberFormat="1" applyFont="1" applyBorder="1" applyAlignment="1">
      <alignment horizontal="right"/>
    </xf>
    <xf numFmtId="207" fontId="0" fillId="0" borderId="42" xfId="0" applyNumberFormat="1" applyBorder="1" applyAlignment="1">
      <alignment/>
    </xf>
    <xf numFmtId="207" fontId="0" fillId="0" borderId="42" xfId="61" applyNumberFormat="1" applyFont="1" applyBorder="1">
      <alignment/>
      <protection/>
    </xf>
    <xf numFmtId="2" fontId="0" fillId="0" borderId="42" xfId="61" applyNumberFormat="1" applyFont="1" applyBorder="1">
      <alignment/>
      <protection/>
    </xf>
    <xf numFmtId="0" fontId="0" fillId="0" borderId="42" xfId="61" applyFont="1" applyBorder="1" applyAlignment="1">
      <alignment horizontal="center"/>
      <protection/>
    </xf>
    <xf numFmtId="206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7" fontId="0" fillId="0" borderId="48" xfId="0" applyNumberFormat="1" applyBorder="1" applyAlignment="1">
      <alignment/>
    </xf>
    <xf numFmtId="207" fontId="0" fillId="0" borderId="48" xfId="61" applyNumberFormat="1" applyFont="1" applyBorder="1">
      <alignment/>
      <protection/>
    </xf>
    <xf numFmtId="192" fontId="0" fillId="34" borderId="48" xfId="61" applyNumberFormat="1" applyFont="1" applyFill="1" applyBorder="1">
      <alignment/>
      <protection/>
    </xf>
    <xf numFmtId="2" fontId="0" fillId="0" borderId="48" xfId="61" applyNumberFormat="1" applyFont="1" applyBorder="1">
      <alignment/>
      <protection/>
    </xf>
    <xf numFmtId="0" fontId="0" fillId="0" borderId="48" xfId="61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6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7" fontId="0" fillId="0" borderId="17" xfId="0" applyNumberFormat="1" applyBorder="1" applyAlignment="1">
      <alignment/>
    </xf>
    <xf numFmtId="207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61" applyNumberFormat="1" applyFont="1" applyBorder="1">
      <alignment/>
      <protection/>
    </xf>
    <xf numFmtId="0" fontId="0" fillId="0" borderId="17" xfId="61" applyFont="1" applyBorder="1" applyAlignment="1">
      <alignment horizontal="center"/>
      <protection/>
    </xf>
    <xf numFmtId="2" fontId="0" fillId="0" borderId="17" xfId="0" applyNumberFormat="1" applyBorder="1" applyAlignment="1">
      <alignment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0" fontId="0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0" fillId="0" borderId="17" xfId="0" applyBorder="1" applyAlignment="1">
      <alignment/>
    </xf>
    <xf numFmtId="0" fontId="0" fillId="0" borderId="49" xfId="0" applyBorder="1" applyAlignment="1">
      <alignment/>
    </xf>
    <xf numFmtId="0" fontId="10" fillId="0" borderId="45" xfId="60" applyFont="1" applyBorder="1">
      <alignment/>
      <protection/>
    </xf>
    <xf numFmtId="0" fontId="10" fillId="0" borderId="0" xfId="60" applyFont="1" applyBorder="1">
      <alignment/>
      <protection/>
    </xf>
    <xf numFmtId="0" fontId="27" fillId="0" borderId="0" xfId="42" applyFont="1">
      <alignment/>
      <protection/>
    </xf>
    <xf numFmtId="206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192" fontId="0" fillId="34" borderId="50" xfId="61" applyNumberFormat="1" applyFont="1" applyFill="1" applyBorder="1">
      <alignment/>
      <protection/>
    </xf>
    <xf numFmtId="206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>
      <alignment/>
    </xf>
    <xf numFmtId="192" fontId="0" fillId="34" borderId="51" xfId="61" applyNumberFormat="1" applyFont="1" applyFill="1" applyBorder="1">
      <alignment/>
      <protection/>
    </xf>
    <xf numFmtId="2" fontId="0" fillId="0" borderId="51" xfId="0" applyNumberFormat="1" applyBorder="1" applyAlignment="1">
      <alignment/>
    </xf>
    <xf numFmtId="206" fontId="26" fillId="0" borderId="42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191" fontId="26" fillId="0" borderId="42" xfId="0" applyNumberFormat="1" applyFont="1" applyBorder="1" applyAlignment="1">
      <alignment horizontal="center" vertical="center"/>
    </xf>
    <xf numFmtId="191" fontId="10" fillId="0" borderId="42" xfId="58" applyNumberFormat="1" applyFont="1" applyBorder="1" applyAlignment="1">
      <alignment horizontal="center" vertical="center"/>
      <protection/>
    </xf>
    <xf numFmtId="49" fontId="23" fillId="0" borderId="42" xfId="0" applyNumberFormat="1" applyFont="1" applyBorder="1" applyAlignment="1">
      <alignment horizontal="center" vertical="center"/>
    </xf>
    <xf numFmtId="194" fontId="10" fillId="0" borderId="42" xfId="58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93" fontId="23" fillId="0" borderId="0" xfId="0" applyNumberFormat="1" applyFont="1" applyBorder="1" applyAlignment="1">
      <alignment horizontal="center" vertical="center"/>
    </xf>
    <xf numFmtId="191" fontId="23" fillId="0" borderId="0" xfId="0" applyNumberFormat="1" applyFont="1" applyBorder="1" applyAlignment="1">
      <alignment horizontal="center" vertical="center"/>
    </xf>
    <xf numFmtId="0" fontId="10" fillId="0" borderId="0" xfId="60" applyFont="1" applyAlignment="1">
      <alignment horizontal="center" vertical="center"/>
      <protection/>
    </xf>
    <xf numFmtId="191" fontId="10" fillId="0" borderId="0" xfId="60" applyNumberFormat="1" applyFont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23" fillId="0" borderId="42" xfId="0" applyFont="1" applyBorder="1" applyAlignment="1">
      <alignment horizontal="center" vertical="center"/>
    </xf>
    <xf numFmtId="0" fontId="10" fillId="0" borderId="42" xfId="60" applyFont="1" applyBorder="1" applyAlignment="1">
      <alignment horizontal="center" vertical="center"/>
      <protection/>
    </xf>
    <xf numFmtId="191" fontId="4" fillId="0" borderId="52" xfId="0" applyNumberFormat="1" applyFont="1" applyBorder="1" applyAlignment="1">
      <alignment horizontal="centerContinuous" vertical="center"/>
    </xf>
    <xf numFmtId="206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92" fontId="0" fillId="34" borderId="16" xfId="61" applyNumberFormat="1" applyFont="1" applyFill="1" applyBorder="1">
      <alignment/>
      <protection/>
    </xf>
    <xf numFmtId="2" fontId="0" fillId="0" borderId="16" xfId="0" applyNumberFormat="1" applyBorder="1" applyAlignment="1">
      <alignment/>
    </xf>
    <xf numFmtId="206" fontId="0" fillId="0" borderId="17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206" fontId="4" fillId="0" borderId="53" xfId="0" applyNumberFormat="1" applyFont="1" applyBorder="1" applyAlignment="1">
      <alignment horizontal="right"/>
    </xf>
    <xf numFmtId="0" fontId="4" fillId="0" borderId="53" xfId="0" applyFont="1" applyBorder="1" applyAlignment="1">
      <alignment/>
    </xf>
    <xf numFmtId="191" fontId="4" fillId="0" borderId="53" xfId="0" applyNumberFormat="1" applyFont="1" applyBorder="1" applyAlignment="1">
      <alignment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192" fontId="0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0" fontId="0" fillId="0" borderId="53" xfId="0" applyBorder="1" applyAlignment="1">
      <alignment/>
    </xf>
    <xf numFmtId="0" fontId="24" fillId="35" borderId="43" xfId="61" applyFont="1" applyFill="1" applyBorder="1" applyAlignment="1">
      <alignment horizontal="center"/>
      <protection/>
    </xf>
    <xf numFmtId="0" fontId="24" fillId="35" borderId="55" xfId="61" applyFont="1" applyFill="1" applyBorder="1" applyAlignment="1">
      <alignment horizontal="center"/>
      <protection/>
    </xf>
    <xf numFmtId="0" fontId="24" fillId="35" borderId="56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42" xfId="60" applyNumberFormat="1" applyFont="1" applyFill="1" applyBorder="1" applyAlignment="1" applyProtection="1">
      <alignment horizontal="center" vertical="center"/>
      <protection/>
    </xf>
    <xf numFmtId="194" fontId="10" fillId="0" borderId="42" xfId="60" applyNumberFormat="1" applyFont="1" applyFill="1" applyBorder="1" applyAlignment="1" applyProtection="1">
      <alignment horizontal="center"/>
      <protection/>
    </xf>
    <xf numFmtId="4" fontId="10" fillId="0" borderId="42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2" fontId="9" fillId="0" borderId="43" xfId="60" applyNumberFormat="1" applyFont="1" applyFill="1" applyBorder="1" applyAlignment="1" applyProtection="1">
      <alignment horizontal="center"/>
      <protection/>
    </xf>
    <xf numFmtId="2" fontId="9" fillId="0" borderId="55" xfId="60" applyNumberFormat="1" applyFont="1" applyFill="1" applyBorder="1" applyAlignment="1" applyProtection="1">
      <alignment horizontal="center"/>
      <protection/>
    </xf>
    <xf numFmtId="2" fontId="9" fillId="0" borderId="56" xfId="60" applyNumberFormat="1" applyFont="1" applyFill="1" applyBorder="1" applyAlignment="1" applyProtection="1">
      <alignment horizontal="center"/>
      <protection/>
    </xf>
    <xf numFmtId="2" fontId="10" fillId="0" borderId="42" xfId="60" applyNumberFormat="1" applyFont="1" applyFill="1" applyBorder="1" applyAlignment="1" applyProtection="1">
      <alignment horizontal="center"/>
      <protection/>
    </xf>
    <xf numFmtId="192" fontId="10" fillId="0" borderId="42" xfId="60" applyNumberFormat="1" applyFont="1" applyFill="1" applyBorder="1" applyAlignment="1" applyProtection="1">
      <alignment horizontal="center"/>
      <protection/>
    </xf>
    <xf numFmtId="0" fontId="10" fillId="0" borderId="42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42" xfId="60" applyFont="1" applyFill="1" applyBorder="1" applyAlignment="1" applyProtection="1">
      <alignment horizontal="center" vertical="center" textRotation="90"/>
      <protection/>
    </xf>
    <xf numFmtId="2" fontId="10" fillId="0" borderId="42" xfId="60" applyNumberFormat="1" applyFont="1" applyFill="1" applyBorder="1" applyAlignment="1" applyProtection="1">
      <alignment horizontal="left"/>
      <protection/>
    </xf>
    <xf numFmtId="192" fontId="10" fillId="0" borderId="42" xfId="60" applyNumberFormat="1" applyFont="1" applyFill="1" applyBorder="1" applyAlignment="1" applyProtection="1">
      <alignment/>
      <protection/>
    </xf>
    <xf numFmtId="192" fontId="10" fillId="0" borderId="42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125"/>
          <c:w val="0.801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DATA!$D$370:$D$399</c:f>
              <c:numCache>
                <c:ptCount val="30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</c:numCache>
            </c:numRef>
          </c:xVal>
          <c:yVal>
            <c:numRef>
              <c:f>DATA!$G$370:$G$399</c:f>
              <c:numCache>
                <c:ptCount val="30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</c:numCache>
            </c:numRef>
          </c:yVal>
          <c:smooth val="0"/>
        </c:ser>
        <c:ser>
          <c:idx val="2"/>
          <c:order val="1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DATA!$D$401:$D$426</c:f>
              <c:numCache>
                <c:ptCount val="26"/>
                <c:pt idx="0">
                  <c:v>0.161</c:v>
                </c:pt>
                <c:pt idx="1">
                  <c:v>0.141</c:v>
                </c:pt>
                <c:pt idx="2">
                  <c:v>0.281</c:v>
                </c:pt>
                <c:pt idx="3">
                  <c:v>0.07</c:v>
                </c:pt>
                <c:pt idx="4">
                  <c:v>0.129</c:v>
                </c:pt>
                <c:pt idx="5">
                  <c:v>0.135</c:v>
                </c:pt>
                <c:pt idx="6">
                  <c:v>0.193</c:v>
                </c:pt>
                <c:pt idx="7">
                  <c:v>0.131</c:v>
                </c:pt>
                <c:pt idx="8">
                  <c:v>0.137</c:v>
                </c:pt>
                <c:pt idx="9">
                  <c:v>4.821</c:v>
                </c:pt>
                <c:pt idx="10">
                  <c:v>2.045</c:v>
                </c:pt>
                <c:pt idx="11">
                  <c:v>2.206</c:v>
                </c:pt>
                <c:pt idx="12">
                  <c:v>4.36</c:v>
                </c:pt>
                <c:pt idx="13">
                  <c:v>1.582</c:v>
                </c:pt>
                <c:pt idx="14">
                  <c:v>2.728</c:v>
                </c:pt>
                <c:pt idx="15">
                  <c:v>1.163</c:v>
                </c:pt>
                <c:pt idx="16">
                  <c:v>1.122</c:v>
                </c:pt>
                <c:pt idx="17">
                  <c:v>1.112</c:v>
                </c:pt>
                <c:pt idx="18">
                  <c:v>1.087</c:v>
                </c:pt>
                <c:pt idx="19">
                  <c:v>0.23</c:v>
                </c:pt>
                <c:pt idx="20">
                  <c:v>0.254</c:v>
                </c:pt>
                <c:pt idx="21">
                  <c:v>0.199</c:v>
                </c:pt>
                <c:pt idx="22">
                  <c:v>0.22</c:v>
                </c:pt>
                <c:pt idx="23">
                  <c:v>0.178</c:v>
                </c:pt>
                <c:pt idx="24">
                  <c:v>0.185</c:v>
                </c:pt>
                <c:pt idx="25">
                  <c:v>0.182</c:v>
                </c:pt>
              </c:numCache>
            </c:numRef>
          </c:xVal>
          <c:yVal>
            <c:numRef>
              <c:f>DATA!$G$401:$G$426</c:f>
              <c:numCache>
                <c:ptCount val="26"/>
                <c:pt idx="0">
                  <c:v>0.14948922643200005</c:v>
                </c:pt>
                <c:pt idx="1">
                  <c:v>0.123095517696</c:v>
                </c:pt>
                <c:pt idx="2">
                  <c:v>0.5195317821119999</c:v>
                </c:pt>
                <c:pt idx="3">
                  <c:v>0.04985947008000001</c:v>
                </c:pt>
                <c:pt idx="4">
                  <c:v>0.12923988220799998</c:v>
                </c:pt>
                <c:pt idx="5">
                  <c:v>0.13456243584</c:v>
                </c:pt>
                <c:pt idx="6">
                  <c:v>0.37736177702400003</c:v>
                </c:pt>
                <c:pt idx="7">
                  <c:v>0.24957762422399998</c:v>
                </c:pt>
                <c:pt idx="8">
                  <c:v>0.409109321088</c:v>
                </c:pt>
                <c:pt idx="9">
                  <c:v>82.905289465824</c:v>
                </c:pt>
                <c:pt idx="10">
                  <c:v>2.01886712496</c:v>
                </c:pt>
                <c:pt idx="11">
                  <c:v>1.217804334336</c:v>
                </c:pt>
                <c:pt idx="12">
                  <c:v>12.871848856320002</c:v>
                </c:pt>
                <c:pt idx="13">
                  <c:v>3.426905720448001</c:v>
                </c:pt>
                <c:pt idx="14">
                  <c:v>10.671415628544004</c:v>
                </c:pt>
                <c:pt idx="15">
                  <c:v>3.071598257952</c:v>
                </c:pt>
                <c:pt idx="16">
                  <c:v>2.3335951288320005</c:v>
                </c:pt>
                <c:pt idx="17">
                  <c:v>3.4705905730560005</c:v>
                </c:pt>
                <c:pt idx="18">
                  <c:v>4.767494761728001</c:v>
                </c:pt>
                <c:pt idx="19">
                  <c:v>0.7698484339199999</c:v>
                </c:pt>
                <c:pt idx="20">
                  <c:v>0.8564599584000001</c:v>
                </c:pt>
                <c:pt idx="21">
                  <c:v>0.126035277696</c:v>
                </c:pt>
                <c:pt idx="22">
                  <c:v>0.21234134592</c:v>
                </c:pt>
                <c:pt idx="25">
                  <c:v>0.556875551232</c:v>
                </c:pt>
              </c:numCache>
            </c:numRef>
          </c:yVal>
          <c:smooth val="0"/>
        </c:ser>
        <c:axId val="33575709"/>
        <c:axId val="33745926"/>
      </c:scatterChart>
      <c:valAx>
        <c:axId val="3357570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745926"/>
        <c:crossesAt val="0.1"/>
        <c:crossBetween val="midCat"/>
        <c:dispUnits/>
      </c:valAx>
      <c:valAx>
        <c:axId val="33745926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5757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225"/>
          <c:y val="0.4105"/>
          <c:w val="0.1775"/>
          <c:h val="0.07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DATA!$D$9:$D$426</c:f>
              <c:numCache>
                <c:ptCount val="418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  <c:pt idx="327">
                  <c:v>0.649</c:v>
                </c:pt>
                <c:pt idx="328">
                  <c:v>0.541</c:v>
                </c:pt>
                <c:pt idx="329">
                  <c:v>0.668</c:v>
                </c:pt>
                <c:pt idx="330">
                  <c:v>8.416</c:v>
                </c:pt>
                <c:pt idx="331">
                  <c:v>0.77</c:v>
                </c:pt>
                <c:pt idx="332">
                  <c:v>0.659</c:v>
                </c:pt>
                <c:pt idx="333">
                  <c:v>0.733</c:v>
                </c:pt>
                <c:pt idx="334">
                  <c:v>0.738</c:v>
                </c:pt>
                <c:pt idx="335">
                  <c:v>0.827</c:v>
                </c:pt>
                <c:pt idx="336">
                  <c:v>0.792</c:v>
                </c:pt>
                <c:pt idx="337">
                  <c:v>3.054</c:v>
                </c:pt>
                <c:pt idx="338">
                  <c:v>2.563</c:v>
                </c:pt>
                <c:pt idx="339">
                  <c:v>2.4</c:v>
                </c:pt>
                <c:pt idx="340">
                  <c:v>2.488</c:v>
                </c:pt>
                <c:pt idx="341">
                  <c:v>2.583</c:v>
                </c:pt>
                <c:pt idx="342">
                  <c:v>2.619</c:v>
                </c:pt>
                <c:pt idx="343">
                  <c:v>2.9</c:v>
                </c:pt>
                <c:pt idx="344">
                  <c:v>2.638</c:v>
                </c:pt>
                <c:pt idx="345">
                  <c:v>4.182</c:v>
                </c:pt>
                <c:pt idx="346">
                  <c:v>10.327</c:v>
                </c:pt>
                <c:pt idx="347">
                  <c:v>2.619</c:v>
                </c:pt>
                <c:pt idx="348">
                  <c:v>2.898</c:v>
                </c:pt>
                <c:pt idx="349">
                  <c:v>2.583</c:v>
                </c:pt>
                <c:pt idx="350">
                  <c:v>2.4</c:v>
                </c:pt>
                <c:pt idx="351">
                  <c:v>0.876</c:v>
                </c:pt>
                <c:pt idx="352">
                  <c:v>0.84</c:v>
                </c:pt>
                <c:pt idx="353">
                  <c:v>0.576</c:v>
                </c:pt>
                <c:pt idx="354">
                  <c:v>0.646</c:v>
                </c:pt>
                <c:pt idx="355">
                  <c:v>0.646</c:v>
                </c:pt>
                <c:pt idx="356">
                  <c:v>0.543</c:v>
                </c:pt>
                <c:pt idx="357">
                  <c:v>0.535</c:v>
                </c:pt>
                <c:pt idx="358">
                  <c:v>0.458</c:v>
                </c:pt>
                <c:pt idx="359">
                  <c:v>0.454</c:v>
                </c:pt>
                <c:pt idx="360">
                  <c:v>0.449</c:v>
                </c:pt>
                <c:pt idx="361">
                  <c:v>0.514</c:v>
                </c:pt>
                <c:pt idx="362">
                  <c:v>0.495</c:v>
                </c:pt>
                <c:pt idx="363">
                  <c:v>6.591</c:v>
                </c:pt>
                <c:pt idx="364">
                  <c:v>3.421</c:v>
                </c:pt>
                <c:pt idx="365">
                  <c:v>1.24</c:v>
                </c:pt>
                <c:pt idx="366">
                  <c:v>3.176</c:v>
                </c:pt>
                <c:pt idx="367">
                  <c:v>1.319</c:v>
                </c:pt>
                <c:pt idx="368">
                  <c:v>1.197</c:v>
                </c:pt>
                <c:pt idx="369">
                  <c:v>1.976</c:v>
                </c:pt>
                <c:pt idx="370">
                  <c:v>6.837</c:v>
                </c:pt>
                <c:pt idx="371">
                  <c:v>1.393</c:v>
                </c:pt>
                <c:pt idx="372">
                  <c:v>34.523</c:v>
                </c:pt>
                <c:pt idx="373">
                  <c:v>3.243</c:v>
                </c:pt>
                <c:pt idx="374">
                  <c:v>1.563</c:v>
                </c:pt>
                <c:pt idx="375">
                  <c:v>21.265</c:v>
                </c:pt>
                <c:pt idx="376">
                  <c:v>1.785</c:v>
                </c:pt>
                <c:pt idx="377">
                  <c:v>6.432</c:v>
                </c:pt>
                <c:pt idx="378">
                  <c:v>1.487</c:v>
                </c:pt>
                <c:pt idx="379">
                  <c:v>1.785</c:v>
                </c:pt>
                <c:pt idx="380">
                  <c:v>1.396</c:v>
                </c:pt>
                <c:pt idx="381">
                  <c:v>1.619</c:v>
                </c:pt>
                <c:pt idx="382">
                  <c:v>1.418</c:v>
                </c:pt>
                <c:pt idx="383">
                  <c:v>1.271</c:v>
                </c:pt>
                <c:pt idx="384">
                  <c:v>1.319</c:v>
                </c:pt>
                <c:pt idx="385">
                  <c:v>0.65</c:v>
                </c:pt>
                <c:pt idx="386">
                  <c:v>0.761</c:v>
                </c:pt>
                <c:pt idx="387">
                  <c:v>0.65</c:v>
                </c:pt>
                <c:pt idx="388">
                  <c:v>0.587</c:v>
                </c:pt>
                <c:pt idx="389">
                  <c:v>0.629</c:v>
                </c:pt>
                <c:pt idx="390">
                  <c:v>0.55</c:v>
                </c:pt>
                <c:pt idx="391">
                  <c:v>0.495</c:v>
                </c:pt>
                <c:pt idx="392">
                  <c:v>0.161</c:v>
                </c:pt>
                <c:pt idx="393">
                  <c:v>0.141</c:v>
                </c:pt>
                <c:pt idx="394">
                  <c:v>0.281</c:v>
                </c:pt>
                <c:pt idx="395">
                  <c:v>0.07</c:v>
                </c:pt>
                <c:pt idx="396">
                  <c:v>0.129</c:v>
                </c:pt>
                <c:pt idx="397">
                  <c:v>0.135</c:v>
                </c:pt>
                <c:pt idx="398">
                  <c:v>0.193</c:v>
                </c:pt>
                <c:pt idx="399">
                  <c:v>0.131</c:v>
                </c:pt>
                <c:pt idx="400">
                  <c:v>0.137</c:v>
                </c:pt>
                <c:pt idx="401">
                  <c:v>4.821</c:v>
                </c:pt>
                <c:pt idx="402">
                  <c:v>2.045</c:v>
                </c:pt>
                <c:pt idx="403">
                  <c:v>2.206</c:v>
                </c:pt>
                <c:pt idx="404">
                  <c:v>4.36</c:v>
                </c:pt>
                <c:pt idx="405">
                  <c:v>1.582</c:v>
                </c:pt>
                <c:pt idx="406">
                  <c:v>2.728</c:v>
                </c:pt>
                <c:pt idx="407">
                  <c:v>1.163</c:v>
                </c:pt>
                <c:pt idx="408">
                  <c:v>1.122</c:v>
                </c:pt>
                <c:pt idx="409">
                  <c:v>1.112</c:v>
                </c:pt>
                <c:pt idx="410">
                  <c:v>1.087</c:v>
                </c:pt>
                <c:pt idx="411">
                  <c:v>0.23</c:v>
                </c:pt>
                <c:pt idx="412">
                  <c:v>0.254</c:v>
                </c:pt>
                <c:pt idx="413">
                  <c:v>0.199</c:v>
                </c:pt>
                <c:pt idx="414">
                  <c:v>0.22</c:v>
                </c:pt>
                <c:pt idx="415">
                  <c:v>0.178</c:v>
                </c:pt>
                <c:pt idx="416">
                  <c:v>0.185</c:v>
                </c:pt>
                <c:pt idx="417">
                  <c:v>0.182</c:v>
                </c:pt>
              </c:numCache>
            </c:numRef>
          </c:xVal>
          <c:yVal>
            <c:numRef>
              <c:f>DATA!$G$9:$G$426</c:f>
              <c:numCache>
                <c:ptCount val="418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  <c:pt idx="327">
                  <c:v>1.4632652643840003</c:v>
                </c:pt>
                <c:pt idx="328">
                  <c:v>0.328662330048</c:v>
                </c:pt>
                <c:pt idx="329">
                  <c:v>1.150988454144</c:v>
                </c:pt>
                <c:pt idx="330">
                  <c:v>486.002279448576</c:v>
                </c:pt>
                <c:pt idx="331">
                  <c:v>1.06526984256</c:v>
                </c:pt>
                <c:pt idx="332">
                  <c:v>1.040097738816</c:v>
                </c:pt>
                <c:pt idx="333">
                  <c:v>1.327107829248</c:v>
                </c:pt>
                <c:pt idx="334">
                  <c:v>2.62792164672</c:v>
                </c:pt>
                <c:pt idx="335">
                  <c:v>21.744236715552</c:v>
                </c:pt>
                <c:pt idx="336">
                  <c:v>3.548621311488001</c:v>
                </c:pt>
                <c:pt idx="337">
                  <c:v>62.367036616512</c:v>
                </c:pt>
                <c:pt idx="338">
                  <c:v>6.897563725536002</c:v>
                </c:pt>
                <c:pt idx="339">
                  <c:v>5.468952729600001</c:v>
                </c:pt>
                <c:pt idx="340">
                  <c:v>8.40801328128</c:v>
                </c:pt>
                <c:pt idx="341">
                  <c:v>9.716733450144</c:v>
                </c:pt>
                <c:pt idx="342">
                  <c:v>12.355436974464</c:v>
                </c:pt>
                <c:pt idx="343">
                  <c:v>14.0192320608</c:v>
                </c:pt>
                <c:pt idx="344">
                  <c:v>13.131921285504</c:v>
                </c:pt>
                <c:pt idx="345">
                  <c:v>21.734279292672</c:v>
                </c:pt>
                <c:pt idx="346">
                  <c:v>53.22558602016</c:v>
                </c:pt>
                <c:pt idx="347">
                  <c:v>4.657189859424</c:v>
                </c:pt>
                <c:pt idx="348">
                  <c:v>7.724075381568001</c:v>
                </c:pt>
                <c:pt idx="349">
                  <c:v>5.398203351744001</c:v>
                </c:pt>
                <c:pt idx="350">
                  <c:v>3.1734955008000005</c:v>
                </c:pt>
                <c:pt idx="351">
                  <c:v>2.247049240704</c:v>
                </c:pt>
                <c:pt idx="352">
                  <c:v>1.4553662860800003</c:v>
                </c:pt>
                <c:pt idx="353">
                  <c:v>0.6877784494079999</c:v>
                </c:pt>
                <c:pt idx="354">
                  <c:v>1.2073473331200002</c:v>
                </c:pt>
                <c:pt idx="355">
                  <c:v>1.064061721728</c:v>
                </c:pt>
                <c:pt idx="356">
                  <c:v>5.904240700608001</c:v>
                </c:pt>
                <c:pt idx="357">
                  <c:v>6.059025279360002</c:v>
                </c:pt>
                <c:pt idx="358">
                  <c:v>4.510468359936</c:v>
                </c:pt>
                <c:pt idx="359">
                  <c:v>0.3885634327680001</c:v>
                </c:pt>
                <c:pt idx="360">
                  <c:v>0.22617030873600003</c:v>
                </c:pt>
                <c:pt idx="361">
                  <c:v>0.48003476486400004</c:v>
                </c:pt>
                <c:pt idx="362">
                  <c:v>1.5249120004799999</c:v>
                </c:pt>
                <c:pt idx="363">
                  <c:v>122.35273990617601</c:v>
                </c:pt>
                <c:pt idx="364">
                  <c:v>6.429791503872</c:v>
                </c:pt>
                <c:pt idx="365">
                  <c:v>2.01229120512</c:v>
                </c:pt>
                <c:pt idx="366">
                  <c:v>7.455427974144001</c:v>
                </c:pt>
                <c:pt idx="367">
                  <c:v>1.558596582144</c:v>
                </c:pt>
                <c:pt idx="368">
                  <c:v>2.1252364217279998</c:v>
                </c:pt>
                <c:pt idx="369">
                  <c:v>4.044700767744</c:v>
                </c:pt>
                <c:pt idx="370">
                  <c:v>479.755912406688</c:v>
                </c:pt>
                <c:pt idx="371">
                  <c:v>302.437963150848</c:v>
                </c:pt>
                <c:pt idx="372">
                  <c:v>1555.2214479976324</c:v>
                </c:pt>
                <c:pt idx="373">
                  <c:v>282.951766915488</c:v>
                </c:pt>
                <c:pt idx="374">
                  <c:v>7.01090727264</c:v>
                </c:pt>
                <c:pt idx="375">
                  <c:v>81.80194205664</c:v>
                </c:pt>
                <c:pt idx="376">
                  <c:v>4.97911721328</c:v>
                </c:pt>
                <c:pt idx="377">
                  <c:v>49.195082225664</c:v>
                </c:pt>
                <c:pt idx="378">
                  <c:v>4.352974708032001</c:v>
                </c:pt>
                <c:pt idx="379">
                  <c:v>4.984506828000001</c:v>
                </c:pt>
                <c:pt idx="380">
                  <c:v>1.631278802304</c:v>
                </c:pt>
                <c:pt idx="381">
                  <c:v>0.6396860171519999</c:v>
                </c:pt>
                <c:pt idx="382">
                  <c:v>1.88278092288</c:v>
                </c:pt>
                <c:pt idx="383">
                  <c:v>2.877044303808</c:v>
                </c:pt>
                <c:pt idx="384">
                  <c:v>4.984246570176</c:v>
                </c:pt>
                <c:pt idx="385">
                  <c:v>0.6370251264000001</c:v>
                </c:pt>
                <c:pt idx="386">
                  <c:v>0.81170841312</c:v>
                </c:pt>
                <c:pt idx="390">
                  <c:v>1.1185926048000003</c:v>
                </c:pt>
                <c:pt idx="391">
                  <c:v>1.68963138432</c:v>
                </c:pt>
                <c:pt idx="392">
                  <c:v>0.14948922643200005</c:v>
                </c:pt>
                <c:pt idx="393">
                  <c:v>0.123095517696</c:v>
                </c:pt>
                <c:pt idx="394">
                  <c:v>0.5195317821119999</c:v>
                </c:pt>
                <c:pt idx="395">
                  <c:v>0.04985947008000001</c:v>
                </c:pt>
                <c:pt idx="396">
                  <c:v>0.12923988220799998</c:v>
                </c:pt>
                <c:pt idx="397">
                  <c:v>0.13456243584</c:v>
                </c:pt>
                <c:pt idx="398">
                  <c:v>0.37736177702400003</c:v>
                </c:pt>
                <c:pt idx="399">
                  <c:v>0.24957762422399998</c:v>
                </c:pt>
                <c:pt idx="400">
                  <c:v>0.409109321088</c:v>
                </c:pt>
                <c:pt idx="401">
                  <c:v>82.905289465824</c:v>
                </c:pt>
                <c:pt idx="402">
                  <c:v>2.01886712496</c:v>
                </c:pt>
                <c:pt idx="403">
                  <c:v>1.217804334336</c:v>
                </c:pt>
                <c:pt idx="404">
                  <c:v>12.871848856320002</c:v>
                </c:pt>
                <c:pt idx="405">
                  <c:v>3.426905720448001</c:v>
                </c:pt>
                <c:pt idx="406">
                  <c:v>10.671415628544004</c:v>
                </c:pt>
                <c:pt idx="407">
                  <c:v>3.071598257952</c:v>
                </c:pt>
                <c:pt idx="408">
                  <c:v>2.3335951288320005</c:v>
                </c:pt>
                <c:pt idx="409">
                  <c:v>3.4705905730560005</c:v>
                </c:pt>
                <c:pt idx="410">
                  <c:v>4.767494761728001</c:v>
                </c:pt>
                <c:pt idx="411">
                  <c:v>0.7698484339199999</c:v>
                </c:pt>
                <c:pt idx="412">
                  <c:v>0.8564599584000001</c:v>
                </c:pt>
                <c:pt idx="413">
                  <c:v>0.126035277696</c:v>
                </c:pt>
                <c:pt idx="414">
                  <c:v>0.21234134592</c:v>
                </c:pt>
                <c:pt idx="417">
                  <c:v>0.556875551232</c:v>
                </c:pt>
              </c:numCache>
            </c:numRef>
          </c:yVal>
          <c:smooth val="0"/>
        </c:ser>
        <c:axId val="35277879"/>
        <c:axId val="49065456"/>
      </c:scatterChart>
      <c:valAx>
        <c:axId val="3527787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065456"/>
        <c:crossesAt val="0.01"/>
        <c:crossBetween val="midCat"/>
        <c:dispUnits/>
      </c:valAx>
      <c:valAx>
        <c:axId val="49065456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27787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44325"/>
          <c:w val="0.188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P.80  Nam Mae Lai  A.Doi Saket Chang Mai   Year.2019-2020</a:t>
            </a:r>
          </a:p>
        </c:rich>
      </c:tx>
      <c:layout>
        <c:manualLayout>
          <c:xMode val="factor"/>
          <c:yMode val="factor"/>
          <c:x val="0.0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38935921"/>
        <c:axId val="14878970"/>
      </c:lineChart>
      <c:dateAx>
        <c:axId val="38935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878970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878970"/>
        <c:scaling>
          <c:orientation val="minMax"/>
          <c:max val="458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3592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7125"/>
          <c:w val="0.816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DATA!$D$370:$D$400</c:f>
              <c:numCache>
                <c:ptCount val="31"/>
                <c:pt idx="0">
                  <c:v>0.514</c:v>
                </c:pt>
                <c:pt idx="1">
                  <c:v>0.495</c:v>
                </c:pt>
                <c:pt idx="2">
                  <c:v>6.591</c:v>
                </c:pt>
                <c:pt idx="3">
                  <c:v>3.421</c:v>
                </c:pt>
                <c:pt idx="4">
                  <c:v>1.24</c:v>
                </c:pt>
                <c:pt idx="5">
                  <c:v>3.176</c:v>
                </c:pt>
                <c:pt idx="6">
                  <c:v>1.319</c:v>
                </c:pt>
                <c:pt idx="7">
                  <c:v>1.197</c:v>
                </c:pt>
                <c:pt idx="8">
                  <c:v>1.976</c:v>
                </c:pt>
                <c:pt idx="9">
                  <c:v>6.837</c:v>
                </c:pt>
                <c:pt idx="10">
                  <c:v>1.393</c:v>
                </c:pt>
                <c:pt idx="11">
                  <c:v>34.523</c:v>
                </c:pt>
                <c:pt idx="12">
                  <c:v>3.243</c:v>
                </c:pt>
                <c:pt idx="13">
                  <c:v>1.563</c:v>
                </c:pt>
                <c:pt idx="14">
                  <c:v>21.265</c:v>
                </c:pt>
                <c:pt idx="15">
                  <c:v>1.785</c:v>
                </c:pt>
                <c:pt idx="16">
                  <c:v>6.432</c:v>
                </c:pt>
                <c:pt idx="17">
                  <c:v>1.487</c:v>
                </c:pt>
                <c:pt idx="18">
                  <c:v>1.785</c:v>
                </c:pt>
                <c:pt idx="19">
                  <c:v>1.396</c:v>
                </c:pt>
                <c:pt idx="20">
                  <c:v>1.619</c:v>
                </c:pt>
                <c:pt idx="21">
                  <c:v>1.418</c:v>
                </c:pt>
                <c:pt idx="22">
                  <c:v>1.271</c:v>
                </c:pt>
                <c:pt idx="23">
                  <c:v>1.319</c:v>
                </c:pt>
                <c:pt idx="24">
                  <c:v>0.65</c:v>
                </c:pt>
                <c:pt idx="25">
                  <c:v>0.761</c:v>
                </c:pt>
                <c:pt idx="26">
                  <c:v>0.65</c:v>
                </c:pt>
                <c:pt idx="27">
                  <c:v>0.587</c:v>
                </c:pt>
                <c:pt idx="28">
                  <c:v>0.629</c:v>
                </c:pt>
                <c:pt idx="29">
                  <c:v>0.55</c:v>
                </c:pt>
                <c:pt idx="30">
                  <c:v>0.495</c:v>
                </c:pt>
              </c:numCache>
            </c:numRef>
          </c:xVal>
          <c:yVal>
            <c:numRef>
              <c:f>DATA!$G$370:$G$400</c:f>
              <c:numCache>
                <c:ptCount val="31"/>
                <c:pt idx="0">
                  <c:v>0.48003476486400004</c:v>
                </c:pt>
                <c:pt idx="1">
                  <c:v>1.5249120004799999</c:v>
                </c:pt>
                <c:pt idx="2">
                  <c:v>122.35273990617601</c:v>
                </c:pt>
                <c:pt idx="3">
                  <c:v>6.429791503872</c:v>
                </c:pt>
                <c:pt idx="4">
                  <c:v>2.01229120512</c:v>
                </c:pt>
                <c:pt idx="5">
                  <c:v>7.455427974144001</c:v>
                </c:pt>
                <c:pt idx="6">
                  <c:v>1.558596582144</c:v>
                </c:pt>
                <c:pt idx="7">
                  <c:v>2.1252364217279998</c:v>
                </c:pt>
                <c:pt idx="8">
                  <c:v>4.044700767744</c:v>
                </c:pt>
                <c:pt idx="9">
                  <c:v>479.755912406688</c:v>
                </c:pt>
                <c:pt idx="10">
                  <c:v>302.437963150848</c:v>
                </c:pt>
                <c:pt idx="11">
                  <c:v>1555.2214479976324</c:v>
                </c:pt>
                <c:pt idx="12">
                  <c:v>282.951766915488</c:v>
                </c:pt>
                <c:pt idx="13">
                  <c:v>7.01090727264</c:v>
                </c:pt>
                <c:pt idx="14">
                  <c:v>81.80194205664</c:v>
                </c:pt>
                <c:pt idx="15">
                  <c:v>4.97911721328</c:v>
                </c:pt>
                <c:pt idx="16">
                  <c:v>49.195082225664</c:v>
                </c:pt>
                <c:pt idx="17">
                  <c:v>4.352974708032001</c:v>
                </c:pt>
                <c:pt idx="18">
                  <c:v>4.984506828000001</c:v>
                </c:pt>
                <c:pt idx="19">
                  <c:v>1.631278802304</c:v>
                </c:pt>
                <c:pt idx="20">
                  <c:v>0.6396860171519999</c:v>
                </c:pt>
                <c:pt idx="21">
                  <c:v>1.88278092288</c:v>
                </c:pt>
                <c:pt idx="22">
                  <c:v>2.877044303808</c:v>
                </c:pt>
                <c:pt idx="23">
                  <c:v>4.984246570176</c:v>
                </c:pt>
                <c:pt idx="24">
                  <c:v>0.6370251264000001</c:v>
                </c:pt>
                <c:pt idx="25">
                  <c:v>0.81170841312</c:v>
                </c:pt>
                <c:pt idx="29">
                  <c:v>1.1185926048000003</c:v>
                </c:pt>
                <c:pt idx="30">
                  <c:v>1.68963138432</c:v>
                </c:pt>
              </c:numCache>
            </c:numRef>
          </c:yVal>
          <c:smooth val="0"/>
        </c:ser>
        <c:ser>
          <c:idx val="2"/>
          <c:order val="1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DATA!$D$401:$D$426</c:f>
              <c:numCache>
                <c:ptCount val="26"/>
                <c:pt idx="0">
                  <c:v>0.161</c:v>
                </c:pt>
                <c:pt idx="1">
                  <c:v>0.141</c:v>
                </c:pt>
                <c:pt idx="2">
                  <c:v>0.281</c:v>
                </c:pt>
                <c:pt idx="3">
                  <c:v>0.07</c:v>
                </c:pt>
                <c:pt idx="4">
                  <c:v>0.129</c:v>
                </c:pt>
                <c:pt idx="5">
                  <c:v>0.135</c:v>
                </c:pt>
                <c:pt idx="6">
                  <c:v>0.193</c:v>
                </c:pt>
                <c:pt idx="7">
                  <c:v>0.131</c:v>
                </c:pt>
                <c:pt idx="8">
                  <c:v>0.137</c:v>
                </c:pt>
                <c:pt idx="9">
                  <c:v>4.821</c:v>
                </c:pt>
                <c:pt idx="10">
                  <c:v>2.045</c:v>
                </c:pt>
                <c:pt idx="11">
                  <c:v>2.206</c:v>
                </c:pt>
                <c:pt idx="12">
                  <c:v>4.36</c:v>
                </c:pt>
                <c:pt idx="13">
                  <c:v>1.582</c:v>
                </c:pt>
                <c:pt idx="14">
                  <c:v>2.728</c:v>
                </c:pt>
                <c:pt idx="15">
                  <c:v>1.163</c:v>
                </c:pt>
                <c:pt idx="16">
                  <c:v>1.122</c:v>
                </c:pt>
                <c:pt idx="17">
                  <c:v>1.112</c:v>
                </c:pt>
                <c:pt idx="18">
                  <c:v>1.087</c:v>
                </c:pt>
                <c:pt idx="19">
                  <c:v>0.23</c:v>
                </c:pt>
                <c:pt idx="20">
                  <c:v>0.254</c:v>
                </c:pt>
                <c:pt idx="21">
                  <c:v>0.199</c:v>
                </c:pt>
                <c:pt idx="22">
                  <c:v>0.22</c:v>
                </c:pt>
                <c:pt idx="23">
                  <c:v>0.178</c:v>
                </c:pt>
                <c:pt idx="24">
                  <c:v>0.185</c:v>
                </c:pt>
                <c:pt idx="25">
                  <c:v>0.182</c:v>
                </c:pt>
              </c:numCache>
            </c:numRef>
          </c:xVal>
          <c:yVal>
            <c:numRef>
              <c:f>DATA!$G$401:$G$426</c:f>
              <c:numCache>
                <c:ptCount val="26"/>
                <c:pt idx="0">
                  <c:v>0.14948922643200005</c:v>
                </c:pt>
                <c:pt idx="1">
                  <c:v>0.123095517696</c:v>
                </c:pt>
                <c:pt idx="2">
                  <c:v>0.5195317821119999</c:v>
                </c:pt>
                <c:pt idx="3">
                  <c:v>0.04985947008000001</c:v>
                </c:pt>
                <c:pt idx="4">
                  <c:v>0.12923988220799998</c:v>
                </c:pt>
                <c:pt idx="5">
                  <c:v>0.13456243584</c:v>
                </c:pt>
                <c:pt idx="6">
                  <c:v>0.37736177702400003</c:v>
                </c:pt>
                <c:pt idx="7">
                  <c:v>0.24957762422399998</c:v>
                </c:pt>
                <c:pt idx="8">
                  <c:v>0.409109321088</c:v>
                </c:pt>
                <c:pt idx="9">
                  <c:v>82.905289465824</c:v>
                </c:pt>
                <c:pt idx="10">
                  <c:v>2.01886712496</c:v>
                </c:pt>
                <c:pt idx="11">
                  <c:v>1.217804334336</c:v>
                </c:pt>
                <c:pt idx="12">
                  <c:v>12.871848856320002</c:v>
                </c:pt>
                <c:pt idx="13">
                  <c:v>3.426905720448001</c:v>
                </c:pt>
                <c:pt idx="14">
                  <c:v>10.671415628544004</c:v>
                </c:pt>
                <c:pt idx="15">
                  <c:v>3.071598257952</c:v>
                </c:pt>
                <c:pt idx="16">
                  <c:v>2.3335951288320005</c:v>
                </c:pt>
                <c:pt idx="17">
                  <c:v>3.4705905730560005</c:v>
                </c:pt>
                <c:pt idx="18">
                  <c:v>4.767494761728001</c:v>
                </c:pt>
                <c:pt idx="19">
                  <c:v>0.7698484339199999</c:v>
                </c:pt>
                <c:pt idx="20">
                  <c:v>0.8564599584000001</c:v>
                </c:pt>
                <c:pt idx="21">
                  <c:v>0.126035277696</c:v>
                </c:pt>
                <c:pt idx="22">
                  <c:v>0.21234134592</c:v>
                </c:pt>
                <c:pt idx="25">
                  <c:v>0.556875551232</c:v>
                </c:pt>
              </c:numCache>
            </c:numRef>
          </c:yVal>
          <c:smooth val="0"/>
        </c:ser>
        <c:axId val="66801867"/>
        <c:axId val="64345892"/>
      </c:scatterChart>
      <c:valAx>
        <c:axId val="6680186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345892"/>
        <c:crossesAt val="0.1"/>
        <c:crossBetween val="midCat"/>
        <c:dispUnits/>
      </c:valAx>
      <c:valAx>
        <c:axId val="64345892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80186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54"/>
          <c:y val="0.4025"/>
          <c:w val="0.131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90"/>
  <sheetViews>
    <sheetView zoomScalePageLayoutView="0" workbookViewId="0" topLeftCell="A553">
      <selection activeCell="E567" sqref="E567"/>
    </sheetView>
  </sheetViews>
  <sheetFormatPr defaultColWidth="9.140625" defaultRowHeight="23.25"/>
  <cols>
    <col min="1" max="1" width="9.421875" style="154" bestFit="1" customWidth="1"/>
    <col min="2" max="2" width="9.140625" style="156" customWidth="1"/>
    <col min="6" max="6" width="10.421875" style="0" bestFit="1" customWidth="1"/>
    <col min="8" max="8" width="9.140625" style="156" customWidth="1"/>
    <col min="9" max="10" width="9.140625" style="165" customWidth="1"/>
  </cols>
  <sheetData>
    <row r="1" spans="1:10" s="129" customFormat="1" ht="21">
      <c r="A1" s="251" t="s">
        <v>119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s="129" customFormat="1" ht="21">
      <c r="A2" s="149" t="s">
        <v>120</v>
      </c>
      <c r="B2" s="131" t="s">
        <v>121</v>
      </c>
      <c r="C2" s="130" t="s">
        <v>122</v>
      </c>
      <c r="D2" s="131" t="s">
        <v>122</v>
      </c>
      <c r="E2" s="130" t="s">
        <v>123</v>
      </c>
      <c r="F2" s="132" t="s">
        <v>123</v>
      </c>
      <c r="G2" s="130" t="s">
        <v>123</v>
      </c>
      <c r="H2" s="131" t="s">
        <v>124</v>
      </c>
      <c r="I2" s="157" t="s">
        <v>123</v>
      </c>
      <c r="J2" s="158" t="s">
        <v>123</v>
      </c>
    </row>
    <row r="3" spans="1:10" s="129" customFormat="1" ht="18.75" customHeight="1">
      <c r="A3" s="150" t="s">
        <v>125</v>
      </c>
      <c r="B3" s="134" t="s">
        <v>126</v>
      </c>
      <c r="C3" s="133" t="s">
        <v>127</v>
      </c>
      <c r="D3" s="134" t="s">
        <v>127</v>
      </c>
      <c r="E3" s="133" t="s">
        <v>128</v>
      </c>
      <c r="F3" s="135" t="s">
        <v>128</v>
      </c>
      <c r="G3" s="133" t="s">
        <v>129</v>
      </c>
      <c r="H3" s="134" t="s">
        <v>130</v>
      </c>
      <c r="I3" s="159" t="s">
        <v>131</v>
      </c>
      <c r="J3" s="160" t="s">
        <v>132</v>
      </c>
    </row>
    <row r="4" spans="1:10" s="129" customFormat="1" ht="18.75" customHeight="1">
      <c r="A4" s="151"/>
      <c r="B4" s="134" t="s">
        <v>133</v>
      </c>
      <c r="C4" s="133" t="s">
        <v>134</v>
      </c>
      <c r="D4" s="134" t="s">
        <v>135</v>
      </c>
      <c r="E4" s="133" t="s">
        <v>136</v>
      </c>
      <c r="F4" s="135" t="s">
        <v>137</v>
      </c>
      <c r="G4" s="133" t="s">
        <v>138</v>
      </c>
      <c r="H4" s="134" t="s">
        <v>139</v>
      </c>
      <c r="I4" s="161"/>
      <c r="J4" s="162"/>
    </row>
    <row r="5" spans="1:10" s="129" customFormat="1" ht="18.75" customHeight="1">
      <c r="A5" s="152"/>
      <c r="B5" s="137"/>
      <c r="C5" s="136" t="s">
        <v>36</v>
      </c>
      <c r="D5" s="137" t="s">
        <v>35</v>
      </c>
      <c r="E5" s="136" t="s">
        <v>37</v>
      </c>
      <c r="F5" s="138"/>
      <c r="G5" s="136" t="s">
        <v>140</v>
      </c>
      <c r="H5" s="137"/>
      <c r="I5" s="163" t="s">
        <v>141</v>
      </c>
      <c r="J5" s="160" t="s">
        <v>142</v>
      </c>
    </row>
    <row r="6" spans="1:10" s="129" customFormat="1" ht="18.75" customHeight="1">
      <c r="A6" s="139">
        <v>20914</v>
      </c>
      <c r="B6" s="140">
        <v>19</v>
      </c>
      <c r="C6" s="141">
        <v>89.0025</v>
      </c>
      <c r="D6" s="141">
        <v>89.0074</v>
      </c>
      <c r="E6" s="142">
        <f aca="true" t="shared" si="0" ref="E6:E12">D6-C6</f>
        <v>0.004900000000006344</v>
      </c>
      <c r="F6" s="143">
        <f aca="true" t="shared" si="1" ref="F6:F12">((10^6)*E6/G6)</f>
        <v>19.746917062973903</v>
      </c>
      <c r="G6" s="144">
        <f aca="true" t="shared" si="2" ref="G6:G12">I6-J6</f>
        <v>248.14</v>
      </c>
      <c r="H6" s="140">
        <v>1</v>
      </c>
      <c r="I6" s="145">
        <v>785.55</v>
      </c>
      <c r="J6" s="144">
        <v>537.41</v>
      </c>
    </row>
    <row r="7" spans="1:10" s="129" customFormat="1" ht="18.75" customHeight="1">
      <c r="A7" s="139"/>
      <c r="B7" s="140">
        <v>20</v>
      </c>
      <c r="C7" s="141">
        <v>84.684</v>
      </c>
      <c r="D7" s="141">
        <v>84.6918</v>
      </c>
      <c r="E7" s="142">
        <f t="shared" si="0"/>
        <v>0.007800000000003138</v>
      </c>
      <c r="F7" s="143">
        <f t="shared" si="1"/>
        <v>31.058373815414264</v>
      </c>
      <c r="G7" s="144">
        <f t="shared" si="2"/>
        <v>251.14</v>
      </c>
      <c r="H7" s="140">
        <v>2</v>
      </c>
      <c r="I7" s="145">
        <v>568.24</v>
      </c>
      <c r="J7" s="144">
        <v>317.1</v>
      </c>
    </row>
    <row r="8" spans="1:10" s="129" customFormat="1" ht="18.75" customHeight="1">
      <c r="A8" s="139"/>
      <c r="B8" s="140">
        <v>21</v>
      </c>
      <c r="C8" s="141">
        <v>86.3912</v>
      </c>
      <c r="D8" s="141">
        <v>86.3973</v>
      </c>
      <c r="E8" s="142">
        <f t="shared" si="0"/>
        <v>0.006100000000003547</v>
      </c>
      <c r="F8" s="143">
        <f t="shared" si="1"/>
        <v>33.173809005892686</v>
      </c>
      <c r="G8" s="144">
        <f t="shared" si="2"/>
        <v>183.88</v>
      </c>
      <c r="H8" s="140">
        <v>3</v>
      </c>
      <c r="I8" s="145">
        <v>661.62</v>
      </c>
      <c r="J8" s="146">
        <v>477.74</v>
      </c>
    </row>
    <row r="9" spans="1:10" s="129" customFormat="1" ht="18.75" customHeight="1">
      <c r="A9" s="139">
        <v>20932</v>
      </c>
      <c r="B9" s="140">
        <v>22</v>
      </c>
      <c r="C9" s="141">
        <v>85.1669</v>
      </c>
      <c r="D9" s="141">
        <v>85.1756</v>
      </c>
      <c r="E9" s="142">
        <f t="shared" si="0"/>
        <v>0.008700000000004593</v>
      </c>
      <c r="F9" s="143">
        <f t="shared" si="1"/>
        <v>28.038286764009772</v>
      </c>
      <c r="G9" s="144">
        <f t="shared" si="2"/>
        <v>310.29</v>
      </c>
      <c r="H9" s="140">
        <v>4</v>
      </c>
      <c r="I9" s="145">
        <v>676.33</v>
      </c>
      <c r="J9" s="144">
        <v>366.04</v>
      </c>
    </row>
    <row r="10" spans="1:10" s="129" customFormat="1" ht="18.75" customHeight="1">
      <c r="A10" s="139"/>
      <c r="B10" s="140">
        <v>23</v>
      </c>
      <c r="C10" s="141">
        <v>87.7165</v>
      </c>
      <c r="D10" s="141">
        <v>87.7218</v>
      </c>
      <c r="E10" s="142">
        <f t="shared" si="0"/>
        <v>0.0053000000000054115</v>
      </c>
      <c r="F10" s="143">
        <f t="shared" si="1"/>
        <v>18.29984117120852</v>
      </c>
      <c r="G10" s="144">
        <f t="shared" si="2"/>
        <v>289.62</v>
      </c>
      <c r="H10" s="140">
        <v>5</v>
      </c>
      <c r="I10" s="145">
        <v>824.36</v>
      </c>
      <c r="J10" s="144">
        <v>534.74</v>
      </c>
    </row>
    <row r="11" spans="1:10" s="129" customFormat="1" ht="18.75" customHeight="1">
      <c r="A11" s="139"/>
      <c r="B11" s="140">
        <v>24</v>
      </c>
      <c r="C11" s="141">
        <v>88.0751</v>
      </c>
      <c r="D11" s="141">
        <v>88.0812</v>
      </c>
      <c r="E11" s="142">
        <f t="shared" si="0"/>
        <v>0.006099999999989336</v>
      </c>
      <c r="F11" s="143">
        <f t="shared" si="1"/>
        <v>19.641937145766793</v>
      </c>
      <c r="G11" s="144">
        <f t="shared" si="2"/>
        <v>310.56000000000006</v>
      </c>
      <c r="H11" s="140">
        <v>6</v>
      </c>
      <c r="I11" s="145">
        <v>682.19</v>
      </c>
      <c r="J11" s="146">
        <v>371.63</v>
      </c>
    </row>
    <row r="12" spans="1:10" s="129" customFormat="1" ht="18.75" customHeight="1">
      <c r="A12" s="139">
        <v>20942</v>
      </c>
      <c r="B12" s="140">
        <v>22</v>
      </c>
      <c r="C12" s="141">
        <v>85.13</v>
      </c>
      <c r="D12" s="141">
        <v>85.1303</v>
      </c>
      <c r="E12" s="142">
        <f t="shared" si="0"/>
        <v>0.00030000000000995897</v>
      </c>
      <c r="F12" s="143">
        <f t="shared" si="1"/>
        <v>1.0903143740140246</v>
      </c>
      <c r="G12" s="144">
        <f t="shared" si="2"/>
        <v>275.1500000000001</v>
      </c>
      <c r="H12" s="140">
        <v>7</v>
      </c>
      <c r="I12" s="145">
        <v>897.96</v>
      </c>
      <c r="J12" s="144">
        <v>622.81</v>
      </c>
    </row>
    <row r="13" spans="1:10" s="129" customFormat="1" ht="18.75" customHeight="1">
      <c r="A13" s="139"/>
      <c r="B13" s="140">
        <v>23</v>
      </c>
      <c r="C13" s="141">
        <v>87.6957</v>
      </c>
      <c r="D13" s="141">
        <v>87.6968</v>
      </c>
      <c r="E13" s="142">
        <f aca="true" t="shared" si="3" ref="E13:E20">D13-C13</f>
        <v>0.0010999999999938836</v>
      </c>
      <c r="F13" s="143">
        <f aca="true" t="shared" si="4" ref="F13:F20">((10^6)*E13/G13)</f>
        <v>4.043523011299381</v>
      </c>
      <c r="G13" s="144">
        <f aca="true" t="shared" si="5" ref="G13:G20">I13-J13</f>
        <v>272.03999999999996</v>
      </c>
      <c r="H13" s="140">
        <v>8</v>
      </c>
      <c r="I13" s="145">
        <v>837.39</v>
      </c>
      <c r="J13" s="144">
        <v>565.35</v>
      </c>
    </row>
    <row r="14" spans="1:10" s="129" customFormat="1" ht="18.75" customHeight="1">
      <c r="A14" s="139"/>
      <c r="B14" s="140">
        <v>24</v>
      </c>
      <c r="C14" s="141">
        <v>88.0753</v>
      </c>
      <c r="D14" s="141">
        <v>88.076</v>
      </c>
      <c r="E14" s="142">
        <f t="shared" si="3"/>
        <v>0.0006999999999948159</v>
      </c>
      <c r="F14" s="143">
        <f t="shared" si="4"/>
        <v>2.218630154336839</v>
      </c>
      <c r="G14" s="144">
        <f t="shared" si="5"/>
        <v>315.50999999999993</v>
      </c>
      <c r="H14" s="140">
        <v>9</v>
      </c>
      <c r="I14" s="145">
        <v>675.8</v>
      </c>
      <c r="J14" s="146">
        <v>360.29</v>
      </c>
    </row>
    <row r="15" spans="1:10" s="129" customFormat="1" ht="18.75" customHeight="1">
      <c r="A15" s="139">
        <v>20955</v>
      </c>
      <c r="B15" s="140">
        <v>25</v>
      </c>
      <c r="C15" s="141">
        <v>87.0732</v>
      </c>
      <c r="D15" s="141">
        <v>87.0753</v>
      </c>
      <c r="E15" s="142">
        <f t="shared" si="3"/>
        <v>0.0020999999999986585</v>
      </c>
      <c r="F15" s="143">
        <f t="shared" si="4"/>
        <v>7.4860972479632775</v>
      </c>
      <c r="G15" s="144">
        <f t="shared" si="5"/>
        <v>280.52</v>
      </c>
      <c r="H15" s="140">
        <v>10</v>
      </c>
      <c r="I15" s="145">
        <v>837.98</v>
      </c>
      <c r="J15" s="144">
        <v>557.46</v>
      </c>
    </row>
    <row r="16" spans="1:10" s="129" customFormat="1" ht="18.75" customHeight="1">
      <c r="A16" s="139"/>
      <c r="B16" s="140">
        <v>26</v>
      </c>
      <c r="C16" s="141">
        <v>85.8139</v>
      </c>
      <c r="D16" s="141">
        <v>85.8157</v>
      </c>
      <c r="E16" s="142">
        <f t="shared" si="3"/>
        <v>0.0018000000000029104</v>
      </c>
      <c r="F16" s="143">
        <f t="shared" si="4"/>
        <v>5.16277068694367</v>
      </c>
      <c r="G16" s="144">
        <f t="shared" si="5"/>
        <v>348.65</v>
      </c>
      <c r="H16" s="140">
        <v>11</v>
      </c>
      <c r="I16" s="145">
        <v>714.78</v>
      </c>
      <c r="J16" s="144">
        <v>366.13</v>
      </c>
    </row>
    <row r="17" spans="1:10" s="129" customFormat="1" ht="18.75" customHeight="1">
      <c r="A17" s="139"/>
      <c r="B17" s="140">
        <v>27</v>
      </c>
      <c r="C17" s="141">
        <v>86.3146</v>
      </c>
      <c r="D17" s="141">
        <v>86.3152</v>
      </c>
      <c r="E17" s="142">
        <f t="shared" si="3"/>
        <v>0.0006000000000057071</v>
      </c>
      <c r="F17" s="143">
        <f t="shared" si="4"/>
        <v>2.003606491704091</v>
      </c>
      <c r="G17" s="144">
        <f t="shared" si="5"/>
        <v>299.46</v>
      </c>
      <c r="H17" s="140">
        <v>12</v>
      </c>
      <c r="I17" s="145">
        <v>657.13</v>
      </c>
      <c r="J17" s="146">
        <v>357.67</v>
      </c>
    </row>
    <row r="18" spans="1:10" s="129" customFormat="1" ht="18.75" customHeight="1">
      <c r="A18" s="139">
        <v>20963</v>
      </c>
      <c r="B18" s="140">
        <v>28</v>
      </c>
      <c r="C18" s="141">
        <v>87.1937</v>
      </c>
      <c r="D18" s="141">
        <v>87.1989</v>
      </c>
      <c r="E18" s="142">
        <f t="shared" si="3"/>
        <v>0.005199999999987881</v>
      </c>
      <c r="F18" s="143">
        <f t="shared" si="4"/>
        <v>19.79745678819722</v>
      </c>
      <c r="G18" s="144">
        <f t="shared" si="5"/>
        <v>262.65999999999997</v>
      </c>
      <c r="H18" s="140">
        <v>13</v>
      </c>
      <c r="I18" s="145">
        <v>809.27</v>
      </c>
      <c r="J18" s="144">
        <v>546.61</v>
      </c>
    </row>
    <row r="19" spans="1:10" s="129" customFormat="1" ht="18.75" customHeight="1">
      <c r="A19" s="139"/>
      <c r="B19" s="140">
        <v>29</v>
      </c>
      <c r="C19" s="141">
        <v>85.2457</v>
      </c>
      <c r="D19" s="141">
        <v>85.2457</v>
      </c>
      <c r="E19" s="142">
        <f t="shared" si="3"/>
        <v>0</v>
      </c>
      <c r="F19" s="143">
        <f t="shared" si="4"/>
        <v>0</v>
      </c>
      <c r="G19" s="144">
        <f t="shared" si="5"/>
        <v>338.5400000000001</v>
      </c>
      <c r="H19" s="140">
        <v>14</v>
      </c>
      <c r="I19" s="145">
        <v>740.32</v>
      </c>
      <c r="J19" s="144">
        <v>401.78</v>
      </c>
    </row>
    <row r="20" spans="1:10" s="129" customFormat="1" ht="18.75" customHeight="1">
      <c r="A20" s="139"/>
      <c r="B20" s="140">
        <v>30</v>
      </c>
      <c r="C20" s="141">
        <v>84.9973</v>
      </c>
      <c r="D20" s="141">
        <v>84.9973</v>
      </c>
      <c r="E20" s="142">
        <f t="shared" si="3"/>
        <v>0</v>
      </c>
      <c r="F20" s="143">
        <f t="shared" si="4"/>
        <v>0</v>
      </c>
      <c r="G20" s="144">
        <f t="shared" si="5"/>
        <v>303.27</v>
      </c>
      <c r="H20" s="140">
        <v>15</v>
      </c>
      <c r="I20" s="145">
        <v>818.04</v>
      </c>
      <c r="J20" s="146">
        <v>514.77</v>
      </c>
    </row>
    <row r="21" spans="1:10" s="129" customFormat="1" ht="18.75" customHeight="1">
      <c r="A21" s="139">
        <v>20975</v>
      </c>
      <c r="B21" s="140">
        <v>19</v>
      </c>
      <c r="C21" s="147">
        <v>88.9433</v>
      </c>
      <c r="D21" s="141">
        <v>88.9463</v>
      </c>
      <c r="E21" s="142">
        <f>D21-C21</f>
        <v>0.0030000000000001137</v>
      </c>
      <c r="F21" s="143">
        <f>((10^6)*E21/G21)</f>
        <v>10.732684602175565</v>
      </c>
      <c r="G21" s="144">
        <f>I21-J21</f>
        <v>279.52</v>
      </c>
      <c r="H21" s="140">
        <v>16</v>
      </c>
      <c r="I21" s="145">
        <v>814.24</v>
      </c>
      <c r="J21" s="144">
        <v>534.72</v>
      </c>
    </row>
    <row r="22" spans="1:10" s="129" customFormat="1" ht="18.75" customHeight="1">
      <c r="A22" s="139"/>
      <c r="B22" s="140">
        <v>20</v>
      </c>
      <c r="C22" s="147">
        <v>84.6203</v>
      </c>
      <c r="D22" s="141">
        <v>84.6248</v>
      </c>
      <c r="E22" s="142">
        <f aca="true" t="shared" si="6" ref="E22:E29">D22-C22</f>
        <v>0.004499999999993065</v>
      </c>
      <c r="F22" s="143">
        <f aca="true" t="shared" si="7" ref="F22:F29">((10^6)*E22/G22)</f>
        <v>15.160192702870553</v>
      </c>
      <c r="G22" s="144">
        <f aca="true" t="shared" si="8" ref="G22:G29">I22-J22</f>
        <v>296.8299999999999</v>
      </c>
      <c r="H22" s="140">
        <v>17</v>
      </c>
      <c r="I22" s="145">
        <v>821.29</v>
      </c>
      <c r="J22" s="144">
        <v>524.46</v>
      </c>
    </row>
    <row r="23" spans="1:10" s="129" customFormat="1" ht="18.75" customHeight="1">
      <c r="A23" s="139"/>
      <c r="B23" s="140">
        <v>21</v>
      </c>
      <c r="C23" s="147">
        <v>86.3298</v>
      </c>
      <c r="D23" s="141">
        <v>86.331</v>
      </c>
      <c r="E23" s="142">
        <f t="shared" si="6"/>
        <v>0.0011999999999972033</v>
      </c>
      <c r="F23" s="143">
        <f t="shared" si="7"/>
        <v>4.761149023953353</v>
      </c>
      <c r="G23" s="144">
        <f t="shared" si="8"/>
        <v>252.04000000000008</v>
      </c>
      <c r="H23" s="140">
        <v>18</v>
      </c>
      <c r="I23" s="145">
        <v>801.6</v>
      </c>
      <c r="J23" s="146">
        <v>549.56</v>
      </c>
    </row>
    <row r="24" spans="1:10" s="129" customFormat="1" ht="18.75" customHeight="1">
      <c r="A24" s="139">
        <v>20987</v>
      </c>
      <c r="B24" s="140">
        <v>22</v>
      </c>
      <c r="C24" s="147">
        <v>85.1026</v>
      </c>
      <c r="D24" s="141">
        <v>85.1112</v>
      </c>
      <c r="E24" s="142">
        <f t="shared" si="6"/>
        <v>0.008600000000001273</v>
      </c>
      <c r="F24" s="143">
        <f t="shared" si="7"/>
        <v>30.607160652008233</v>
      </c>
      <c r="G24" s="144">
        <f t="shared" si="8"/>
        <v>280.98</v>
      </c>
      <c r="H24" s="140">
        <v>19</v>
      </c>
      <c r="I24" s="145">
        <v>791.23</v>
      </c>
      <c r="J24" s="144">
        <v>510.25</v>
      </c>
    </row>
    <row r="25" spans="1:10" s="129" customFormat="1" ht="18.75" customHeight="1">
      <c r="A25" s="139"/>
      <c r="B25" s="140">
        <v>23</v>
      </c>
      <c r="C25" s="147">
        <v>87.6672</v>
      </c>
      <c r="D25" s="141">
        <v>87.6769</v>
      </c>
      <c r="E25" s="142">
        <f t="shared" si="6"/>
        <v>0.009700000000009368</v>
      </c>
      <c r="F25" s="143">
        <f t="shared" si="7"/>
        <v>28.317034009660972</v>
      </c>
      <c r="G25" s="144">
        <f t="shared" si="8"/>
        <v>342.55000000000007</v>
      </c>
      <c r="H25" s="140">
        <v>20</v>
      </c>
      <c r="I25" s="145">
        <v>648.33</v>
      </c>
      <c r="J25" s="144">
        <v>305.78</v>
      </c>
    </row>
    <row r="26" spans="1:10" s="129" customFormat="1" ht="18.75" customHeight="1">
      <c r="A26" s="139"/>
      <c r="B26" s="140">
        <v>24</v>
      </c>
      <c r="C26" s="147">
        <v>88.0528</v>
      </c>
      <c r="D26" s="141">
        <v>88.0587</v>
      </c>
      <c r="E26" s="142">
        <f t="shared" si="6"/>
        <v>0.005899999999996908</v>
      </c>
      <c r="F26" s="143">
        <f t="shared" si="7"/>
        <v>18.492399310443215</v>
      </c>
      <c r="G26" s="144">
        <f t="shared" si="8"/>
        <v>319.05</v>
      </c>
      <c r="H26" s="140">
        <v>21</v>
      </c>
      <c r="I26" s="145">
        <v>618.6</v>
      </c>
      <c r="J26" s="146">
        <v>299.55</v>
      </c>
    </row>
    <row r="27" spans="1:10" s="129" customFormat="1" ht="18.75" customHeight="1">
      <c r="A27" s="139">
        <v>20975</v>
      </c>
      <c r="B27" s="140">
        <v>25</v>
      </c>
      <c r="C27" s="147">
        <v>87.0278</v>
      </c>
      <c r="D27" s="141">
        <v>87.0347</v>
      </c>
      <c r="E27" s="142">
        <f t="shared" si="6"/>
        <v>0.0069000000000016826</v>
      </c>
      <c r="F27" s="143">
        <f t="shared" si="7"/>
        <v>22.809163333449085</v>
      </c>
      <c r="G27" s="144">
        <f t="shared" si="8"/>
        <v>302.51</v>
      </c>
      <c r="H27" s="140">
        <v>22</v>
      </c>
      <c r="I27" s="145">
        <v>683.03</v>
      </c>
      <c r="J27" s="144">
        <v>380.52</v>
      </c>
    </row>
    <row r="28" spans="1:10" s="129" customFormat="1" ht="18.75" customHeight="1">
      <c r="A28" s="139"/>
      <c r="B28" s="140">
        <v>26</v>
      </c>
      <c r="C28" s="147">
        <v>85.7737</v>
      </c>
      <c r="D28" s="141">
        <v>85.7804</v>
      </c>
      <c r="E28" s="142">
        <f t="shared" si="6"/>
        <v>0.006699999999995043</v>
      </c>
      <c r="F28" s="143">
        <f t="shared" si="7"/>
        <v>19.308913801536193</v>
      </c>
      <c r="G28" s="144">
        <f t="shared" si="8"/>
        <v>346.99</v>
      </c>
      <c r="H28" s="140">
        <v>23</v>
      </c>
      <c r="I28" s="145">
        <v>712.86</v>
      </c>
      <c r="J28" s="144">
        <v>365.87</v>
      </c>
    </row>
    <row r="29" spans="1:10" s="129" customFormat="1" ht="18.75" customHeight="1">
      <c r="A29" s="139"/>
      <c r="B29" s="140">
        <v>27</v>
      </c>
      <c r="C29" s="147">
        <v>86.3151</v>
      </c>
      <c r="D29" s="141">
        <v>86.3212</v>
      </c>
      <c r="E29" s="142">
        <f t="shared" si="6"/>
        <v>0.006100000000003547</v>
      </c>
      <c r="F29" s="143">
        <f t="shared" si="7"/>
        <v>25.006149053060366</v>
      </c>
      <c r="G29" s="144">
        <f t="shared" si="8"/>
        <v>243.94000000000005</v>
      </c>
      <c r="H29" s="140">
        <v>24</v>
      </c>
      <c r="I29" s="145">
        <v>822.23</v>
      </c>
      <c r="J29" s="146">
        <v>578.29</v>
      </c>
    </row>
    <row r="30" spans="1:10" s="129" customFormat="1" ht="18.75" customHeight="1">
      <c r="A30" s="139">
        <v>21004</v>
      </c>
      <c r="B30" s="140">
        <v>28</v>
      </c>
      <c r="C30" s="141">
        <v>87.2322</v>
      </c>
      <c r="D30" s="141">
        <v>87.2332</v>
      </c>
      <c r="E30" s="142">
        <f>D30-C30</f>
        <v>0.000999999999990564</v>
      </c>
      <c r="F30" s="143">
        <f>((10^6)*E30/G30)</f>
        <v>3.3992793527451357</v>
      </c>
      <c r="G30" s="144">
        <f>I30-J30</f>
        <v>294.18</v>
      </c>
      <c r="H30" s="140">
        <v>25</v>
      </c>
      <c r="I30" s="145">
        <v>643.14</v>
      </c>
      <c r="J30" s="144">
        <v>348.96</v>
      </c>
    </row>
    <row r="31" spans="1:10" s="129" customFormat="1" ht="18.75" customHeight="1">
      <c r="A31" s="139"/>
      <c r="B31" s="140">
        <v>29</v>
      </c>
      <c r="C31" s="141">
        <v>85.2664</v>
      </c>
      <c r="D31" s="141">
        <v>85.2676</v>
      </c>
      <c r="E31" s="142">
        <f aca="true" t="shared" si="9" ref="E31:E38">D31-C31</f>
        <v>0.0011999999999972033</v>
      </c>
      <c r="F31" s="143">
        <f aca="true" t="shared" si="10" ref="F31:F38">((10^6)*E31/G31)</f>
        <v>4.877255730764118</v>
      </c>
      <c r="G31" s="144">
        <f aca="true" t="shared" si="11" ref="G31:G38">I31-J31</f>
        <v>246.03999999999996</v>
      </c>
      <c r="H31" s="140">
        <v>26</v>
      </c>
      <c r="I31" s="145">
        <v>887.81</v>
      </c>
      <c r="J31" s="144">
        <v>641.77</v>
      </c>
    </row>
    <row r="32" spans="1:10" s="129" customFormat="1" ht="18.75" customHeight="1">
      <c r="A32" s="139"/>
      <c r="B32" s="140">
        <v>30</v>
      </c>
      <c r="C32" s="141">
        <v>84.981</v>
      </c>
      <c r="D32" s="141">
        <v>84.9815</v>
      </c>
      <c r="E32" s="142">
        <f t="shared" si="9"/>
        <v>0.0005000000000023874</v>
      </c>
      <c r="F32" s="143">
        <f t="shared" si="10"/>
        <v>1.5684306283207987</v>
      </c>
      <c r="G32" s="144">
        <f t="shared" si="11"/>
        <v>318.79</v>
      </c>
      <c r="H32" s="140">
        <v>27</v>
      </c>
      <c r="I32" s="145">
        <v>796.08</v>
      </c>
      <c r="J32" s="146">
        <v>477.29</v>
      </c>
    </row>
    <row r="33" spans="1:10" s="129" customFormat="1" ht="18.75" customHeight="1">
      <c r="A33" s="139">
        <v>21017</v>
      </c>
      <c r="B33" s="140">
        <v>31</v>
      </c>
      <c r="C33" s="141">
        <v>84.8899</v>
      </c>
      <c r="D33" s="141">
        <v>84.8926</v>
      </c>
      <c r="E33" s="142">
        <f t="shared" si="9"/>
        <v>0.0027000000000043656</v>
      </c>
      <c r="F33" s="143">
        <f t="shared" si="10"/>
        <v>9.054933261802821</v>
      </c>
      <c r="G33" s="144">
        <f t="shared" si="11"/>
        <v>298.18</v>
      </c>
      <c r="H33" s="140">
        <v>28</v>
      </c>
      <c r="I33" s="145">
        <v>636.36</v>
      </c>
      <c r="J33" s="144">
        <v>338.18</v>
      </c>
    </row>
    <row r="34" spans="1:10" s="129" customFormat="1" ht="18.75" customHeight="1">
      <c r="A34" s="139"/>
      <c r="B34" s="140">
        <v>32</v>
      </c>
      <c r="C34" s="141">
        <v>85.024</v>
      </c>
      <c r="D34" s="141">
        <v>85.0261</v>
      </c>
      <c r="E34" s="142">
        <f t="shared" si="9"/>
        <v>0.0020999999999986585</v>
      </c>
      <c r="F34" s="143">
        <f t="shared" si="10"/>
        <v>8.553971486756247</v>
      </c>
      <c r="G34" s="144">
        <f t="shared" si="11"/>
        <v>245.5</v>
      </c>
      <c r="H34" s="140">
        <v>29</v>
      </c>
      <c r="I34" s="145">
        <v>868.31</v>
      </c>
      <c r="J34" s="144">
        <v>622.81</v>
      </c>
    </row>
    <row r="35" spans="1:10" s="129" customFormat="1" ht="18.75" customHeight="1">
      <c r="A35" s="139"/>
      <c r="B35" s="140">
        <v>33</v>
      </c>
      <c r="C35" s="141">
        <v>86.0024</v>
      </c>
      <c r="D35" s="141">
        <v>86.0058</v>
      </c>
      <c r="E35" s="142">
        <f t="shared" si="9"/>
        <v>0.0033999999999991815</v>
      </c>
      <c r="F35" s="143">
        <f t="shared" si="10"/>
        <v>11.98660320817621</v>
      </c>
      <c r="G35" s="144">
        <f t="shared" si="11"/>
        <v>283.65</v>
      </c>
      <c r="H35" s="140">
        <v>30</v>
      </c>
      <c r="I35" s="145">
        <v>675.54</v>
      </c>
      <c r="J35" s="146">
        <v>391.89</v>
      </c>
    </row>
    <row r="36" spans="1:10" s="129" customFormat="1" ht="18.75" customHeight="1">
      <c r="A36" s="139">
        <v>21025</v>
      </c>
      <c r="B36" s="140">
        <v>34</v>
      </c>
      <c r="C36" s="141">
        <v>83.7322</v>
      </c>
      <c r="D36" s="141">
        <v>83.7395</v>
      </c>
      <c r="E36" s="142">
        <f t="shared" si="9"/>
        <v>0.00730000000000075</v>
      </c>
      <c r="F36" s="143">
        <f t="shared" si="10"/>
        <v>26.84316970031531</v>
      </c>
      <c r="G36" s="144">
        <f t="shared" si="11"/>
        <v>271.95000000000005</v>
      </c>
      <c r="H36" s="140">
        <v>31</v>
      </c>
      <c r="I36" s="145">
        <v>828.33</v>
      </c>
      <c r="J36" s="144">
        <v>556.38</v>
      </c>
    </row>
    <row r="37" spans="1:10" s="129" customFormat="1" ht="18.75" customHeight="1">
      <c r="A37" s="139"/>
      <c r="B37" s="140">
        <v>35</v>
      </c>
      <c r="C37" s="141">
        <v>85.0084</v>
      </c>
      <c r="D37" s="141">
        <v>85.0097</v>
      </c>
      <c r="E37" s="142">
        <f t="shared" si="9"/>
        <v>0.001300000000000523</v>
      </c>
      <c r="F37" s="143">
        <f t="shared" si="10"/>
        <v>4.713218765863691</v>
      </c>
      <c r="G37" s="144">
        <f t="shared" si="11"/>
        <v>275.81999999999994</v>
      </c>
      <c r="H37" s="140">
        <v>32</v>
      </c>
      <c r="I37" s="145">
        <v>817.15</v>
      </c>
      <c r="J37" s="144">
        <v>541.33</v>
      </c>
    </row>
    <row r="38" spans="1:10" s="129" customFormat="1" ht="18.75" customHeight="1">
      <c r="A38" s="139"/>
      <c r="B38" s="140">
        <v>36</v>
      </c>
      <c r="C38" s="141">
        <v>84.5878</v>
      </c>
      <c r="D38" s="141">
        <v>84.5925</v>
      </c>
      <c r="E38" s="142">
        <f t="shared" si="9"/>
        <v>0.004699999999999704</v>
      </c>
      <c r="F38" s="143">
        <f t="shared" si="10"/>
        <v>17.638669969225038</v>
      </c>
      <c r="G38" s="144">
        <f t="shared" si="11"/>
        <v>266.46000000000004</v>
      </c>
      <c r="H38" s="140">
        <v>33</v>
      </c>
      <c r="I38" s="145">
        <v>803.89</v>
      </c>
      <c r="J38" s="146">
        <v>537.43</v>
      </c>
    </row>
    <row r="39" spans="1:10" s="129" customFormat="1" ht="18.75" customHeight="1">
      <c r="A39" s="139">
        <v>21038</v>
      </c>
      <c r="B39" s="140">
        <v>19</v>
      </c>
      <c r="C39" s="141">
        <v>88.9878</v>
      </c>
      <c r="D39" s="141">
        <v>89.0056</v>
      </c>
      <c r="E39" s="142">
        <f>D39-C39</f>
        <v>0.017800000000008254</v>
      </c>
      <c r="F39" s="143">
        <f>((10^6)*E39/G39)</f>
        <v>58.92088712349637</v>
      </c>
      <c r="G39" s="144">
        <f>I39-J39</f>
        <v>302.1</v>
      </c>
      <c r="H39" s="140">
        <v>34</v>
      </c>
      <c r="I39" s="145">
        <v>649.46</v>
      </c>
      <c r="J39" s="144">
        <v>347.36</v>
      </c>
    </row>
    <row r="40" spans="1:10" s="129" customFormat="1" ht="18.75" customHeight="1">
      <c r="A40" s="139"/>
      <c r="B40" s="140">
        <v>20</v>
      </c>
      <c r="C40" s="141">
        <v>84.6772</v>
      </c>
      <c r="D40" s="141">
        <v>84.6994</v>
      </c>
      <c r="E40" s="142">
        <f aca="true" t="shared" si="12" ref="E40:E47">D40-C40</f>
        <v>0.022199999999998</v>
      </c>
      <c r="F40" s="143">
        <f aca="true" t="shared" si="13" ref="F40:F47">((10^6)*E40/G40)</f>
        <v>72.22800624673998</v>
      </c>
      <c r="G40" s="144">
        <f aca="true" t="shared" si="14" ref="G40:G47">I40-J40</f>
        <v>307.36</v>
      </c>
      <c r="H40" s="140">
        <v>35</v>
      </c>
      <c r="I40" s="145">
        <v>667.63</v>
      </c>
      <c r="J40" s="144">
        <v>360.27</v>
      </c>
    </row>
    <row r="41" spans="1:10" s="129" customFormat="1" ht="18.75" customHeight="1">
      <c r="A41" s="139"/>
      <c r="B41" s="140">
        <v>21</v>
      </c>
      <c r="C41" s="141">
        <v>86.3783</v>
      </c>
      <c r="D41" s="141">
        <v>86.3924</v>
      </c>
      <c r="E41" s="142">
        <f t="shared" si="12"/>
        <v>0.014099999999999113</v>
      </c>
      <c r="F41" s="143">
        <f t="shared" si="13"/>
        <v>48.51362510321743</v>
      </c>
      <c r="G41" s="144">
        <f t="shared" si="14"/>
        <v>290.64</v>
      </c>
      <c r="H41" s="140">
        <v>36</v>
      </c>
      <c r="I41" s="145">
        <v>573.41</v>
      </c>
      <c r="J41" s="146">
        <v>282.77</v>
      </c>
    </row>
    <row r="42" spans="1:10" s="129" customFormat="1" ht="18.75" customHeight="1">
      <c r="A42" s="139">
        <v>21046</v>
      </c>
      <c r="B42" s="140">
        <v>22</v>
      </c>
      <c r="C42" s="141">
        <v>85.1632</v>
      </c>
      <c r="D42" s="141">
        <v>85.184</v>
      </c>
      <c r="E42" s="142">
        <f t="shared" si="12"/>
        <v>0.020799999999994156</v>
      </c>
      <c r="F42" s="143">
        <f t="shared" si="13"/>
        <v>73.00551051207104</v>
      </c>
      <c r="G42" s="144">
        <f t="shared" si="14"/>
        <v>284.90999999999997</v>
      </c>
      <c r="H42" s="140">
        <v>37</v>
      </c>
      <c r="I42" s="145">
        <v>830.25</v>
      </c>
      <c r="J42" s="144">
        <v>545.34</v>
      </c>
    </row>
    <row r="43" spans="1:10" s="129" customFormat="1" ht="18.75" customHeight="1">
      <c r="A43" s="139"/>
      <c r="B43" s="140">
        <v>23</v>
      </c>
      <c r="C43" s="141">
        <v>87.7192</v>
      </c>
      <c r="D43" s="141">
        <v>87.7386</v>
      </c>
      <c r="E43" s="142">
        <f t="shared" si="12"/>
        <v>0.019400000000004525</v>
      </c>
      <c r="F43" s="143">
        <f t="shared" si="13"/>
        <v>51.98703003994031</v>
      </c>
      <c r="G43" s="144">
        <f t="shared" si="14"/>
        <v>373.17</v>
      </c>
      <c r="H43" s="140">
        <v>38</v>
      </c>
      <c r="I43" s="145">
        <v>794.13</v>
      </c>
      <c r="J43" s="144">
        <v>420.96</v>
      </c>
    </row>
    <row r="44" spans="1:10" s="129" customFormat="1" ht="18.75" customHeight="1">
      <c r="A44" s="139"/>
      <c r="B44" s="140">
        <v>24</v>
      </c>
      <c r="C44" s="141">
        <v>88.1008</v>
      </c>
      <c r="D44" s="141">
        <v>88.1188</v>
      </c>
      <c r="E44" s="142">
        <f t="shared" si="12"/>
        <v>0.01799999999998647</v>
      </c>
      <c r="F44" s="143">
        <f t="shared" si="13"/>
        <v>54.90818131897525</v>
      </c>
      <c r="G44" s="144">
        <f t="shared" si="14"/>
        <v>327.82000000000005</v>
      </c>
      <c r="H44" s="140">
        <v>39</v>
      </c>
      <c r="I44" s="145">
        <v>627.6</v>
      </c>
      <c r="J44" s="146">
        <v>299.78</v>
      </c>
    </row>
    <row r="45" spans="1:10" s="129" customFormat="1" ht="18.75" customHeight="1">
      <c r="A45" s="139">
        <v>21052</v>
      </c>
      <c r="B45" s="140">
        <v>25</v>
      </c>
      <c r="C45" s="141">
        <v>87.0785</v>
      </c>
      <c r="D45" s="141">
        <v>87.1528</v>
      </c>
      <c r="E45" s="142">
        <f t="shared" si="12"/>
        <v>0.07429999999999382</v>
      </c>
      <c r="F45" s="143">
        <f t="shared" si="13"/>
        <v>229.86727717103557</v>
      </c>
      <c r="G45" s="144">
        <f t="shared" si="14"/>
        <v>323.22999999999996</v>
      </c>
      <c r="H45" s="140">
        <v>40</v>
      </c>
      <c r="I45" s="145">
        <v>679.27</v>
      </c>
      <c r="J45" s="144">
        <v>356.04</v>
      </c>
    </row>
    <row r="46" spans="1:10" s="129" customFormat="1" ht="18.75" customHeight="1">
      <c r="A46" s="139"/>
      <c r="B46" s="140">
        <v>26</v>
      </c>
      <c r="C46" s="141">
        <v>85.8216</v>
      </c>
      <c r="D46" s="141">
        <v>85.8867</v>
      </c>
      <c r="E46" s="142">
        <f t="shared" si="12"/>
        <v>0.06510000000000105</v>
      </c>
      <c r="F46" s="143">
        <f t="shared" si="13"/>
        <v>213.49162102778033</v>
      </c>
      <c r="G46" s="144">
        <f t="shared" si="14"/>
        <v>304.92999999999995</v>
      </c>
      <c r="H46" s="140">
        <v>41</v>
      </c>
      <c r="I46" s="145">
        <v>607.42</v>
      </c>
      <c r="J46" s="144">
        <v>302.49</v>
      </c>
    </row>
    <row r="47" spans="1:10" s="129" customFormat="1" ht="18.75" customHeight="1">
      <c r="A47" s="139"/>
      <c r="B47" s="140">
        <v>27</v>
      </c>
      <c r="C47" s="141">
        <v>86.3401</v>
      </c>
      <c r="D47" s="141">
        <v>86.404</v>
      </c>
      <c r="E47" s="142">
        <f t="shared" si="12"/>
        <v>0.06389999999998963</v>
      </c>
      <c r="F47" s="143">
        <f t="shared" si="13"/>
        <v>193.49563953485233</v>
      </c>
      <c r="G47" s="144">
        <f t="shared" si="14"/>
        <v>330.24</v>
      </c>
      <c r="H47" s="140">
        <v>42</v>
      </c>
      <c r="I47" s="145">
        <v>640.62</v>
      </c>
      <c r="J47" s="146">
        <v>310.38</v>
      </c>
    </row>
    <row r="48" spans="1:10" ht="18.75" customHeight="1">
      <c r="A48" s="153">
        <v>21073</v>
      </c>
      <c r="B48" s="155">
        <v>10</v>
      </c>
      <c r="C48" s="148">
        <v>85.0825</v>
      </c>
      <c r="D48" s="148">
        <v>85.0885</v>
      </c>
      <c r="E48" s="142">
        <f aca="true" t="shared" si="15" ref="E48:E59">D48-C48</f>
        <v>0.006000000000000227</v>
      </c>
      <c r="F48" s="143">
        <f aca="true" t="shared" si="16" ref="F48:F59">((10^6)*E48/G48)</f>
        <v>20.88482021650676</v>
      </c>
      <c r="G48" s="144">
        <f aca="true" t="shared" si="17" ref="G48:G59">I48-J48</f>
        <v>287.29</v>
      </c>
      <c r="H48" s="140">
        <v>43</v>
      </c>
      <c r="I48" s="164">
        <v>781.85</v>
      </c>
      <c r="J48" s="164">
        <v>494.56</v>
      </c>
    </row>
    <row r="49" spans="1:10" ht="18.75" customHeight="1">
      <c r="A49" s="153"/>
      <c r="B49" s="155">
        <v>11</v>
      </c>
      <c r="C49" s="148">
        <v>86.085</v>
      </c>
      <c r="D49" s="148">
        <v>86.0912</v>
      </c>
      <c r="E49" s="142">
        <f t="shared" si="15"/>
        <v>0.006200000000006867</v>
      </c>
      <c r="F49" s="143">
        <f t="shared" si="16"/>
        <v>21.566717684732385</v>
      </c>
      <c r="G49" s="144">
        <f t="shared" si="17"/>
        <v>287.48</v>
      </c>
      <c r="H49" s="140">
        <v>44</v>
      </c>
      <c r="I49" s="164">
        <v>764.73</v>
      </c>
      <c r="J49" s="164">
        <v>477.25</v>
      </c>
    </row>
    <row r="50" spans="1:10" ht="18.75" customHeight="1">
      <c r="A50" s="153"/>
      <c r="B50" s="155">
        <v>12</v>
      </c>
      <c r="C50" s="148">
        <v>84.8314</v>
      </c>
      <c r="D50" s="148">
        <v>84.8396</v>
      </c>
      <c r="E50" s="142">
        <f t="shared" si="15"/>
        <v>0.008200000000002206</v>
      </c>
      <c r="F50" s="143">
        <f t="shared" si="16"/>
        <v>31.23690526076037</v>
      </c>
      <c r="G50" s="144">
        <f t="shared" si="17"/>
        <v>262.51</v>
      </c>
      <c r="H50" s="140">
        <v>45</v>
      </c>
      <c r="I50" s="164">
        <v>815.47</v>
      </c>
      <c r="J50" s="164">
        <v>552.96</v>
      </c>
    </row>
    <row r="51" spans="1:10" ht="18.75" customHeight="1">
      <c r="A51" s="153">
        <v>21081</v>
      </c>
      <c r="B51" s="155">
        <v>13</v>
      </c>
      <c r="C51" s="148">
        <v>86.72</v>
      </c>
      <c r="D51" s="148">
        <v>86.7264</v>
      </c>
      <c r="E51" s="142">
        <f t="shared" si="15"/>
        <v>0.006399999999999295</v>
      </c>
      <c r="F51" s="143">
        <f t="shared" si="16"/>
        <v>24.15367777483977</v>
      </c>
      <c r="G51" s="144">
        <f t="shared" si="17"/>
        <v>264.97</v>
      </c>
      <c r="H51" s="140">
        <v>46</v>
      </c>
      <c r="I51" s="164">
        <v>819.98</v>
      </c>
      <c r="J51" s="164">
        <v>555.01</v>
      </c>
    </row>
    <row r="52" spans="1:10" ht="18.75" customHeight="1">
      <c r="A52" s="153"/>
      <c r="B52" s="155">
        <v>14</v>
      </c>
      <c r="C52" s="148">
        <v>85.9195</v>
      </c>
      <c r="D52" s="148">
        <v>85.9256</v>
      </c>
      <c r="E52" s="142">
        <f t="shared" si="15"/>
        <v>0.006100000000003547</v>
      </c>
      <c r="F52" s="143">
        <f t="shared" si="16"/>
        <v>21.433591004931646</v>
      </c>
      <c r="G52" s="144">
        <f t="shared" si="17"/>
        <v>284.6</v>
      </c>
      <c r="H52" s="140">
        <v>47</v>
      </c>
      <c r="I52" s="164">
        <v>787.35</v>
      </c>
      <c r="J52" s="164">
        <v>502.75</v>
      </c>
    </row>
    <row r="53" spans="1:10" ht="18.75" customHeight="1">
      <c r="A53" s="153"/>
      <c r="B53" s="155">
        <v>15</v>
      </c>
      <c r="C53" s="148">
        <v>86.9732</v>
      </c>
      <c r="D53" s="148">
        <v>86.9776</v>
      </c>
      <c r="E53" s="142">
        <f t="shared" si="15"/>
        <v>0.0043999999999897454</v>
      </c>
      <c r="F53" s="143">
        <f t="shared" si="16"/>
        <v>14.715226915453481</v>
      </c>
      <c r="G53" s="144">
        <f t="shared" si="17"/>
        <v>299.01</v>
      </c>
      <c r="H53" s="140">
        <v>48</v>
      </c>
      <c r="I53" s="164">
        <v>832.71</v>
      </c>
      <c r="J53" s="164">
        <v>533.7</v>
      </c>
    </row>
    <row r="54" spans="1:10" ht="18.75" customHeight="1">
      <c r="A54" s="153">
        <v>21087</v>
      </c>
      <c r="B54" s="155">
        <v>16</v>
      </c>
      <c r="C54" s="148">
        <v>86.118</v>
      </c>
      <c r="D54" s="148">
        <v>86.1253</v>
      </c>
      <c r="E54" s="142">
        <f t="shared" si="15"/>
        <v>0.00730000000000075</v>
      </c>
      <c r="F54" s="143">
        <f t="shared" si="16"/>
        <v>27.428142025176594</v>
      </c>
      <c r="G54" s="144">
        <f t="shared" si="17"/>
        <v>266.15</v>
      </c>
      <c r="H54" s="140">
        <v>49</v>
      </c>
      <c r="I54" s="164">
        <v>802.47</v>
      </c>
      <c r="J54" s="164">
        <v>536.32</v>
      </c>
    </row>
    <row r="55" spans="1:10" ht="18.75" customHeight="1">
      <c r="A55" s="153"/>
      <c r="B55" s="155">
        <v>17</v>
      </c>
      <c r="C55" s="148">
        <v>87.2331</v>
      </c>
      <c r="D55" s="148">
        <v>87.2404</v>
      </c>
      <c r="E55" s="142">
        <f t="shared" si="15"/>
        <v>0.00730000000000075</v>
      </c>
      <c r="F55" s="143">
        <f t="shared" si="16"/>
        <v>23.29812019277041</v>
      </c>
      <c r="G55" s="144">
        <f t="shared" si="17"/>
        <v>313.3299999999999</v>
      </c>
      <c r="H55" s="140">
        <v>50</v>
      </c>
      <c r="I55" s="164">
        <v>842.41</v>
      </c>
      <c r="J55" s="164">
        <v>529.08</v>
      </c>
    </row>
    <row r="56" spans="1:10" ht="18.75" customHeight="1">
      <c r="A56" s="153"/>
      <c r="B56" s="155">
        <v>18</v>
      </c>
      <c r="C56" s="148">
        <v>85.1539</v>
      </c>
      <c r="D56" s="148">
        <v>85.1602</v>
      </c>
      <c r="E56" s="142">
        <f t="shared" si="15"/>
        <v>0.006300000000010186</v>
      </c>
      <c r="F56" s="143">
        <f t="shared" si="16"/>
        <v>21.743632222027287</v>
      </c>
      <c r="G56" s="144">
        <f t="shared" si="17"/>
        <v>289.74</v>
      </c>
      <c r="H56" s="140">
        <v>51</v>
      </c>
      <c r="I56" s="164">
        <v>662.47</v>
      </c>
      <c r="J56" s="164">
        <v>372.73</v>
      </c>
    </row>
    <row r="57" spans="1:10" ht="18.75" customHeight="1">
      <c r="A57" s="153">
        <v>21095</v>
      </c>
      <c r="B57" s="155">
        <v>28</v>
      </c>
      <c r="C57" s="148">
        <v>87.191</v>
      </c>
      <c r="D57" s="148">
        <v>87.1934</v>
      </c>
      <c r="E57" s="142">
        <f t="shared" si="15"/>
        <v>0.0023999999999944066</v>
      </c>
      <c r="F57" s="143">
        <f t="shared" si="16"/>
        <v>7.700699480184839</v>
      </c>
      <c r="G57" s="144">
        <f t="shared" si="17"/>
        <v>311.65999999999997</v>
      </c>
      <c r="H57" s="140">
        <v>52</v>
      </c>
      <c r="I57" s="164">
        <v>812.63</v>
      </c>
      <c r="J57" s="164">
        <v>500.97</v>
      </c>
    </row>
    <row r="58" spans="1:10" ht="18.75" customHeight="1">
      <c r="A58" s="153"/>
      <c r="B58" s="155">
        <v>29</v>
      </c>
      <c r="C58" s="148">
        <v>85.2426</v>
      </c>
      <c r="D58" s="148">
        <v>85.2495</v>
      </c>
      <c r="E58" s="142">
        <f t="shared" si="15"/>
        <v>0.0069000000000016826</v>
      </c>
      <c r="F58" s="143">
        <f t="shared" si="16"/>
        <v>21.45722548745742</v>
      </c>
      <c r="G58" s="144">
        <f t="shared" si="17"/>
        <v>321.57</v>
      </c>
      <c r="H58" s="140">
        <v>53</v>
      </c>
      <c r="I58" s="164">
        <v>723.74</v>
      </c>
      <c r="J58" s="164">
        <v>402.17</v>
      </c>
    </row>
    <row r="59" spans="1:10" ht="18.75" customHeight="1">
      <c r="A59" s="153"/>
      <c r="B59" s="155">
        <v>30</v>
      </c>
      <c r="C59" s="148">
        <v>84.966</v>
      </c>
      <c r="D59" s="148">
        <v>84.97</v>
      </c>
      <c r="E59" s="142">
        <f t="shared" si="15"/>
        <v>0.0040000000000048885</v>
      </c>
      <c r="F59" s="143">
        <f t="shared" si="16"/>
        <v>13.24064879180698</v>
      </c>
      <c r="G59" s="144">
        <f t="shared" si="17"/>
        <v>302.1</v>
      </c>
      <c r="H59" s="140">
        <v>54</v>
      </c>
      <c r="I59" s="164">
        <v>615.84</v>
      </c>
      <c r="J59" s="164">
        <v>313.74</v>
      </c>
    </row>
    <row r="60" spans="1:10" ht="18.75" customHeight="1">
      <c r="A60" s="153">
        <v>21106</v>
      </c>
      <c r="B60" s="155">
        <v>31</v>
      </c>
      <c r="C60" s="148">
        <v>84.8516</v>
      </c>
      <c r="D60" s="148">
        <v>84.8526</v>
      </c>
      <c r="E60" s="142">
        <f aca="true" t="shared" si="18" ref="E60:E65">D60-C60</f>
        <v>0.000999999999990564</v>
      </c>
      <c r="F60" s="143">
        <f aca="true" t="shared" si="19" ref="F60:F65">((10^6)*E60/G60)</f>
        <v>3.5978988270510333</v>
      </c>
      <c r="G60" s="144">
        <f aca="true" t="shared" si="20" ref="G60:G65">I60-J60</f>
        <v>277.93999999999994</v>
      </c>
      <c r="H60" s="140">
        <v>55</v>
      </c>
      <c r="I60" s="164">
        <v>823.39</v>
      </c>
      <c r="J60" s="164">
        <v>545.45</v>
      </c>
    </row>
    <row r="61" spans="1:10" ht="18.75" customHeight="1">
      <c r="A61" s="153"/>
      <c r="B61" s="155">
        <v>32</v>
      </c>
      <c r="C61" s="148">
        <v>84.9995</v>
      </c>
      <c r="D61" s="148">
        <v>84.9998</v>
      </c>
      <c r="E61" s="142">
        <f t="shared" si="18"/>
        <v>0.0002999999999957481</v>
      </c>
      <c r="F61" s="143">
        <f t="shared" si="19"/>
        <v>0.9509319132615321</v>
      </c>
      <c r="G61" s="144">
        <f t="shared" si="20"/>
        <v>315.47999999999996</v>
      </c>
      <c r="H61" s="140">
        <v>56</v>
      </c>
      <c r="I61" s="164">
        <v>642.02</v>
      </c>
      <c r="J61" s="164">
        <v>326.54</v>
      </c>
    </row>
    <row r="62" spans="1:10" ht="18.75" customHeight="1">
      <c r="A62" s="153"/>
      <c r="B62" s="155">
        <v>33</v>
      </c>
      <c r="C62" s="148">
        <v>85.975</v>
      </c>
      <c r="D62" s="148">
        <v>85.9787</v>
      </c>
      <c r="E62" s="142">
        <f t="shared" si="18"/>
        <v>0.0037000000000091404</v>
      </c>
      <c r="F62" s="143">
        <f t="shared" si="19"/>
        <v>10.3571828462914</v>
      </c>
      <c r="G62" s="144">
        <f t="shared" si="20"/>
        <v>357.24000000000007</v>
      </c>
      <c r="H62" s="140">
        <v>57</v>
      </c>
      <c r="I62" s="164">
        <v>725.32</v>
      </c>
      <c r="J62" s="164">
        <v>368.08</v>
      </c>
    </row>
    <row r="63" spans="1:10" ht="18.75" customHeight="1">
      <c r="A63" s="153">
        <v>21122</v>
      </c>
      <c r="B63" s="155">
        <v>34</v>
      </c>
      <c r="C63" s="148">
        <v>83.733</v>
      </c>
      <c r="D63" s="148">
        <v>83.7389</v>
      </c>
      <c r="E63" s="142">
        <f t="shared" si="18"/>
        <v>0.005899999999996908</v>
      </c>
      <c r="F63" s="143">
        <f t="shared" si="19"/>
        <v>19.64440300991179</v>
      </c>
      <c r="G63" s="144">
        <f t="shared" si="20"/>
        <v>300.34000000000003</v>
      </c>
      <c r="H63" s="140">
        <v>58</v>
      </c>
      <c r="I63" s="164">
        <v>666.36</v>
      </c>
      <c r="J63" s="164">
        <v>366.02</v>
      </c>
    </row>
    <row r="64" spans="1:10" ht="18.75" customHeight="1">
      <c r="A64" s="153"/>
      <c r="B64" s="155">
        <v>35</v>
      </c>
      <c r="C64" s="148">
        <v>85.006</v>
      </c>
      <c r="D64" s="148">
        <v>85.014</v>
      </c>
      <c r="E64" s="142">
        <f t="shared" si="18"/>
        <v>0.007999999999995566</v>
      </c>
      <c r="F64" s="143">
        <f t="shared" si="19"/>
        <v>29.729830168328682</v>
      </c>
      <c r="G64" s="144">
        <f t="shared" si="20"/>
        <v>269.09000000000003</v>
      </c>
      <c r="H64" s="140">
        <v>59</v>
      </c>
      <c r="I64" s="164">
        <v>805.51</v>
      </c>
      <c r="J64" s="164">
        <v>536.42</v>
      </c>
    </row>
    <row r="65" spans="1:10" ht="18.75" customHeight="1">
      <c r="A65" s="153"/>
      <c r="B65" s="155">
        <v>36</v>
      </c>
      <c r="C65" s="148">
        <v>84.5294</v>
      </c>
      <c r="D65" s="148">
        <v>84.5312</v>
      </c>
      <c r="E65" s="142">
        <f t="shared" si="18"/>
        <v>0.0018000000000029104</v>
      </c>
      <c r="F65" s="143">
        <f t="shared" si="19"/>
        <v>7.103954534702464</v>
      </c>
      <c r="G65" s="144">
        <f t="shared" si="20"/>
        <v>253.38</v>
      </c>
      <c r="H65" s="140">
        <v>60</v>
      </c>
      <c r="I65" s="164">
        <v>805.61</v>
      </c>
      <c r="J65" s="164">
        <v>552.23</v>
      </c>
    </row>
    <row r="66" spans="1:10" ht="18.75" customHeight="1">
      <c r="A66" s="153">
        <v>21130</v>
      </c>
      <c r="B66" s="155">
        <v>10</v>
      </c>
      <c r="C66" s="148">
        <v>85.0725</v>
      </c>
      <c r="D66" s="148">
        <v>85.0734</v>
      </c>
      <c r="E66" s="142">
        <f aca="true" t="shared" si="21" ref="E66:E104">D66-C66</f>
        <v>0.0009000000000014552</v>
      </c>
      <c r="F66" s="143">
        <f aca="true" t="shared" si="22" ref="F66:F104">((10^6)*E66/G66)</f>
        <v>3.2043294050680213</v>
      </c>
      <c r="G66" s="144">
        <f aca="true" t="shared" si="23" ref="G66:G104">I66-J66</f>
        <v>280.87</v>
      </c>
      <c r="H66" s="140">
        <v>61</v>
      </c>
      <c r="I66" s="164">
        <v>834</v>
      </c>
      <c r="J66" s="164">
        <v>553.13</v>
      </c>
    </row>
    <row r="67" spans="1:10" ht="18.75" customHeight="1">
      <c r="A67" s="153"/>
      <c r="B67" s="155">
        <v>11</v>
      </c>
      <c r="C67" s="148">
        <v>86.1173</v>
      </c>
      <c r="D67" s="148">
        <v>86.1176</v>
      </c>
      <c r="E67" s="142">
        <f t="shared" si="21"/>
        <v>0.0002999999999957481</v>
      </c>
      <c r="F67" s="143">
        <f t="shared" si="22"/>
        <v>0.9328938366681638</v>
      </c>
      <c r="G67" s="144">
        <f t="shared" si="23"/>
        <v>321.58</v>
      </c>
      <c r="H67" s="140">
        <v>62</v>
      </c>
      <c r="I67" s="164">
        <v>696.51</v>
      </c>
      <c r="J67" s="164">
        <v>374.93</v>
      </c>
    </row>
    <row r="68" spans="1:10" ht="18.75" customHeight="1">
      <c r="A68" s="153"/>
      <c r="B68" s="155">
        <v>12</v>
      </c>
      <c r="C68" s="148">
        <v>84.8339</v>
      </c>
      <c r="D68" s="148">
        <v>84.8402</v>
      </c>
      <c r="E68" s="142">
        <f t="shared" si="21"/>
        <v>0.0062999999999959755</v>
      </c>
      <c r="F68" s="143">
        <f t="shared" si="22"/>
        <v>24.61995388641985</v>
      </c>
      <c r="G68" s="144">
        <f t="shared" si="23"/>
        <v>255.89</v>
      </c>
      <c r="H68" s="140">
        <v>63</v>
      </c>
      <c r="I68" s="164">
        <v>793.96</v>
      </c>
      <c r="J68" s="164">
        <v>538.07</v>
      </c>
    </row>
    <row r="69" spans="1:10" ht="18.75" customHeight="1">
      <c r="A69" s="153">
        <v>21136</v>
      </c>
      <c r="B69" s="155">
        <v>13</v>
      </c>
      <c r="C69" s="148">
        <v>86.7247</v>
      </c>
      <c r="D69" s="148">
        <v>86.7296</v>
      </c>
      <c r="E69" s="142">
        <f t="shared" si="21"/>
        <v>0.004900000000006344</v>
      </c>
      <c r="F69" s="143">
        <f t="shared" si="22"/>
        <v>16.98263612104926</v>
      </c>
      <c r="G69" s="144">
        <f t="shared" si="23"/>
        <v>288.53000000000003</v>
      </c>
      <c r="H69" s="140">
        <v>64</v>
      </c>
      <c r="I69" s="164">
        <v>641.46</v>
      </c>
      <c r="J69" s="164">
        <v>352.93</v>
      </c>
    </row>
    <row r="70" spans="1:10" ht="18.75" customHeight="1">
      <c r="A70" s="153"/>
      <c r="B70" s="155">
        <v>14</v>
      </c>
      <c r="C70" s="148">
        <v>85.9381</v>
      </c>
      <c r="D70" s="148">
        <v>85.94</v>
      </c>
      <c r="E70" s="142">
        <f t="shared" si="21"/>
        <v>0.0018999999999920192</v>
      </c>
      <c r="F70" s="143">
        <f t="shared" si="22"/>
        <v>6.986835331293737</v>
      </c>
      <c r="G70" s="144">
        <f t="shared" si="23"/>
        <v>271.94000000000005</v>
      </c>
      <c r="H70" s="140">
        <v>65</v>
      </c>
      <c r="I70" s="164">
        <v>815.24</v>
      </c>
      <c r="J70" s="164">
        <v>543.3</v>
      </c>
    </row>
    <row r="71" spans="1:10" ht="18.75" customHeight="1">
      <c r="A71" s="153"/>
      <c r="B71" s="155">
        <v>15</v>
      </c>
      <c r="C71" s="148">
        <v>86.9828</v>
      </c>
      <c r="D71" s="148">
        <v>86.9868</v>
      </c>
      <c r="E71" s="142">
        <f t="shared" si="21"/>
        <v>0.0040000000000048885</v>
      </c>
      <c r="F71" s="143">
        <f t="shared" si="22"/>
        <v>11.829419766974889</v>
      </c>
      <c r="G71" s="144">
        <f t="shared" si="23"/>
        <v>338.14</v>
      </c>
      <c r="H71" s="140">
        <v>66</v>
      </c>
      <c r="I71" s="164">
        <v>673.61</v>
      </c>
      <c r="J71" s="164">
        <v>335.47</v>
      </c>
    </row>
    <row r="72" spans="1:10" ht="18.75" customHeight="1">
      <c r="A72" s="153">
        <v>21145</v>
      </c>
      <c r="B72" s="155">
        <v>16</v>
      </c>
      <c r="C72" s="148">
        <v>86.1414</v>
      </c>
      <c r="D72" s="148">
        <v>86.1448</v>
      </c>
      <c r="E72" s="142">
        <f t="shared" si="21"/>
        <v>0.0033999999999991815</v>
      </c>
      <c r="F72" s="143">
        <f t="shared" si="22"/>
        <v>10.63330727130315</v>
      </c>
      <c r="G72" s="144">
        <f t="shared" si="23"/>
        <v>319.74999999999994</v>
      </c>
      <c r="H72" s="140">
        <v>67</v>
      </c>
      <c r="I72" s="164">
        <v>687.91</v>
      </c>
      <c r="J72" s="164">
        <v>368.16</v>
      </c>
    </row>
    <row r="73" spans="1:10" ht="18.75" customHeight="1">
      <c r="A73" s="153"/>
      <c r="B73" s="155">
        <v>17</v>
      </c>
      <c r="C73" s="148">
        <v>87.2367</v>
      </c>
      <c r="D73" s="148">
        <v>87.237</v>
      </c>
      <c r="E73" s="142">
        <f t="shared" si="21"/>
        <v>0.0002999999999957481</v>
      </c>
      <c r="F73" s="143">
        <f t="shared" si="22"/>
        <v>1.0972130787643481</v>
      </c>
      <c r="G73" s="144">
        <f t="shared" si="23"/>
        <v>273.42</v>
      </c>
      <c r="H73" s="140">
        <v>68</v>
      </c>
      <c r="I73" s="164">
        <v>690.11</v>
      </c>
      <c r="J73" s="164">
        <v>416.69</v>
      </c>
    </row>
    <row r="74" spans="1:10" ht="18.75" customHeight="1">
      <c r="A74" s="153"/>
      <c r="B74" s="155">
        <v>18</v>
      </c>
      <c r="C74" s="148">
        <v>85.1551</v>
      </c>
      <c r="D74" s="148">
        <v>85.1562</v>
      </c>
      <c r="E74" s="142">
        <f t="shared" si="21"/>
        <v>0.0010999999999938836</v>
      </c>
      <c r="F74" s="143">
        <f t="shared" si="22"/>
        <v>3.4168918708846143</v>
      </c>
      <c r="G74" s="144">
        <f t="shared" si="23"/>
        <v>321.92999999999995</v>
      </c>
      <c r="H74" s="140">
        <v>69</v>
      </c>
      <c r="I74" s="164">
        <v>688.31</v>
      </c>
      <c r="J74" s="164">
        <v>366.38</v>
      </c>
    </row>
    <row r="75" spans="1:10" ht="18.75" customHeight="1">
      <c r="A75" s="153">
        <v>21156</v>
      </c>
      <c r="B75" s="155">
        <v>28</v>
      </c>
      <c r="C75" s="148">
        <v>87.215</v>
      </c>
      <c r="D75" s="148">
        <v>87.2157</v>
      </c>
      <c r="E75" s="142">
        <f t="shared" si="21"/>
        <v>0.0006999999999948159</v>
      </c>
      <c r="F75" s="143">
        <f t="shared" si="22"/>
        <v>2.0804232175077004</v>
      </c>
      <c r="G75" s="144">
        <f t="shared" si="23"/>
        <v>336.46999999999997</v>
      </c>
      <c r="H75" s="140">
        <v>70</v>
      </c>
      <c r="I75" s="164">
        <v>703.54</v>
      </c>
      <c r="J75" s="164">
        <v>367.07</v>
      </c>
    </row>
    <row r="76" spans="1:10" ht="18.75" customHeight="1">
      <c r="A76" s="153"/>
      <c r="B76" s="155">
        <v>29</v>
      </c>
      <c r="C76" s="148">
        <v>85.2457</v>
      </c>
      <c r="D76" s="148">
        <v>85.2465</v>
      </c>
      <c r="E76" s="142">
        <f t="shared" si="21"/>
        <v>0.0007999999999981355</v>
      </c>
      <c r="F76" s="143">
        <f t="shared" si="22"/>
        <v>2.486170675611087</v>
      </c>
      <c r="G76" s="144">
        <f t="shared" si="23"/>
        <v>321.78</v>
      </c>
      <c r="H76" s="140">
        <v>71</v>
      </c>
      <c r="I76" s="164">
        <v>688.16</v>
      </c>
      <c r="J76" s="164">
        <v>366.38</v>
      </c>
    </row>
    <row r="77" spans="1:10" ht="18.75" customHeight="1">
      <c r="A77" s="153"/>
      <c r="B77" s="155">
        <v>30</v>
      </c>
      <c r="C77" s="148">
        <v>84.9785</v>
      </c>
      <c r="D77" s="148">
        <v>84.9805</v>
      </c>
      <c r="E77" s="142">
        <f t="shared" si="21"/>
        <v>0.0020000000000095497</v>
      </c>
      <c r="F77" s="143">
        <f t="shared" si="22"/>
        <v>8.406540288384473</v>
      </c>
      <c r="G77" s="144">
        <f t="shared" si="23"/>
        <v>237.90999999999997</v>
      </c>
      <c r="H77" s="140">
        <v>72</v>
      </c>
      <c r="I77" s="164">
        <v>796.93</v>
      </c>
      <c r="J77" s="164">
        <v>559.02</v>
      </c>
    </row>
    <row r="78" spans="1:10" ht="18.75" customHeight="1">
      <c r="A78" s="153">
        <v>21170</v>
      </c>
      <c r="B78" s="155">
        <v>31</v>
      </c>
      <c r="C78" s="148">
        <v>84.8798</v>
      </c>
      <c r="D78" s="148">
        <v>84.88</v>
      </c>
      <c r="E78" s="142">
        <f t="shared" si="21"/>
        <v>0.00019999999999242846</v>
      </c>
      <c r="F78" s="143">
        <f t="shared" si="22"/>
        <v>0.6448492664595469</v>
      </c>
      <c r="G78" s="144">
        <f t="shared" si="23"/>
        <v>310.15</v>
      </c>
      <c r="H78" s="140">
        <v>73</v>
      </c>
      <c r="I78" s="164">
        <v>708.43</v>
      </c>
      <c r="J78" s="164">
        <v>398.28</v>
      </c>
    </row>
    <row r="79" spans="1:10" ht="18.75" customHeight="1">
      <c r="A79" s="153"/>
      <c r="B79" s="155">
        <v>32</v>
      </c>
      <c r="C79" s="148">
        <v>85.0186</v>
      </c>
      <c r="D79" s="148">
        <v>85.0186</v>
      </c>
      <c r="E79" s="142">
        <f t="shared" si="21"/>
        <v>0</v>
      </c>
      <c r="F79" s="143">
        <f t="shared" si="22"/>
        <v>0</v>
      </c>
      <c r="G79" s="144">
        <f t="shared" si="23"/>
        <v>278.69999999999993</v>
      </c>
      <c r="H79" s="140">
        <v>74</v>
      </c>
      <c r="I79" s="164">
        <v>823.05</v>
      </c>
      <c r="J79" s="164">
        <v>544.35</v>
      </c>
    </row>
    <row r="80" spans="1:10" ht="18.75" customHeight="1">
      <c r="A80" s="153"/>
      <c r="B80" s="155">
        <v>33</v>
      </c>
      <c r="C80" s="148">
        <v>85.9961</v>
      </c>
      <c r="D80" s="148">
        <v>86.0026</v>
      </c>
      <c r="E80" s="142">
        <f t="shared" si="21"/>
        <v>0.006500000000002615</v>
      </c>
      <c r="F80" s="143">
        <f t="shared" si="22"/>
        <v>20.78204431372131</v>
      </c>
      <c r="G80" s="144">
        <f t="shared" si="23"/>
        <v>312.77000000000004</v>
      </c>
      <c r="H80" s="140">
        <v>75</v>
      </c>
      <c r="I80" s="164">
        <v>667.23</v>
      </c>
      <c r="J80" s="164">
        <v>354.46</v>
      </c>
    </row>
    <row r="81" spans="1:10" ht="18.75" customHeight="1">
      <c r="A81" s="153">
        <v>21177</v>
      </c>
      <c r="B81" s="155">
        <v>34</v>
      </c>
      <c r="C81" s="148">
        <v>83.7378</v>
      </c>
      <c r="D81" s="148">
        <v>83.7585</v>
      </c>
      <c r="E81" s="142">
        <f t="shared" si="21"/>
        <v>0.020700000000005048</v>
      </c>
      <c r="F81" s="143">
        <f t="shared" si="22"/>
        <v>62.657020915958014</v>
      </c>
      <c r="G81" s="144">
        <f t="shared" si="23"/>
        <v>330.37</v>
      </c>
      <c r="H81" s="140">
        <v>76</v>
      </c>
      <c r="I81" s="164">
        <v>732.48</v>
      </c>
      <c r="J81" s="164">
        <v>402.11</v>
      </c>
    </row>
    <row r="82" spans="1:10" ht="18.75" customHeight="1">
      <c r="A82" s="153"/>
      <c r="B82" s="155">
        <v>35</v>
      </c>
      <c r="C82" s="148">
        <v>85.031</v>
      </c>
      <c r="D82" s="148">
        <v>85.048</v>
      </c>
      <c r="E82" s="142">
        <f t="shared" si="21"/>
        <v>0.016999999999995907</v>
      </c>
      <c r="F82" s="143">
        <f t="shared" si="22"/>
        <v>58.107738583524416</v>
      </c>
      <c r="G82" s="144">
        <f t="shared" si="23"/>
        <v>292.56000000000006</v>
      </c>
      <c r="H82" s="140">
        <v>77</v>
      </c>
      <c r="I82" s="164">
        <v>839.36</v>
      </c>
      <c r="J82" s="164">
        <v>546.8</v>
      </c>
    </row>
    <row r="83" spans="1:10" ht="18.75" customHeight="1">
      <c r="A83" s="153"/>
      <c r="B83" s="155">
        <v>36</v>
      </c>
      <c r="C83" s="148">
        <v>84.589</v>
      </c>
      <c r="D83" s="148">
        <v>84.6058</v>
      </c>
      <c r="E83" s="142">
        <f t="shared" si="21"/>
        <v>0.01680000000000348</v>
      </c>
      <c r="F83" s="143">
        <f t="shared" si="22"/>
        <v>47.17510951365685</v>
      </c>
      <c r="G83" s="144">
        <f t="shared" si="23"/>
        <v>356.12</v>
      </c>
      <c r="H83" s="140">
        <v>78</v>
      </c>
      <c r="I83" s="164">
        <v>638.97</v>
      </c>
      <c r="J83" s="164">
        <v>282.85</v>
      </c>
    </row>
    <row r="84" spans="1:10" ht="18.75" customHeight="1">
      <c r="A84" s="153">
        <v>21190</v>
      </c>
      <c r="B84" s="155">
        <v>19</v>
      </c>
      <c r="C84" s="178">
        <v>88.9406</v>
      </c>
      <c r="D84" s="178">
        <v>88.9659</v>
      </c>
      <c r="E84" s="179">
        <f t="shared" si="21"/>
        <v>0.025300000000001432</v>
      </c>
      <c r="F84" s="143">
        <f t="shared" si="22"/>
        <v>80.37614766337781</v>
      </c>
      <c r="G84" s="180">
        <f t="shared" si="23"/>
        <v>314.77000000000004</v>
      </c>
      <c r="H84" s="181">
        <v>79</v>
      </c>
      <c r="I84" s="164">
        <v>815.85</v>
      </c>
      <c r="J84" s="164">
        <v>501.08</v>
      </c>
    </row>
    <row r="85" spans="1:10" ht="18.75" customHeight="1">
      <c r="A85" s="153"/>
      <c r="B85" s="155">
        <v>20</v>
      </c>
      <c r="C85" s="178">
        <v>84.6394</v>
      </c>
      <c r="D85" s="178">
        <v>84.6663</v>
      </c>
      <c r="E85" s="179">
        <f t="shared" si="21"/>
        <v>0.026900000000011914</v>
      </c>
      <c r="F85" s="143">
        <f t="shared" si="22"/>
        <v>89.71750658710573</v>
      </c>
      <c r="G85" s="180">
        <f t="shared" si="23"/>
        <v>299.83000000000004</v>
      </c>
      <c r="H85" s="181">
        <v>80</v>
      </c>
      <c r="I85" s="164">
        <v>852.44</v>
      </c>
      <c r="J85" s="164">
        <v>552.61</v>
      </c>
    </row>
    <row r="86" spans="1:10" ht="18.75" customHeight="1">
      <c r="A86" s="153"/>
      <c r="B86" s="155">
        <v>21</v>
      </c>
      <c r="C86" s="178">
        <v>86.3405</v>
      </c>
      <c r="D86" s="178">
        <v>86.3632</v>
      </c>
      <c r="E86" s="179">
        <f t="shared" si="21"/>
        <v>0.022700000000000387</v>
      </c>
      <c r="F86" s="143">
        <f t="shared" si="22"/>
        <v>70.62410553170426</v>
      </c>
      <c r="G86" s="180">
        <f t="shared" si="23"/>
        <v>321.42</v>
      </c>
      <c r="H86" s="181">
        <v>81</v>
      </c>
      <c r="I86" s="164">
        <v>715.01</v>
      </c>
      <c r="J86" s="164">
        <v>393.59</v>
      </c>
    </row>
    <row r="87" spans="1:10" ht="18.75" customHeight="1">
      <c r="A87" s="153">
        <v>21198</v>
      </c>
      <c r="B87" s="155">
        <v>22</v>
      </c>
      <c r="C87" s="178">
        <v>85.1246</v>
      </c>
      <c r="D87" s="178">
        <v>85.159</v>
      </c>
      <c r="E87" s="179">
        <f t="shared" si="21"/>
        <v>0.03440000000000509</v>
      </c>
      <c r="F87" s="143">
        <f t="shared" si="22"/>
        <v>123.2930719329239</v>
      </c>
      <c r="G87" s="180">
        <f t="shared" si="23"/>
        <v>279.01</v>
      </c>
      <c r="H87" s="181">
        <v>82</v>
      </c>
      <c r="I87" s="164">
        <v>839.75</v>
      </c>
      <c r="J87" s="164">
        <v>560.74</v>
      </c>
    </row>
    <row r="88" spans="1:10" ht="18.75" customHeight="1">
      <c r="A88" s="153"/>
      <c r="B88" s="155">
        <v>23</v>
      </c>
      <c r="C88" s="178">
        <v>87.6752</v>
      </c>
      <c r="D88" s="178">
        <v>87.7068</v>
      </c>
      <c r="E88" s="179">
        <f t="shared" si="21"/>
        <v>0.03159999999999741</v>
      </c>
      <c r="F88" s="143">
        <f t="shared" si="22"/>
        <v>92.63330695042187</v>
      </c>
      <c r="G88" s="180">
        <f t="shared" si="23"/>
        <v>341.13</v>
      </c>
      <c r="H88" s="181">
        <v>83</v>
      </c>
      <c r="I88" s="164">
        <v>711.4</v>
      </c>
      <c r="J88" s="164">
        <v>370.27</v>
      </c>
    </row>
    <row r="89" spans="1:10" ht="18.75" customHeight="1">
      <c r="A89" s="153"/>
      <c r="B89" s="155">
        <v>24</v>
      </c>
      <c r="C89" s="178">
        <v>88.0428</v>
      </c>
      <c r="D89" s="178">
        <v>88.079</v>
      </c>
      <c r="E89" s="179">
        <f t="shared" si="21"/>
        <v>0.03619999999999379</v>
      </c>
      <c r="F89" s="143">
        <f t="shared" si="22"/>
        <v>109.48132466352274</v>
      </c>
      <c r="G89" s="180">
        <f t="shared" si="23"/>
        <v>330.65</v>
      </c>
      <c r="H89" s="181">
        <v>84</v>
      </c>
      <c r="I89" s="164">
        <v>714.52</v>
      </c>
      <c r="J89" s="164">
        <v>383.87</v>
      </c>
    </row>
    <row r="90" spans="1:10" ht="18.75" customHeight="1">
      <c r="A90" s="153">
        <v>21206</v>
      </c>
      <c r="B90" s="155">
        <v>25</v>
      </c>
      <c r="C90" s="178">
        <v>87.0243</v>
      </c>
      <c r="D90" s="178">
        <v>87.0312</v>
      </c>
      <c r="E90" s="179">
        <f t="shared" si="21"/>
        <v>0.0069000000000016826</v>
      </c>
      <c r="F90" s="143">
        <f t="shared" si="22"/>
        <v>21.256276762889875</v>
      </c>
      <c r="G90" s="180">
        <f t="shared" si="23"/>
        <v>324.61</v>
      </c>
      <c r="H90" s="181">
        <v>85</v>
      </c>
      <c r="I90" s="164">
        <v>718.87</v>
      </c>
      <c r="J90" s="164">
        <v>394.26</v>
      </c>
    </row>
    <row r="91" spans="1:10" ht="18.75" customHeight="1">
      <c r="A91" s="153"/>
      <c r="B91" s="155">
        <v>26</v>
      </c>
      <c r="C91" s="178">
        <v>85.7784</v>
      </c>
      <c r="D91" s="178">
        <v>85.7924</v>
      </c>
      <c r="E91" s="179">
        <f t="shared" si="21"/>
        <v>0.013999999999995794</v>
      </c>
      <c r="F91" s="143">
        <f t="shared" si="22"/>
        <v>47.364503687650696</v>
      </c>
      <c r="G91" s="180">
        <f t="shared" si="23"/>
        <v>295.58000000000004</v>
      </c>
      <c r="H91" s="181">
        <v>86</v>
      </c>
      <c r="I91" s="164">
        <v>780.98</v>
      </c>
      <c r="J91" s="164">
        <v>485.4</v>
      </c>
    </row>
    <row r="92" spans="1:10" ht="18.75" customHeight="1">
      <c r="A92" s="153"/>
      <c r="B92" s="155">
        <v>27</v>
      </c>
      <c r="C92" s="178">
        <v>86.3229</v>
      </c>
      <c r="D92" s="178">
        <v>86.33</v>
      </c>
      <c r="E92" s="179">
        <f t="shared" si="21"/>
        <v>0.007099999999994111</v>
      </c>
      <c r="F92" s="143">
        <f t="shared" si="22"/>
        <v>21.393919305734507</v>
      </c>
      <c r="G92" s="180">
        <f t="shared" si="23"/>
        <v>331.87</v>
      </c>
      <c r="H92" s="181">
        <v>87</v>
      </c>
      <c r="I92" s="164">
        <v>701.13</v>
      </c>
      <c r="J92" s="164">
        <v>369.26</v>
      </c>
    </row>
    <row r="93" spans="1:10" ht="18.75" customHeight="1">
      <c r="A93" s="153">
        <v>21218</v>
      </c>
      <c r="B93" s="155">
        <v>31</v>
      </c>
      <c r="C93" s="178">
        <v>84.8836</v>
      </c>
      <c r="D93" s="178">
        <v>84.9004</v>
      </c>
      <c r="E93" s="179">
        <f t="shared" si="21"/>
        <v>0.01680000000000348</v>
      </c>
      <c r="F93" s="143">
        <f t="shared" si="22"/>
        <v>55.92915640190252</v>
      </c>
      <c r="G93" s="180">
        <f t="shared" si="23"/>
        <v>300.38</v>
      </c>
      <c r="H93" s="181">
        <v>88</v>
      </c>
      <c r="I93" s="164">
        <v>671.87</v>
      </c>
      <c r="J93" s="164">
        <v>371.49</v>
      </c>
    </row>
    <row r="94" spans="1:10" ht="18.75" customHeight="1">
      <c r="A94" s="153"/>
      <c r="B94" s="155">
        <v>32</v>
      </c>
      <c r="C94" s="178">
        <v>85.0278</v>
      </c>
      <c r="D94" s="178">
        <v>85.0314</v>
      </c>
      <c r="E94" s="179">
        <f t="shared" si="21"/>
        <v>0.0036000000000058208</v>
      </c>
      <c r="F94" s="143">
        <f t="shared" si="22"/>
        <v>13.336791019915614</v>
      </c>
      <c r="G94" s="180">
        <f t="shared" si="23"/>
        <v>269.92999999999995</v>
      </c>
      <c r="H94" s="181">
        <v>89</v>
      </c>
      <c r="I94" s="164">
        <v>637.06</v>
      </c>
      <c r="J94" s="164">
        <v>367.13</v>
      </c>
    </row>
    <row r="95" spans="1:10" ht="18.75" customHeight="1">
      <c r="A95" s="153"/>
      <c r="B95" s="155">
        <v>33</v>
      </c>
      <c r="C95" s="178">
        <v>85.9834</v>
      </c>
      <c r="D95" s="178">
        <v>85.9936</v>
      </c>
      <c r="E95" s="179">
        <f t="shared" si="21"/>
        <v>0.010199999999997544</v>
      </c>
      <c r="F95" s="143">
        <f t="shared" si="22"/>
        <v>39.40353859227978</v>
      </c>
      <c r="G95" s="180">
        <f t="shared" si="23"/>
        <v>258.86</v>
      </c>
      <c r="H95" s="181">
        <v>90</v>
      </c>
      <c r="I95" s="164">
        <v>797.51</v>
      </c>
      <c r="J95" s="164">
        <v>538.65</v>
      </c>
    </row>
    <row r="96" spans="1:10" ht="18.75" customHeight="1">
      <c r="A96" s="153">
        <v>21227</v>
      </c>
      <c r="B96" s="155">
        <v>34</v>
      </c>
      <c r="C96" s="178">
        <v>83.7354</v>
      </c>
      <c r="D96" s="178">
        <v>83.7434</v>
      </c>
      <c r="E96" s="179">
        <f t="shared" si="21"/>
        <v>0.007999999999995566</v>
      </c>
      <c r="F96" s="143">
        <f t="shared" si="22"/>
        <v>28.04262478966477</v>
      </c>
      <c r="G96" s="180">
        <f t="shared" si="23"/>
        <v>285.28000000000003</v>
      </c>
      <c r="H96" s="181">
        <v>91</v>
      </c>
      <c r="I96" s="164">
        <v>776.08</v>
      </c>
      <c r="J96" s="164">
        <v>490.8</v>
      </c>
    </row>
    <row r="97" spans="1:10" ht="18.75" customHeight="1">
      <c r="A97" s="153"/>
      <c r="B97" s="155">
        <v>35</v>
      </c>
      <c r="C97" s="178">
        <v>85.0057</v>
      </c>
      <c r="D97" s="178">
        <v>85.0073</v>
      </c>
      <c r="E97" s="179">
        <f t="shared" si="21"/>
        <v>0.001599999999996271</v>
      </c>
      <c r="F97" s="143">
        <f t="shared" si="22"/>
        <v>5.197505197493084</v>
      </c>
      <c r="G97" s="180">
        <f t="shared" si="23"/>
        <v>307.84000000000003</v>
      </c>
      <c r="H97" s="181">
        <v>92</v>
      </c>
      <c r="I97" s="164">
        <v>783.61</v>
      </c>
      <c r="J97" s="164">
        <v>475.77</v>
      </c>
    </row>
    <row r="98" spans="1:10" ht="18.75" customHeight="1">
      <c r="A98" s="153"/>
      <c r="B98" s="155">
        <v>36</v>
      </c>
      <c r="C98" s="178">
        <v>84.572</v>
      </c>
      <c r="D98" s="178">
        <v>84.5775</v>
      </c>
      <c r="E98" s="179">
        <f t="shared" si="21"/>
        <v>0.00549999999999784</v>
      </c>
      <c r="F98" s="143">
        <f t="shared" si="22"/>
        <v>19.822677142643407</v>
      </c>
      <c r="G98" s="180">
        <f t="shared" si="23"/>
        <v>277.46000000000004</v>
      </c>
      <c r="H98" s="181">
        <v>93</v>
      </c>
      <c r="I98" s="164">
        <v>781.61</v>
      </c>
      <c r="J98" s="164">
        <v>504.15</v>
      </c>
    </row>
    <row r="99" spans="1:10" ht="18.75" customHeight="1">
      <c r="A99" s="153">
        <v>21255</v>
      </c>
      <c r="B99" s="155">
        <v>31</v>
      </c>
      <c r="C99" s="178">
        <v>84.9132</v>
      </c>
      <c r="D99" s="178">
        <v>84.9139</v>
      </c>
      <c r="E99" s="179">
        <f t="shared" si="21"/>
        <v>0.0006999999999948159</v>
      </c>
      <c r="F99" s="143">
        <f t="shared" si="22"/>
        <v>2.2981713122387992</v>
      </c>
      <c r="G99" s="180">
        <f t="shared" si="23"/>
        <v>304.59000000000003</v>
      </c>
      <c r="H99" s="181">
        <v>94</v>
      </c>
      <c r="I99" s="164">
        <v>816.44</v>
      </c>
      <c r="J99" s="164">
        <v>511.85</v>
      </c>
    </row>
    <row r="100" spans="1:10" ht="18.75" customHeight="1">
      <c r="A100" s="153"/>
      <c r="B100" s="155">
        <v>32</v>
      </c>
      <c r="C100" s="178">
        <v>85.0389</v>
      </c>
      <c r="D100" s="178">
        <v>85.0435</v>
      </c>
      <c r="E100" s="179">
        <f t="shared" si="21"/>
        <v>0.004599999999996385</v>
      </c>
      <c r="F100" s="143">
        <f t="shared" si="22"/>
        <v>17.53850846422291</v>
      </c>
      <c r="G100" s="180">
        <f t="shared" si="23"/>
        <v>262.28</v>
      </c>
      <c r="H100" s="181">
        <v>95</v>
      </c>
      <c r="I100" s="164">
        <v>808.9</v>
      </c>
      <c r="J100" s="164">
        <v>546.62</v>
      </c>
    </row>
    <row r="101" spans="1:10" ht="18.75" customHeight="1">
      <c r="A101" s="153"/>
      <c r="B101" s="155">
        <v>33</v>
      </c>
      <c r="C101" s="178">
        <v>86.0332</v>
      </c>
      <c r="D101" s="178">
        <v>86.0412</v>
      </c>
      <c r="E101" s="179">
        <f t="shared" si="21"/>
        <v>0.008000000000009777</v>
      </c>
      <c r="F101" s="143">
        <f t="shared" si="22"/>
        <v>29.15770674640003</v>
      </c>
      <c r="G101" s="180">
        <f t="shared" si="23"/>
        <v>274.37</v>
      </c>
      <c r="H101" s="181">
        <v>96</v>
      </c>
      <c r="I101" s="164">
        <v>807.77</v>
      </c>
      <c r="J101" s="164">
        <v>533.4</v>
      </c>
    </row>
    <row r="102" spans="1:10" ht="18.75" customHeight="1">
      <c r="A102" s="153">
        <v>21270</v>
      </c>
      <c r="B102" s="155">
        <v>34</v>
      </c>
      <c r="C102" s="178">
        <v>83.7636</v>
      </c>
      <c r="D102" s="178">
        <v>83.7669</v>
      </c>
      <c r="E102" s="179">
        <f t="shared" si="21"/>
        <v>0.0033000000000100727</v>
      </c>
      <c r="F102" s="143">
        <f t="shared" si="22"/>
        <v>10.41535159705237</v>
      </c>
      <c r="G102" s="180">
        <f t="shared" si="23"/>
        <v>316.84</v>
      </c>
      <c r="H102" s="181">
        <v>97</v>
      </c>
      <c r="I102" s="164">
        <v>705.39</v>
      </c>
      <c r="J102" s="164">
        <v>388.55</v>
      </c>
    </row>
    <row r="103" spans="1:10" ht="18.75" customHeight="1">
      <c r="A103" s="153"/>
      <c r="B103" s="155">
        <v>35</v>
      </c>
      <c r="C103" s="178">
        <v>85.0482</v>
      </c>
      <c r="D103" s="178">
        <v>85.0498</v>
      </c>
      <c r="E103" s="179">
        <f t="shared" si="21"/>
        <v>0.001600000000010482</v>
      </c>
      <c r="F103" s="143">
        <f t="shared" si="22"/>
        <v>4.485436348884197</v>
      </c>
      <c r="G103" s="180">
        <f t="shared" si="23"/>
        <v>356.71</v>
      </c>
      <c r="H103" s="181">
        <v>98</v>
      </c>
      <c r="I103" s="164">
        <v>694.42</v>
      </c>
      <c r="J103" s="164">
        <v>337.71</v>
      </c>
    </row>
    <row r="104" spans="1:10" ht="18.75" customHeight="1">
      <c r="A104" s="182"/>
      <c r="B104" s="183">
        <v>36</v>
      </c>
      <c r="C104" s="184">
        <v>84.6048</v>
      </c>
      <c r="D104" s="184">
        <v>84.6051</v>
      </c>
      <c r="E104" s="185">
        <f t="shared" si="21"/>
        <v>0.0002999999999957481</v>
      </c>
      <c r="F104" s="186">
        <f t="shared" si="22"/>
        <v>0.9311853989997457</v>
      </c>
      <c r="G104" s="187">
        <f t="shared" si="23"/>
        <v>322.17</v>
      </c>
      <c r="H104" s="188">
        <v>99</v>
      </c>
      <c r="I104" s="189">
        <v>753.73</v>
      </c>
      <c r="J104" s="189">
        <v>431.56</v>
      </c>
    </row>
    <row r="105" spans="1:10" ht="18.75" customHeight="1">
      <c r="A105" s="190">
        <v>21277</v>
      </c>
      <c r="B105" s="191">
        <v>19</v>
      </c>
      <c r="C105" s="192">
        <v>88.999</v>
      </c>
      <c r="D105" s="192">
        <v>89.0035</v>
      </c>
      <c r="E105" s="193">
        <f>D105-C105</f>
        <v>0.004500000000007276</v>
      </c>
      <c r="F105" s="194">
        <f>((10^6)*E105/G105)</f>
        <v>13.467811929510301</v>
      </c>
      <c r="G105" s="195">
        <f>I105-J105</f>
        <v>334.12999999999994</v>
      </c>
      <c r="H105" s="196">
        <v>1</v>
      </c>
      <c r="I105" s="197">
        <v>703.04</v>
      </c>
      <c r="J105" s="197">
        <v>368.91</v>
      </c>
    </row>
    <row r="106" spans="1:10" ht="18.75" customHeight="1">
      <c r="A106" s="153"/>
      <c r="B106" s="155">
        <v>20</v>
      </c>
      <c r="C106" s="178">
        <v>84.6596</v>
      </c>
      <c r="D106" s="178">
        <v>84.6672</v>
      </c>
      <c r="E106" s="179">
        <f aca="true" t="shared" si="24" ref="E106:E169">D106-C106</f>
        <v>0.0075999999999964984</v>
      </c>
      <c r="F106" s="143">
        <f aca="true" t="shared" si="25" ref="F106:F169">((10^6)*E106/G106)</f>
        <v>23.111543607822945</v>
      </c>
      <c r="G106" s="180">
        <f aca="true" t="shared" si="26" ref="G106:G169">I106-J106</f>
        <v>328.84000000000003</v>
      </c>
      <c r="H106" s="181">
        <v>2</v>
      </c>
      <c r="I106" s="164">
        <v>722.84</v>
      </c>
      <c r="J106" s="164">
        <v>394</v>
      </c>
    </row>
    <row r="107" spans="1:10" ht="23.25">
      <c r="A107" s="153"/>
      <c r="B107" s="191">
        <v>21</v>
      </c>
      <c r="C107" s="178">
        <v>86.3602</v>
      </c>
      <c r="D107" s="178">
        <v>86.3627</v>
      </c>
      <c r="E107" s="179">
        <f t="shared" si="24"/>
        <v>0.0024999999999977263</v>
      </c>
      <c r="F107" s="143">
        <f t="shared" si="25"/>
        <v>9.263376315391012</v>
      </c>
      <c r="G107" s="180">
        <f t="shared" si="26"/>
        <v>269.88</v>
      </c>
      <c r="H107" s="196">
        <v>3</v>
      </c>
      <c r="I107" s="164">
        <v>684.23</v>
      </c>
      <c r="J107" s="164">
        <v>414.35</v>
      </c>
    </row>
    <row r="108" spans="1:10" ht="23.25">
      <c r="A108" s="153">
        <v>21297</v>
      </c>
      <c r="B108" s="155">
        <v>22</v>
      </c>
      <c r="C108" s="178">
        <v>85.1536</v>
      </c>
      <c r="D108" s="178">
        <v>85.1569</v>
      </c>
      <c r="E108" s="179">
        <f t="shared" si="24"/>
        <v>0.003299999999995862</v>
      </c>
      <c r="F108" s="143">
        <f t="shared" si="25"/>
        <v>11.173562673514805</v>
      </c>
      <c r="G108" s="180">
        <f t="shared" si="26"/>
        <v>295.3399999999999</v>
      </c>
      <c r="H108" s="181">
        <v>4</v>
      </c>
      <c r="I108" s="164">
        <v>844.68</v>
      </c>
      <c r="J108" s="164">
        <v>549.34</v>
      </c>
    </row>
    <row r="109" spans="1:10" ht="23.25">
      <c r="A109" s="153"/>
      <c r="B109" s="191">
        <v>23</v>
      </c>
      <c r="C109" s="178">
        <v>87.713</v>
      </c>
      <c r="D109" s="178">
        <v>87.7151</v>
      </c>
      <c r="E109" s="179">
        <f t="shared" si="24"/>
        <v>0.0021000000000128694</v>
      </c>
      <c r="F109" s="143">
        <f t="shared" si="25"/>
        <v>9.746136353148323</v>
      </c>
      <c r="G109" s="180">
        <f t="shared" si="26"/>
        <v>215.47000000000003</v>
      </c>
      <c r="H109" s="196">
        <v>5</v>
      </c>
      <c r="I109" s="164">
        <v>779.89</v>
      </c>
      <c r="J109" s="164">
        <v>564.42</v>
      </c>
    </row>
    <row r="110" spans="1:10" ht="23.25">
      <c r="A110" s="153"/>
      <c r="B110" s="155">
        <v>24</v>
      </c>
      <c r="C110" s="178">
        <v>85.0891</v>
      </c>
      <c r="D110" s="178">
        <v>85.0944</v>
      </c>
      <c r="E110" s="179">
        <f t="shared" si="24"/>
        <v>0.005299999999991201</v>
      </c>
      <c r="F110" s="143">
        <f t="shared" si="25"/>
        <v>18.671175931766363</v>
      </c>
      <c r="G110" s="180">
        <f t="shared" si="26"/>
        <v>283.86</v>
      </c>
      <c r="H110" s="181">
        <v>6</v>
      </c>
      <c r="I110" s="164">
        <v>869.33</v>
      </c>
      <c r="J110" s="164">
        <v>585.47</v>
      </c>
    </row>
    <row r="111" spans="1:10" ht="23.25">
      <c r="A111" s="153">
        <v>21306</v>
      </c>
      <c r="B111" s="155">
        <v>10</v>
      </c>
      <c r="C111" s="178">
        <v>85.0878</v>
      </c>
      <c r="D111" s="178">
        <v>85.0917</v>
      </c>
      <c r="E111" s="179">
        <f t="shared" si="24"/>
        <v>0.003900000000001569</v>
      </c>
      <c r="F111" s="143">
        <f t="shared" si="25"/>
        <v>14.12327080466998</v>
      </c>
      <c r="G111" s="180">
        <f t="shared" si="26"/>
        <v>276.14000000000004</v>
      </c>
      <c r="H111" s="196">
        <v>7</v>
      </c>
      <c r="I111" s="164">
        <v>671.44</v>
      </c>
      <c r="J111" s="164">
        <v>395.3</v>
      </c>
    </row>
    <row r="112" spans="1:10" ht="23.25">
      <c r="A112" s="153"/>
      <c r="B112" s="155">
        <v>11</v>
      </c>
      <c r="C112" s="178">
        <v>86.0781</v>
      </c>
      <c r="D112" s="178">
        <v>86.0836</v>
      </c>
      <c r="E112" s="179">
        <f t="shared" si="24"/>
        <v>0.00549999999999784</v>
      </c>
      <c r="F112" s="143">
        <f t="shared" si="25"/>
        <v>21.10109342028713</v>
      </c>
      <c r="G112" s="180">
        <f t="shared" si="26"/>
        <v>260.65</v>
      </c>
      <c r="H112" s="181">
        <v>8</v>
      </c>
      <c r="I112" s="164">
        <v>826.12</v>
      </c>
      <c r="J112" s="164">
        <v>565.47</v>
      </c>
    </row>
    <row r="113" spans="1:10" ht="23.25">
      <c r="A113" s="153"/>
      <c r="B113" s="155">
        <v>12</v>
      </c>
      <c r="C113" s="178">
        <v>84.8474</v>
      </c>
      <c r="D113" s="178">
        <v>84.8542</v>
      </c>
      <c r="E113" s="179">
        <f t="shared" si="24"/>
        <v>0.006800000000012574</v>
      </c>
      <c r="F113" s="143">
        <f t="shared" si="25"/>
        <v>23.783708159954436</v>
      </c>
      <c r="G113" s="180">
        <f t="shared" si="26"/>
        <v>285.91</v>
      </c>
      <c r="H113" s="196">
        <v>9</v>
      </c>
      <c r="I113" s="164">
        <v>651</v>
      </c>
      <c r="J113" s="164">
        <v>365.09</v>
      </c>
    </row>
    <row r="114" spans="1:10" ht="23.25">
      <c r="A114" s="153">
        <v>21325</v>
      </c>
      <c r="B114" s="155">
        <v>13</v>
      </c>
      <c r="C114" s="178">
        <v>86.7375</v>
      </c>
      <c r="D114" s="178">
        <v>86.7435</v>
      </c>
      <c r="E114" s="179">
        <f t="shared" si="24"/>
        <v>0.006000000000000227</v>
      </c>
      <c r="F114" s="143">
        <f t="shared" si="25"/>
        <v>20.408857444131524</v>
      </c>
      <c r="G114" s="180">
        <f t="shared" si="26"/>
        <v>293.99</v>
      </c>
      <c r="H114" s="181">
        <v>10</v>
      </c>
      <c r="I114" s="164">
        <v>667.6</v>
      </c>
      <c r="J114" s="164">
        <v>373.61</v>
      </c>
    </row>
    <row r="115" spans="1:10" ht="23.25">
      <c r="A115" s="153"/>
      <c r="B115" s="155">
        <v>14</v>
      </c>
      <c r="C115" s="178">
        <v>85.9285</v>
      </c>
      <c r="D115" s="178">
        <v>85.9298</v>
      </c>
      <c r="E115" s="179">
        <f t="shared" si="24"/>
        <v>0.001300000000000523</v>
      </c>
      <c r="F115" s="143">
        <f t="shared" si="25"/>
        <v>4.547203469867862</v>
      </c>
      <c r="G115" s="180">
        <f t="shared" si="26"/>
        <v>285.89</v>
      </c>
      <c r="H115" s="196">
        <v>11</v>
      </c>
      <c r="I115" s="164">
        <v>684.28</v>
      </c>
      <c r="J115" s="164">
        <v>398.39</v>
      </c>
    </row>
    <row r="116" spans="1:10" ht="23.25">
      <c r="A116" s="153"/>
      <c r="B116" s="155">
        <v>15</v>
      </c>
      <c r="C116" s="178">
        <v>86.9886</v>
      </c>
      <c r="D116" s="178">
        <v>86.9923</v>
      </c>
      <c r="E116" s="179">
        <f t="shared" si="24"/>
        <v>0.0036999999999949296</v>
      </c>
      <c r="F116" s="143">
        <f t="shared" si="25"/>
        <v>12.078871768069112</v>
      </c>
      <c r="G116" s="180">
        <f t="shared" si="26"/>
        <v>306.31999999999994</v>
      </c>
      <c r="H116" s="181">
        <v>12</v>
      </c>
      <c r="I116" s="164">
        <v>865.06</v>
      </c>
      <c r="J116" s="164">
        <v>558.74</v>
      </c>
    </row>
    <row r="117" spans="1:10" ht="23.25">
      <c r="A117" s="153">
        <v>21332</v>
      </c>
      <c r="B117" s="155">
        <v>16</v>
      </c>
      <c r="C117" s="178">
        <v>86.1698</v>
      </c>
      <c r="D117" s="178">
        <v>86.17</v>
      </c>
      <c r="E117" s="179">
        <f t="shared" si="24"/>
        <v>0.0002000000000066393</v>
      </c>
      <c r="F117" s="143">
        <f t="shared" si="25"/>
        <v>0.697107005948551</v>
      </c>
      <c r="G117" s="180">
        <f t="shared" si="26"/>
        <v>286.90000000000003</v>
      </c>
      <c r="H117" s="196">
        <v>13</v>
      </c>
      <c r="I117" s="164">
        <v>796.58</v>
      </c>
      <c r="J117" s="164">
        <v>509.68</v>
      </c>
    </row>
    <row r="118" spans="1:10" ht="23.25">
      <c r="A118" s="153"/>
      <c r="B118" s="155">
        <v>17</v>
      </c>
      <c r="C118" s="178">
        <v>87.2174</v>
      </c>
      <c r="D118" s="178">
        <v>87.2178</v>
      </c>
      <c r="E118" s="179">
        <f t="shared" si="24"/>
        <v>0.00039999999999906777</v>
      </c>
      <c r="F118" s="143">
        <f t="shared" si="25"/>
        <v>1.2284634992754149</v>
      </c>
      <c r="G118" s="180">
        <f t="shared" si="26"/>
        <v>325.60999999999996</v>
      </c>
      <c r="H118" s="181">
        <v>14</v>
      </c>
      <c r="I118" s="164">
        <v>694.92</v>
      </c>
      <c r="J118" s="164">
        <v>369.31</v>
      </c>
    </row>
    <row r="119" spans="1:10" ht="23.25">
      <c r="A119" s="153"/>
      <c r="B119" s="155">
        <v>18</v>
      </c>
      <c r="C119" s="178">
        <v>85.1295</v>
      </c>
      <c r="D119" s="178">
        <v>85.1296</v>
      </c>
      <c r="E119" s="179">
        <f t="shared" si="24"/>
        <v>0.00010000000000331966</v>
      </c>
      <c r="F119" s="143">
        <f t="shared" si="25"/>
        <v>0.365911668935269</v>
      </c>
      <c r="G119" s="180">
        <f t="shared" si="26"/>
        <v>273.28999999999996</v>
      </c>
      <c r="H119" s="181">
        <v>15</v>
      </c>
      <c r="I119" s="164">
        <v>888.55</v>
      </c>
      <c r="J119" s="164">
        <v>615.26</v>
      </c>
    </row>
    <row r="120" spans="1:10" ht="23.25">
      <c r="A120" s="153">
        <v>21341</v>
      </c>
      <c r="B120" s="155">
        <v>28</v>
      </c>
      <c r="C120" s="178">
        <v>87.2286</v>
      </c>
      <c r="D120" s="178">
        <v>87.229</v>
      </c>
      <c r="E120" s="179">
        <f t="shared" si="24"/>
        <v>0.00039999999999906777</v>
      </c>
      <c r="F120" s="143">
        <f t="shared" si="25"/>
        <v>1.4022295449732447</v>
      </c>
      <c r="G120" s="180">
        <f t="shared" si="26"/>
        <v>285.26</v>
      </c>
      <c r="H120" s="181">
        <v>16</v>
      </c>
      <c r="I120" s="164">
        <v>870.73</v>
      </c>
      <c r="J120" s="164">
        <v>585.47</v>
      </c>
    </row>
    <row r="121" spans="1:10" ht="23.25">
      <c r="A121" s="153"/>
      <c r="B121" s="155">
        <v>29</v>
      </c>
      <c r="C121" s="178">
        <v>85.256</v>
      </c>
      <c r="D121" s="178">
        <v>85.2567</v>
      </c>
      <c r="E121" s="179">
        <f t="shared" si="24"/>
        <v>0.0006999999999948159</v>
      </c>
      <c r="F121" s="143">
        <f t="shared" si="25"/>
        <v>2.1538461538302025</v>
      </c>
      <c r="G121" s="180">
        <f t="shared" si="26"/>
        <v>325</v>
      </c>
      <c r="H121" s="181">
        <v>17</v>
      </c>
      <c r="I121" s="164">
        <v>710.86</v>
      </c>
      <c r="J121" s="164">
        <v>385.86</v>
      </c>
    </row>
    <row r="122" spans="1:10" ht="23.25">
      <c r="A122" s="153"/>
      <c r="B122" s="155">
        <v>30</v>
      </c>
      <c r="C122" s="178">
        <v>84.9727</v>
      </c>
      <c r="D122" s="178">
        <v>84.974</v>
      </c>
      <c r="E122" s="179">
        <f t="shared" si="24"/>
        <v>0.001300000000000523</v>
      </c>
      <c r="F122" s="143">
        <f t="shared" si="25"/>
        <v>3.752995178846165</v>
      </c>
      <c r="G122" s="180">
        <f t="shared" si="26"/>
        <v>346.39</v>
      </c>
      <c r="H122" s="181">
        <v>18</v>
      </c>
      <c r="I122" s="164">
        <v>622.54</v>
      </c>
      <c r="J122" s="164">
        <v>276.15</v>
      </c>
    </row>
    <row r="123" spans="1:10" ht="23.25">
      <c r="A123" s="153">
        <v>21355</v>
      </c>
      <c r="B123" s="155">
        <v>31</v>
      </c>
      <c r="C123" s="178">
        <v>84.8976</v>
      </c>
      <c r="D123" s="178">
        <v>84.898</v>
      </c>
      <c r="E123" s="179">
        <f t="shared" si="24"/>
        <v>0.00039999999999906777</v>
      </c>
      <c r="F123" s="143">
        <f t="shared" si="25"/>
        <v>1.1315737361709461</v>
      </c>
      <c r="G123" s="180">
        <f t="shared" si="26"/>
        <v>353.49</v>
      </c>
      <c r="H123" s="181">
        <v>19</v>
      </c>
      <c r="I123" s="164">
        <v>718.02</v>
      </c>
      <c r="J123" s="164">
        <v>364.53</v>
      </c>
    </row>
    <row r="124" spans="1:10" ht="23.25">
      <c r="A124" s="153"/>
      <c r="B124" s="155">
        <v>32</v>
      </c>
      <c r="C124" s="178">
        <v>85.0427</v>
      </c>
      <c r="D124" s="178">
        <v>85.0431</v>
      </c>
      <c r="E124" s="179">
        <f t="shared" si="24"/>
        <v>0.00039999999999906777</v>
      </c>
      <c r="F124" s="143">
        <f t="shared" si="25"/>
        <v>1.4650941322945856</v>
      </c>
      <c r="G124" s="180">
        <f t="shared" si="26"/>
        <v>273.02</v>
      </c>
      <c r="H124" s="181">
        <v>20</v>
      </c>
      <c r="I124" s="164">
        <v>813.42</v>
      </c>
      <c r="J124" s="164">
        <v>540.4</v>
      </c>
    </row>
    <row r="125" spans="1:10" ht="23.25">
      <c r="A125" s="153"/>
      <c r="B125" s="155">
        <v>33</v>
      </c>
      <c r="C125" s="178">
        <v>85.993</v>
      </c>
      <c r="D125" s="178">
        <v>85.9936</v>
      </c>
      <c r="E125" s="179">
        <f t="shared" si="24"/>
        <v>0.0006000000000057071</v>
      </c>
      <c r="F125" s="143">
        <f t="shared" si="25"/>
        <v>2.256996689759656</v>
      </c>
      <c r="G125" s="180">
        <f t="shared" si="26"/>
        <v>265.84000000000003</v>
      </c>
      <c r="H125" s="181">
        <v>21</v>
      </c>
      <c r="I125" s="164">
        <v>784.77</v>
      </c>
      <c r="J125" s="164">
        <v>518.93</v>
      </c>
    </row>
    <row r="126" spans="1:10" ht="23.25">
      <c r="A126" s="153">
        <v>21362</v>
      </c>
      <c r="B126" s="155">
        <v>34</v>
      </c>
      <c r="C126" s="178">
        <v>83.7613</v>
      </c>
      <c r="D126" s="178">
        <v>83.7619</v>
      </c>
      <c r="E126" s="179">
        <f t="shared" si="24"/>
        <v>0.0005999999999914962</v>
      </c>
      <c r="F126" s="143">
        <f t="shared" si="25"/>
        <v>1.9956760352286584</v>
      </c>
      <c r="G126" s="180">
        <f t="shared" si="26"/>
        <v>300.65000000000003</v>
      </c>
      <c r="H126" s="181">
        <v>22</v>
      </c>
      <c r="I126" s="164">
        <v>792.82</v>
      </c>
      <c r="J126" s="164">
        <v>492.17</v>
      </c>
    </row>
    <row r="127" spans="1:10" ht="23.25">
      <c r="A127" s="153"/>
      <c r="B127" s="155">
        <v>35</v>
      </c>
      <c r="C127" s="178">
        <v>85.033</v>
      </c>
      <c r="D127" s="178">
        <v>85.0332</v>
      </c>
      <c r="E127" s="179">
        <f t="shared" si="24"/>
        <v>0.00019999999999242846</v>
      </c>
      <c r="F127" s="143">
        <f t="shared" si="25"/>
        <v>0.7008690776297604</v>
      </c>
      <c r="G127" s="180">
        <f t="shared" si="26"/>
        <v>285.36000000000007</v>
      </c>
      <c r="H127" s="181">
        <v>23</v>
      </c>
      <c r="I127" s="164">
        <v>620.7</v>
      </c>
      <c r="J127" s="164">
        <v>335.34</v>
      </c>
    </row>
    <row r="128" spans="1:10" ht="23.25">
      <c r="A128" s="153"/>
      <c r="B128" s="155">
        <v>36</v>
      </c>
      <c r="C128" s="178">
        <v>84.587</v>
      </c>
      <c r="D128" s="178">
        <v>84.5873</v>
      </c>
      <c r="E128" s="179">
        <f t="shared" si="24"/>
        <v>0.0002999999999957481</v>
      </c>
      <c r="F128" s="143">
        <f t="shared" si="25"/>
        <v>0.9957845122174398</v>
      </c>
      <c r="G128" s="180">
        <f t="shared" si="26"/>
        <v>301.27000000000004</v>
      </c>
      <c r="H128" s="181">
        <v>24</v>
      </c>
      <c r="I128" s="164">
        <v>701.97</v>
      </c>
      <c r="J128" s="164">
        <v>400.7</v>
      </c>
    </row>
    <row r="129" spans="1:10" ht="23.25">
      <c r="A129" s="153">
        <v>21367</v>
      </c>
      <c r="B129" s="155">
        <v>28</v>
      </c>
      <c r="C129" s="178">
        <v>87.2425</v>
      </c>
      <c r="D129" s="178">
        <v>87.2463</v>
      </c>
      <c r="E129" s="179">
        <f t="shared" si="24"/>
        <v>0.0037999999999982492</v>
      </c>
      <c r="F129" s="143">
        <f t="shared" si="25"/>
        <v>12.847386571094225</v>
      </c>
      <c r="G129" s="180">
        <f t="shared" si="26"/>
        <v>295.78</v>
      </c>
      <c r="H129" s="181">
        <v>25</v>
      </c>
      <c r="I129" s="164">
        <v>706.51</v>
      </c>
      <c r="J129" s="164">
        <v>410.73</v>
      </c>
    </row>
    <row r="130" spans="1:10" ht="23.25">
      <c r="A130" s="153"/>
      <c r="B130" s="155">
        <v>29</v>
      </c>
      <c r="C130" s="178">
        <v>85.2753</v>
      </c>
      <c r="D130" s="178">
        <v>85.2771</v>
      </c>
      <c r="E130" s="179">
        <f t="shared" si="24"/>
        <v>0.0018000000000029104</v>
      </c>
      <c r="F130" s="143">
        <f t="shared" si="25"/>
        <v>5.931979963099494</v>
      </c>
      <c r="G130" s="180">
        <f t="shared" si="26"/>
        <v>303.44</v>
      </c>
      <c r="H130" s="181">
        <v>26</v>
      </c>
      <c r="I130" s="164">
        <v>667.73</v>
      </c>
      <c r="J130" s="164">
        <v>364.29</v>
      </c>
    </row>
    <row r="131" spans="1:10" ht="23.25">
      <c r="A131" s="153"/>
      <c r="B131" s="155">
        <v>30</v>
      </c>
      <c r="C131" s="178">
        <v>85.0039</v>
      </c>
      <c r="D131" s="178">
        <v>85.0045</v>
      </c>
      <c r="E131" s="179">
        <f t="shared" si="24"/>
        <v>0.0005999999999914962</v>
      </c>
      <c r="F131" s="143">
        <f t="shared" si="25"/>
        <v>1.6844469398975193</v>
      </c>
      <c r="G131" s="180">
        <f t="shared" si="26"/>
        <v>356.19999999999993</v>
      </c>
      <c r="H131" s="181">
        <v>27</v>
      </c>
      <c r="I131" s="164">
        <v>721.92</v>
      </c>
      <c r="J131" s="164">
        <v>365.72</v>
      </c>
    </row>
    <row r="132" spans="1:10" ht="23.25">
      <c r="A132" s="153">
        <v>21382</v>
      </c>
      <c r="B132" s="155">
        <v>31</v>
      </c>
      <c r="C132" s="178">
        <v>84.8942</v>
      </c>
      <c r="D132" s="178">
        <v>84.9082</v>
      </c>
      <c r="E132" s="179">
        <f t="shared" si="24"/>
        <v>0.013999999999995794</v>
      </c>
      <c r="F132" s="143">
        <f t="shared" si="25"/>
        <v>44.97991967870134</v>
      </c>
      <c r="G132" s="180">
        <f t="shared" si="26"/>
        <v>311.25000000000006</v>
      </c>
      <c r="H132" s="181">
        <v>28</v>
      </c>
      <c r="I132" s="164">
        <v>819.95</v>
      </c>
      <c r="J132" s="164">
        <v>508.7</v>
      </c>
    </row>
    <row r="133" spans="1:10" ht="23.25">
      <c r="A133" s="153"/>
      <c r="B133" s="155">
        <v>32</v>
      </c>
      <c r="C133" s="178">
        <v>85.0392</v>
      </c>
      <c r="D133" s="178">
        <v>85.0564</v>
      </c>
      <c r="E133" s="179">
        <f t="shared" si="24"/>
        <v>0.017200000000002547</v>
      </c>
      <c r="F133" s="143">
        <f t="shared" si="25"/>
        <v>60.84618650064576</v>
      </c>
      <c r="G133" s="180">
        <f t="shared" si="26"/>
        <v>282.68000000000006</v>
      </c>
      <c r="H133" s="181">
        <v>29</v>
      </c>
      <c r="I133" s="164">
        <v>816.45</v>
      </c>
      <c r="J133" s="164">
        <v>533.77</v>
      </c>
    </row>
    <row r="134" spans="1:10" ht="23.25">
      <c r="A134" s="153"/>
      <c r="B134" s="155">
        <v>33</v>
      </c>
      <c r="C134" s="178">
        <v>86.0137</v>
      </c>
      <c r="D134" s="178">
        <v>86.028</v>
      </c>
      <c r="E134" s="179">
        <f t="shared" si="24"/>
        <v>0.014300000000005753</v>
      </c>
      <c r="F134" s="143">
        <f t="shared" si="25"/>
        <v>48.64772920566678</v>
      </c>
      <c r="G134" s="180">
        <f t="shared" si="26"/>
        <v>293.95000000000005</v>
      </c>
      <c r="H134" s="181">
        <v>30</v>
      </c>
      <c r="I134" s="164">
        <v>841.23</v>
      </c>
      <c r="J134" s="164">
        <v>547.28</v>
      </c>
    </row>
    <row r="135" spans="1:10" ht="23.25">
      <c r="A135" s="153">
        <v>21388</v>
      </c>
      <c r="B135" s="155">
        <v>34</v>
      </c>
      <c r="C135" s="178">
        <v>83.7624</v>
      </c>
      <c r="D135" s="178">
        <v>83.8046</v>
      </c>
      <c r="E135" s="179">
        <f t="shared" si="24"/>
        <v>0.04219999999999402</v>
      </c>
      <c r="F135" s="143">
        <f t="shared" si="25"/>
        <v>126.50259300336946</v>
      </c>
      <c r="G135" s="180">
        <f t="shared" si="26"/>
        <v>333.59000000000003</v>
      </c>
      <c r="H135" s="181">
        <v>31</v>
      </c>
      <c r="I135" s="164">
        <v>697.97</v>
      </c>
      <c r="J135" s="164">
        <v>364.38</v>
      </c>
    </row>
    <row r="136" spans="1:10" ht="23.25">
      <c r="A136" s="153"/>
      <c r="B136" s="155">
        <v>35</v>
      </c>
      <c r="C136" s="178">
        <v>85.0408</v>
      </c>
      <c r="D136" s="178">
        <v>85.0859</v>
      </c>
      <c r="E136" s="179">
        <f t="shared" si="24"/>
        <v>0.045099999999990814</v>
      </c>
      <c r="F136" s="143">
        <f t="shared" si="25"/>
        <v>133.87159013325066</v>
      </c>
      <c r="G136" s="180">
        <f t="shared" si="26"/>
        <v>336.89</v>
      </c>
      <c r="H136" s="181">
        <v>32</v>
      </c>
      <c r="I136" s="164">
        <v>717.17</v>
      </c>
      <c r="J136" s="164">
        <v>380.28</v>
      </c>
    </row>
    <row r="137" spans="1:10" ht="23.25">
      <c r="A137" s="153"/>
      <c r="B137" s="155">
        <v>36</v>
      </c>
      <c r="C137" s="178">
        <v>84.5985</v>
      </c>
      <c r="D137" s="178">
        <v>84.6311</v>
      </c>
      <c r="E137" s="179">
        <f t="shared" si="24"/>
        <v>0.03260000000000218</v>
      </c>
      <c r="F137" s="143">
        <f t="shared" si="25"/>
        <v>109.34460320655458</v>
      </c>
      <c r="G137" s="180">
        <f t="shared" si="26"/>
        <v>298.14</v>
      </c>
      <c r="H137" s="181">
        <v>33</v>
      </c>
      <c r="I137" s="164">
        <v>816.74</v>
      </c>
      <c r="J137" s="164">
        <v>518.6</v>
      </c>
    </row>
    <row r="138" spans="1:10" ht="23.25">
      <c r="A138" s="153">
        <v>21403</v>
      </c>
      <c r="B138" s="155">
        <v>28</v>
      </c>
      <c r="C138" s="178">
        <v>87.1985</v>
      </c>
      <c r="D138" s="178">
        <v>87.21</v>
      </c>
      <c r="E138" s="179">
        <f t="shared" si="24"/>
        <v>0.011499999999998067</v>
      </c>
      <c r="F138" s="143">
        <f t="shared" si="25"/>
        <v>35.12844793352497</v>
      </c>
      <c r="G138" s="180">
        <f t="shared" si="26"/>
        <v>327.37</v>
      </c>
      <c r="H138" s="181">
        <v>34</v>
      </c>
      <c r="I138" s="164">
        <v>664.37</v>
      </c>
      <c r="J138" s="164">
        <v>337</v>
      </c>
    </row>
    <row r="139" spans="1:10" ht="23.25">
      <c r="A139" s="153"/>
      <c r="B139" s="155">
        <v>29</v>
      </c>
      <c r="C139" s="178">
        <v>85.235</v>
      </c>
      <c r="D139" s="178">
        <v>85.2493</v>
      </c>
      <c r="E139" s="179">
        <f t="shared" si="24"/>
        <v>0.014300000000005753</v>
      </c>
      <c r="F139" s="143">
        <f t="shared" si="25"/>
        <v>79.48418653774529</v>
      </c>
      <c r="G139" s="180">
        <f t="shared" si="26"/>
        <v>179.90999999999997</v>
      </c>
      <c r="H139" s="181">
        <v>35</v>
      </c>
      <c r="I139" s="164">
        <v>755.1</v>
      </c>
      <c r="J139" s="164">
        <v>575.19</v>
      </c>
    </row>
    <row r="140" spans="1:10" ht="23.25">
      <c r="A140" s="153"/>
      <c r="B140" s="155">
        <v>30</v>
      </c>
      <c r="C140" s="178">
        <v>84.9687</v>
      </c>
      <c r="D140" s="178">
        <v>84.9795</v>
      </c>
      <c r="E140" s="179">
        <f t="shared" si="24"/>
        <v>0.010800000000003251</v>
      </c>
      <c r="F140" s="143">
        <f t="shared" si="25"/>
        <v>36.89658706570753</v>
      </c>
      <c r="G140" s="180">
        <f t="shared" si="26"/>
        <v>292.71000000000004</v>
      </c>
      <c r="H140" s="181">
        <v>36</v>
      </c>
      <c r="I140" s="164">
        <v>805.02</v>
      </c>
      <c r="J140" s="164">
        <v>512.31</v>
      </c>
    </row>
    <row r="141" spans="1:10" ht="23.25">
      <c r="A141" s="153">
        <v>21416</v>
      </c>
      <c r="B141" s="155">
        <v>31</v>
      </c>
      <c r="C141" s="178">
        <v>84.8725</v>
      </c>
      <c r="D141" s="178">
        <v>84.8789</v>
      </c>
      <c r="E141" s="179">
        <f t="shared" si="24"/>
        <v>0.006399999999999295</v>
      </c>
      <c r="F141" s="143">
        <f t="shared" si="25"/>
        <v>20.67183462532072</v>
      </c>
      <c r="G141" s="180">
        <f t="shared" si="26"/>
        <v>309.6</v>
      </c>
      <c r="H141" s="181">
        <v>37</v>
      </c>
      <c r="I141" s="164">
        <v>774.88</v>
      </c>
      <c r="J141" s="164">
        <v>465.28</v>
      </c>
    </row>
    <row r="142" spans="1:10" ht="23.25">
      <c r="A142" s="153"/>
      <c r="B142" s="155">
        <v>32</v>
      </c>
      <c r="C142" s="178">
        <v>85.0266</v>
      </c>
      <c r="D142" s="178">
        <v>85.0416</v>
      </c>
      <c r="E142" s="179">
        <f t="shared" si="24"/>
        <v>0.015000000000000568</v>
      </c>
      <c r="F142" s="143">
        <f t="shared" si="25"/>
        <v>42.88532464190916</v>
      </c>
      <c r="G142" s="180">
        <f t="shared" si="26"/>
        <v>349.77000000000004</v>
      </c>
      <c r="H142" s="181">
        <v>38</v>
      </c>
      <c r="I142" s="164">
        <v>719.19</v>
      </c>
      <c r="J142" s="164">
        <v>369.42</v>
      </c>
    </row>
    <row r="143" spans="1:10" ht="23.25">
      <c r="A143" s="153"/>
      <c r="B143" s="155">
        <v>33</v>
      </c>
      <c r="C143" s="178">
        <v>85.9893</v>
      </c>
      <c r="D143" s="178">
        <v>86.0042</v>
      </c>
      <c r="E143" s="179">
        <f t="shared" si="24"/>
        <v>0.014899999999997249</v>
      </c>
      <c r="F143" s="143">
        <f t="shared" si="25"/>
        <v>53.256129816274395</v>
      </c>
      <c r="G143" s="180">
        <f t="shared" si="26"/>
        <v>279.78</v>
      </c>
      <c r="H143" s="181">
        <v>39</v>
      </c>
      <c r="I143" s="164">
        <v>783.78</v>
      </c>
      <c r="J143" s="164">
        <v>504</v>
      </c>
    </row>
    <row r="144" spans="1:10" ht="23.25">
      <c r="A144" s="153">
        <v>21424</v>
      </c>
      <c r="B144" s="155">
        <v>34</v>
      </c>
      <c r="C144" s="178">
        <v>83.744</v>
      </c>
      <c r="D144" s="178">
        <v>83.7501</v>
      </c>
      <c r="E144" s="179">
        <f t="shared" si="24"/>
        <v>0.006100000000003547</v>
      </c>
      <c r="F144" s="143">
        <f t="shared" si="25"/>
        <v>21.009126915803503</v>
      </c>
      <c r="G144" s="180">
        <f t="shared" si="26"/>
        <v>290.35</v>
      </c>
      <c r="H144" s="181">
        <v>40</v>
      </c>
      <c r="I144" s="164">
        <v>827.83</v>
      </c>
      <c r="J144" s="164">
        <v>537.48</v>
      </c>
    </row>
    <row r="145" spans="1:10" ht="23.25">
      <c r="A145" s="153"/>
      <c r="B145" s="155">
        <v>35</v>
      </c>
      <c r="C145" s="178">
        <v>85.0265</v>
      </c>
      <c r="D145" s="178">
        <v>85.0351</v>
      </c>
      <c r="E145" s="179">
        <f t="shared" si="24"/>
        <v>0.008600000000001273</v>
      </c>
      <c r="F145" s="143">
        <f t="shared" si="25"/>
        <v>31.529549787363518</v>
      </c>
      <c r="G145" s="180">
        <f t="shared" si="26"/>
        <v>272.76</v>
      </c>
      <c r="H145" s="181">
        <v>41</v>
      </c>
      <c r="I145" s="164">
        <v>845.05</v>
      </c>
      <c r="J145" s="164">
        <v>572.29</v>
      </c>
    </row>
    <row r="146" spans="1:10" ht="23.25">
      <c r="A146" s="153"/>
      <c r="B146" s="155">
        <v>36</v>
      </c>
      <c r="C146" s="178">
        <v>84.5872</v>
      </c>
      <c r="D146" s="178">
        <v>84.5942</v>
      </c>
      <c r="E146" s="179">
        <f t="shared" si="24"/>
        <v>0.007000000000005002</v>
      </c>
      <c r="F146" s="143">
        <f t="shared" si="25"/>
        <v>25.206150300691373</v>
      </c>
      <c r="G146" s="180">
        <f t="shared" si="26"/>
        <v>277.71000000000004</v>
      </c>
      <c r="H146" s="181">
        <v>42</v>
      </c>
      <c r="I146" s="164">
        <v>716.58</v>
      </c>
      <c r="J146" s="164">
        <v>438.87</v>
      </c>
    </row>
    <row r="147" spans="1:10" ht="23.25">
      <c r="A147" s="153">
        <v>21431</v>
      </c>
      <c r="B147" s="155">
        <v>28</v>
      </c>
      <c r="C147" s="178">
        <v>87.1948</v>
      </c>
      <c r="D147" s="178">
        <v>87.2022</v>
      </c>
      <c r="E147" s="179">
        <f t="shared" si="24"/>
        <v>0.00740000000000407</v>
      </c>
      <c r="F147" s="143">
        <f t="shared" si="25"/>
        <v>28.005903947334026</v>
      </c>
      <c r="G147" s="180">
        <f t="shared" si="26"/>
        <v>264.23</v>
      </c>
      <c r="H147" s="181">
        <v>43</v>
      </c>
      <c r="I147" s="164">
        <v>804.57</v>
      </c>
      <c r="J147" s="164">
        <v>540.34</v>
      </c>
    </row>
    <row r="148" spans="1:10" ht="23.25">
      <c r="A148" s="153"/>
      <c r="B148" s="155">
        <v>29</v>
      </c>
      <c r="C148" s="178">
        <v>85.2374</v>
      </c>
      <c r="D148" s="178">
        <v>85.2457</v>
      </c>
      <c r="E148" s="179">
        <f t="shared" si="24"/>
        <v>0.008300000000005525</v>
      </c>
      <c r="F148" s="143">
        <f t="shared" si="25"/>
        <v>26.636713735576144</v>
      </c>
      <c r="G148" s="180">
        <f t="shared" si="26"/>
        <v>311.59999999999997</v>
      </c>
      <c r="H148" s="181">
        <v>44</v>
      </c>
      <c r="I148" s="164">
        <v>804.3</v>
      </c>
      <c r="J148" s="164">
        <v>492.7</v>
      </c>
    </row>
    <row r="149" spans="1:10" ht="23.25">
      <c r="A149" s="153"/>
      <c r="B149" s="155">
        <v>30</v>
      </c>
      <c r="C149" s="178">
        <v>84.9558</v>
      </c>
      <c r="D149" s="178">
        <v>84.9637</v>
      </c>
      <c r="E149" s="179">
        <f t="shared" si="24"/>
        <v>0.007900000000006457</v>
      </c>
      <c r="F149" s="143">
        <f t="shared" si="25"/>
        <v>24.817013790740607</v>
      </c>
      <c r="G149" s="180">
        <f t="shared" si="26"/>
        <v>318.33</v>
      </c>
      <c r="H149" s="181">
        <v>45</v>
      </c>
      <c r="I149" s="164">
        <v>684.03</v>
      </c>
      <c r="J149" s="164">
        <v>365.7</v>
      </c>
    </row>
    <row r="150" spans="1:10" ht="23.25">
      <c r="A150" s="153">
        <v>21444</v>
      </c>
      <c r="B150" s="155">
        <v>31</v>
      </c>
      <c r="C150" s="178">
        <v>84.8457</v>
      </c>
      <c r="D150" s="178">
        <v>84.8505</v>
      </c>
      <c r="E150" s="179">
        <f t="shared" si="24"/>
        <v>0.004800000000003024</v>
      </c>
      <c r="F150" s="143">
        <f t="shared" si="25"/>
        <v>16.527787342479943</v>
      </c>
      <c r="G150" s="180">
        <f t="shared" si="26"/>
        <v>290.41999999999996</v>
      </c>
      <c r="H150" s="181">
        <v>46</v>
      </c>
      <c r="I150" s="164">
        <v>824.75</v>
      </c>
      <c r="J150" s="164">
        <v>534.33</v>
      </c>
    </row>
    <row r="151" spans="1:10" ht="23.25">
      <c r="A151" s="153"/>
      <c r="B151" s="155">
        <v>32</v>
      </c>
      <c r="C151" s="178">
        <v>85.0186</v>
      </c>
      <c r="D151" s="178">
        <v>85.024</v>
      </c>
      <c r="E151" s="179">
        <f t="shared" si="24"/>
        <v>0.00539999999999452</v>
      </c>
      <c r="F151" s="143">
        <f t="shared" si="25"/>
        <v>17.140680548484383</v>
      </c>
      <c r="G151" s="180">
        <f t="shared" si="26"/>
        <v>315.04</v>
      </c>
      <c r="H151" s="181">
        <v>47</v>
      </c>
      <c r="I151" s="164">
        <v>679.7</v>
      </c>
      <c r="J151" s="164">
        <v>364.66</v>
      </c>
    </row>
    <row r="152" spans="1:10" ht="23.25">
      <c r="A152" s="153"/>
      <c r="B152" s="155">
        <v>33</v>
      </c>
      <c r="C152" s="178">
        <v>85.9725</v>
      </c>
      <c r="D152" s="178">
        <v>85.9763</v>
      </c>
      <c r="E152" s="179">
        <f t="shared" si="24"/>
        <v>0.0037999999999982492</v>
      </c>
      <c r="F152" s="143">
        <f t="shared" si="25"/>
        <v>14.125868926799187</v>
      </c>
      <c r="G152" s="180">
        <f t="shared" si="26"/>
        <v>269.01</v>
      </c>
      <c r="H152" s="181">
        <v>48</v>
      </c>
      <c r="I152" s="164">
        <v>828.71</v>
      </c>
      <c r="J152" s="164">
        <v>559.7</v>
      </c>
    </row>
    <row r="153" spans="1:10" ht="23.25">
      <c r="A153" s="153">
        <v>21452</v>
      </c>
      <c r="B153" s="155">
        <v>34</v>
      </c>
      <c r="C153" s="178">
        <v>83.7176</v>
      </c>
      <c r="D153" s="178">
        <v>83.7236</v>
      </c>
      <c r="E153" s="179">
        <f t="shared" si="24"/>
        <v>0.006000000000000227</v>
      </c>
      <c r="F153" s="143">
        <f t="shared" si="25"/>
        <v>21.677083709672406</v>
      </c>
      <c r="G153" s="180">
        <f t="shared" si="26"/>
        <v>276.7900000000001</v>
      </c>
      <c r="H153" s="181">
        <v>49</v>
      </c>
      <c r="I153" s="164">
        <v>806.84</v>
      </c>
      <c r="J153" s="164">
        <v>530.05</v>
      </c>
    </row>
    <row r="154" spans="1:10" ht="23.25">
      <c r="A154" s="153"/>
      <c r="B154" s="155">
        <v>35</v>
      </c>
      <c r="C154" s="178">
        <v>85.0007</v>
      </c>
      <c r="D154" s="178">
        <v>85.0053</v>
      </c>
      <c r="E154" s="179">
        <f t="shared" si="24"/>
        <v>0.004600000000010596</v>
      </c>
      <c r="F154" s="143">
        <f t="shared" si="25"/>
        <v>16.987960706147412</v>
      </c>
      <c r="G154" s="180">
        <f t="shared" si="26"/>
        <v>270.78</v>
      </c>
      <c r="H154" s="181">
        <v>50</v>
      </c>
      <c r="I154" s="164">
        <v>838.38</v>
      </c>
      <c r="J154" s="164">
        <v>567.6</v>
      </c>
    </row>
    <row r="155" spans="1:10" ht="23.25">
      <c r="A155" s="153"/>
      <c r="B155" s="155">
        <v>36</v>
      </c>
      <c r="C155" s="178">
        <v>84.576</v>
      </c>
      <c r="D155" s="178">
        <v>84.5813</v>
      </c>
      <c r="E155" s="179">
        <f t="shared" si="24"/>
        <v>0.0053000000000054115</v>
      </c>
      <c r="F155" s="143">
        <f t="shared" si="25"/>
        <v>17.089056555121594</v>
      </c>
      <c r="G155" s="180">
        <f t="shared" si="26"/>
        <v>310.14</v>
      </c>
      <c r="H155" s="181">
        <v>51</v>
      </c>
      <c r="I155" s="164">
        <v>822.38</v>
      </c>
      <c r="J155" s="164">
        <v>512.24</v>
      </c>
    </row>
    <row r="156" spans="1:10" ht="23.25">
      <c r="A156" s="153">
        <v>21459</v>
      </c>
      <c r="B156" s="155">
        <v>25</v>
      </c>
      <c r="C156" s="178">
        <v>87.0553</v>
      </c>
      <c r="D156" s="178">
        <v>87.0617</v>
      </c>
      <c r="E156" s="179">
        <f t="shared" si="24"/>
        <v>0.006399999999999295</v>
      </c>
      <c r="F156" s="143">
        <f t="shared" si="25"/>
        <v>21.95916966889448</v>
      </c>
      <c r="G156" s="180">
        <f t="shared" si="26"/>
        <v>291.45</v>
      </c>
      <c r="H156" s="181">
        <v>52</v>
      </c>
      <c r="I156" s="164">
        <v>661.24</v>
      </c>
      <c r="J156" s="164">
        <v>369.79</v>
      </c>
    </row>
    <row r="157" spans="1:10" ht="23.25">
      <c r="A157" s="153"/>
      <c r="B157" s="155">
        <v>26</v>
      </c>
      <c r="C157" s="178">
        <v>85.8258</v>
      </c>
      <c r="D157" s="178">
        <v>85.8361</v>
      </c>
      <c r="E157" s="179">
        <f t="shared" si="24"/>
        <v>0.010300000000000864</v>
      </c>
      <c r="F157" s="143">
        <f t="shared" si="25"/>
        <v>35.00424808836318</v>
      </c>
      <c r="G157" s="180">
        <f t="shared" si="26"/>
        <v>294.25</v>
      </c>
      <c r="H157" s="181">
        <v>53</v>
      </c>
      <c r="I157" s="164">
        <v>798.53</v>
      </c>
      <c r="J157" s="164">
        <v>504.28</v>
      </c>
    </row>
    <row r="158" spans="1:10" ht="23.25">
      <c r="A158" s="153"/>
      <c r="B158" s="155">
        <v>27</v>
      </c>
      <c r="C158" s="178">
        <v>86.3312</v>
      </c>
      <c r="D158" s="178">
        <v>86.343</v>
      </c>
      <c r="E158" s="179">
        <f t="shared" si="24"/>
        <v>0.011800000000008026</v>
      </c>
      <c r="F158" s="143">
        <f t="shared" si="25"/>
        <v>33.74899897039247</v>
      </c>
      <c r="G158" s="180">
        <f t="shared" si="26"/>
        <v>349.64000000000004</v>
      </c>
      <c r="H158" s="181">
        <v>54</v>
      </c>
      <c r="I158" s="164">
        <v>686.83</v>
      </c>
      <c r="J158" s="164">
        <v>337.19</v>
      </c>
    </row>
    <row r="159" spans="1:10" ht="23.25">
      <c r="A159" s="153">
        <v>21486</v>
      </c>
      <c r="B159" s="155">
        <v>28</v>
      </c>
      <c r="C159" s="178">
        <v>87.212</v>
      </c>
      <c r="D159" s="178">
        <v>87.2183</v>
      </c>
      <c r="E159" s="179">
        <f t="shared" si="24"/>
        <v>0.0062999999999959755</v>
      </c>
      <c r="F159" s="143">
        <f t="shared" si="25"/>
        <v>24.923843810562868</v>
      </c>
      <c r="G159" s="180">
        <f t="shared" si="26"/>
        <v>252.76999999999998</v>
      </c>
      <c r="H159" s="181">
        <v>55</v>
      </c>
      <c r="I159" s="164">
        <v>807.74</v>
      </c>
      <c r="J159" s="164">
        <v>554.97</v>
      </c>
    </row>
    <row r="160" spans="1:10" ht="23.25">
      <c r="A160" s="153"/>
      <c r="B160" s="155">
        <v>29</v>
      </c>
      <c r="C160" s="178">
        <v>85.244</v>
      </c>
      <c r="D160" s="178">
        <v>85.2461</v>
      </c>
      <c r="E160" s="179">
        <f t="shared" si="24"/>
        <v>0.0020999999999986585</v>
      </c>
      <c r="F160" s="143">
        <f t="shared" si="25"/>
        <v>7.449978714341771</v>
      </c>
      <c r="G160" s="180">
        <f t="shared" si="26"/>
        <v>281.88</v>
      </c>
      <c r="H160" s="181">
        <v>56</v>
      </c>
      <c r="I160" s="164">
        <v>790.91</v>
      </c>
      <c r="J160" s="164">
        <v>509.03</v>
      </c>
    </row>
    <row r="161" spans="1:10" ht="23.25">
      <c r="A161" s="153"/>
      <c r="B161" s="155">
        <v>30</v>
      </c>
      <c r="C161" s="178">
        <v>84.97</v>
      </c>
      <c r="D161" s="178">
        <v>84.9765</v>
      </c>
      <c r="E161" s="179">
        <f t="shared" si="24"/>
        <v>0.006500000000002615</v>
      </c>
      <c r="F161" s="143">
        <f t="shared" si="25"/>
        <v>23.50983796297242</v>
      </c>
      <c r="G161" s="180">
        <f t="shared" si="26"/>
        <v>276.48</v>
      </c>
      <c r="H161" s="181">
        <v>57</v>
      </c>
      <c r="I161" s="164">
        <v>825.34</v>
      </c>
      <c r="J161" s="164">
        <v>548.86</v>
      </c>
    </row>
    <row r="162" spans="1:10" ht="23.25">
      <c r="A162" s="153">
        <v>21494</v>
      </c>
      <c r="B162" s="155">
        <v>10</v>
      </c>
      <c r="C162" s="178">
        <v>85.106</v>
      </c>
      <c r="D162" s="178">
        <v>85.1152</v>
      </c>
      <c r="E162" s="179">
        <f t="shared" si="24"/>
        <v>0.00920000000000698</v>
      </c>
      <c r="F162" s="143">
        <f t="shared" si="25"/>
        <v>32.74021352315652</v>
      </c>
      <c r="G162" s="180">
        <f t="shared" si="26"/>
        <v>281</v>
      </c>
      <c r="H162" s="181">
        <v>58</v>
      </c>
      <c r="I162" s="164">
        <v>839.11</v>
      </c>
      <c r="J162" s="164">
        <v>558.11</v>
      </c>
    </row>
    <row r="163" spans="1:10" ht="23.25">
      <c r="A163" s="153"/>
      <c r="B163" s="155">
        <v>11</v>
      </c>
      <c r="C163" s="178">
        <v>86.0948</v>
      </c>
      <c r="D163" s="178">
        <v>86.105</v>
      </c>
      <c r="E163" s="179">
        <f t="shared" si="24"/>
        <v>0.010199999999997544</v>
      </c>
      <c r="F163" s="143">
        <f t="shared" si="25"/>
        <v>36.602432985242565</v>
      </c>
      <c r="G163" s="180">
        <f t="shared" si="26"/>
        <v>278.66999999999996</v>
      </c>
      <c r="H163" s="181">
        <v>59</v>
      </c>
      <c r="I163" s="164">
        <v>803.16</v>
      </c>
      <c r="J163" s="164">
        <v>524.49</v>
      </c>
    </row>
    <row r="164" spans="1:10" ht="23.25">
      <c r="A164" s="153"/>
      <c r="B164" s="155">
        <v>12</v>
      </c>
      <c r="C164" s="178">
        <v>84.8544</v>
      </c>
      <c r="D164" s="178">
        <v>84.8691</v>
      </c>
      <c r="E164" s="179">
        <f t="shared" si="24"/>
        <v>0.01470000000000482</v>
      </c>
      <c r="F164" s="143">
        <f t="shared" si="25"/>
        <v>48.51325038779189</v>
      </c>
      <c r="G164" s="180">
        <f t="shared" si="26"/>
        <v>303.01</v>
      </c>
      <c r="H164" s="181">
        <v>60</v>
      </c>
      <c r="I164" s="164">
        <v>794.11</v>
      </c>
      <c r="J164" s="164">
        <v>491.1</v>
      </c>
    </row>
    <row r="165" spans="1:10" ht="23.25">
      <c r="A165" s="153">
        <v>21501</v>
      </c>
      <c r="B165" s="155">
        <v>13</v>
      </c>
      <c r="C165" s="178">
        <v>86.7625</v>
      </c>
      <c r="D165" s="178">
        <v>86.7858</v>
      </c>
      <c r="E165" s="179">
        <f t="shared" si="24"/>
        <v>0.023299999999991883</v>
      </c>
      <c r="F165" s="143">
        <f t="shared" si="25"/>
        <v>69.40307399020578</v>
      </c>
      <c r="G165" s="180">
        <f t="shared" si="26"/>
        <v>335.71999999999997</v>
      </c>
      <c r="H165" s="181">
        <v>61</v>
      </c>
      <c r="I165" s="164">
        <v>719.63</v>
      </c>
      <c r="J165" s="164">
        <v>383.91</v>
      </c>
    </row>
    <row r="166" spans="1:10" ht="23.25">
      <c r="A166" s="153"/>
      <c r="B166" s="155">
        <v>14</v>
      </c>
      <c r="C166" s="178">
        <v>85.9746</v>
      </c>
      <c r="D166" s="178">
        <v>85.9935</v>
      </c>
      <c r="E166" s="179">
        <f t="shared" si="24"/>
        <v>0.018900000000002137</v>
      </c>
      <c r="F166" s="143">
        <f t="shared" si="25"/>
        <v>62.261167479253324</v>
      </c>
      <c r="G166" s="180">
        <f t="shared" si="26"/>
        <v>303.56</v>
      </c>
      <c r="H166" s="181">
        <v>62</v>
      </c>
      <c r="I166" s="164">
        <v>807.73</v>
      </c>
      <c r="J166" s="164">
        <v>504.17</v>
      </c>
    </row>
    <row r="167" spans="1:10" ht="23.25">
      <c r="A167" s="153"/>
      <c r="B167" s="155">
        <v>15</v>
      </c>
      <c r="C167" s="178">
        <v>87.006</v>
      </c>
      <c r="D167" s="178">
        <v>87.0288</v>
      </c>
      <c r="E167" s="179">
        <f t="shared" si="24"/>
        <v>0.022800000000003706</v>
      </c>
      <c r="F167" s="143">
        <f t="shared" si="25"/>
        <v>64.26698988077827</v>
      </c>
      <c r="G167" s="180">
        <f t="shared" si="26"/>
        <v>354.77000000000004</v>
      </c>
      <c r="H167" s="181">
        <v>63</v>
      </c>
      <c r="I167" s="164">
        <v>655.11</v>
      </c>
      <c r="J167" s="164">
        <v>300.34</v>
      </c>
    </row>
    <row r="168" spans="1:10" ht="23.25">
      <c r="A168" s="153">
        <v>21513</v>
      </c>
      <c r="B168" s="155">
        <v>16</v>
      </c>
      <c r="C168" s="178">
        <v>86.1645</v>
      </c>
      <c r="D168" s="178">
        <v>86.1735</v>
      </c>
      <c r="E168" s="179">
        <f t="shared" si="24"/>
        <v>0.009000000000000341</v>
      </c>
      <c r="F168" s="143">
        <f t="shared" si="25"/>
        <v>31.427873031394146</v>
      </c>
      <c r="G168" s="180">
        <f t="shared" si="26"/>
        <v>286.37</v>
      </c>
      <c r="H168" s="181">
        <v>64</v>
      </c>
      <c r="I168" s="164">
        <v>843</v>
      </c>
      <c r="J168" s="164">
        <v>556.63</v>
      </c>
    </row>
    <row r="169" spans="1:10" ht="23.25">
      <c r="A169" s="153"/>
      <c r="B169" s="155">
        <v>17</v>
      </c>
      <c r="C169" s="178">
        <v>87.2461</v>
      </c>
      <c r="D169" s="178">
        <v>87.2505</v>
      </c>
      <c r="E169" s="179">
        <f t="shared" si="24"/>
        <v>0.004400000000003956</v>
      </c>
      <c r="F169" s="143">
        <f t="shared" si="25"/>
        <v>13.435114503828876</v>
      </c>
      <c r="G169" s="180">
        <f t="shared" si="26"/>
        <v>327.49999999999994</v>
      </c>
      <c r="H169" s="181">
        <v>65</v>
      </c>
      <c r="I169" s="164">
        <v>665.68</v>
      </c>
      <c r="J169" s="164">
        <v>338.18</v>
      </c>
    </row>
    <row r="170" spans="1:10" ht="23.25">
      <c r="A170" s="153"/>
      <c r="B170" s="155">
        <v>18</v>
      </c>
      <c r="C170" s="178">
        <v>85.1511</v>
      </c>
      <c r="D170" s="178">
        <v>85.1611</v>
      </c>
      <c r="E170" s="179">
        <f aca="true" t="shared" si="27" ref="E170:E233">D170-C170</f>
        <v>0.010000000000005116</v>
      </c>
      <c r="F170" s="143">
        <f aca="true" t="shared" si="28" ref="F170:F233">((10^6)*E170/G170)</f>
        <v>30.9578354281627</v>
      </c>
      <c r="G170" s="180">
        <f aca="true" t="shared" si="29" ref="G170:G233">I170-J170</f>
        <v>323.02</v>
      </c>
      <c r="H170" s="181">
        <v>66</v>
      </c>
      <c r="I170" s="164">
        <v>788.54</v>
      </c>
      <c r="J170" s="164">
        <v>465.52</v>
      </c>
    </row>
    <row r="171" spans="1:10" ht="23.25">
      <c r="A171" s="153">
        <v>21527</v>
      </c>
      <c r="B171" s="155">
        <v>25</v>
      </c>
      <c r="C171" s="178">
        <v>87.0608</v>
      </c>
      <c r="D171" s="178">
        <v>87.0627</v>
      </c>
      <c r="E171" s="179">
        <f t="shared" si="27"/>
        <v>0.00190000000000623</v>
      </c>
      <c r="F171" s="143">
        <f t="shared" si="28"/>
        <v>6.520470846653042</v>
      </c>
      <c r="G171" s="180">
        <f t="shared" si="29"/>
        <v>291.39</v>
      </c>
      <c r="H171" s="181">
        <v>67</v>
      </c>
      <c r="I171" s="164">
        <v>836.85</v>
      </c>
      <c r="J171" s="164">
        <v>545.46</v>
      </c>
    </row>
    <row r="172" spans="1:10" ht="23.25">
      <c r="A172" s="153"/>
      <c r="B172" s="155">
        <v>26</v>
      </c>
      <c r="C172" s="178">
        <v>85.8051</v>
      </c>
      <c r="D172" s="178">
        <v>85.8086</v>
      </c>
      <c r="E172" s="179">
        <f t="shared" si="27"/>
        <v>0.003500000000002501</v>
      </c>
      <c r="F172" s="143">
        <f t="shared" si="28"/>
        <v>11.548106110606113</v>
      </c>
      <c r="G172" s="180">
        <f t="shared" si="29"/>
        <v>303.08000000000004</v>
      </c>
      <c r="H172" s="181">
        <v>68</v>
      </c>
      <c r="I172" s="164">
        <v>858.19</v>
      </c>
      <c r="J172" s="164">
        <v>555.11</v>
      </c>
    </row>
    <row r="173" spans="1:10" ht="23.25">
      <c r="A173" s="153"/>
      <c r="B173" s="155">
        <v>27</v>
      </c>
      <c r="C173" s="178">
        <v>86.3254</v>
      </c>
      <c r="D173" s="178">
        <v>86.3317</v>
      </c>
      <c r="E173" s="179">
        <f t="shared" si="27"/>
        <v>0.0062999999999959755</v>
      </c>
      <c r="F173" s="143">
        <f t="shared" si="28"/>
        <v>22.067322848421924</v>
      </c>
      <c r="G173" s="180">
        <f t="shared" si="29"/>
        <v>285.49</v>
      </c>
      <c r="H173" s="181">
        <v>69</v>
      </c>
      <c r="I173" s="164">
        <v>853.47</v>
      </c>
      <c r="J173" s="164">
        <v>567.98</v>
      </c>
    </row>
    <row r="174" spans="1:10" ht="23.25">
      <c r="A174" s="153">
        <v>21543</v>
      </c>
      <c r="B174" s="155">
        <v>28</v>
      </c>
      <c r="C174" s="178">
        <v>87.2361</v>
      </c>
      <c r="D174" s="178">
        <v>87.2413</v>
      </c>
      <c r="E174" s="179">
        <f t="shared" si="27"/>
        <v>0.005200000000002092</v>
      </c>
      <c r="F174" s="143">
        <f t="shared" si="28"/>
        <v>16.508984697447747</v>
      </c>
      <c r="G174" s="180">
        <f t="shared" si="29"/>
        <v>314.98</v>
      </c>
      <c r="H174" s="181">
        <v>70</v>
      </c>
      <c r="I174" s="164">
        <v>652.73</v>
      </c>
      <c r="J174" s="164">
        <v>337.75</v>
      </c>
    </row>
    <row r="175" spans="1:10" ht="23.25">
      <c r="A175" s="153"/>
      <c r="B175" s="155">
        <v>29</v>
      </c>
      <c r="C175" s="178">
        <v>85.2518</v>
      </c>
      <c r="D175" s="178">
        <v>85.2584</v>
      </c>
      <c r="E175" s="179">
        <f t="shared" si="27"/>
        <v>0.006599999999991724</v>
      </c>
      <c r="F175" s="143">
        <f t="shared" si="28"/>
        <v>22.958917452227094</v>
      </c>
      <c r="G175" s="180">
        <f t="shared" si="29"/>
        <v>287.47</v>
      </c>
      <c r="H175" s="181">
        <v>71</v>
      </c>
      <c r="I175" s="164">
        <v>719.07</v>
      </c>
      <c r="J175" s="164">
        <v>431.6</v>
      </c>
    </row>
    <row r="176" spans="1:10" ht="23.25">
      <c r="A176" s="153"/>
      <c r="B176" s="155">
        <v>30</v>
      </c>
      <c r="C176" s="178">
        <v>84.9805</v>
      </c>
      <c r="D176" s="178">
        <v>84.9891</v>
      </c>
      <c r="E176" s="179">
        <f t="shared" si="27"/>
        <v>0.008599999999987062</v>
      </c>
      <c r="F176" s="143">
        <f t="shared" si="28"/>
        <v>29.343523952460302</v>
      </c>
      <c r="G176" s="180">
        <f t="shared" si="29"/>
        <v>293.0799999999999</v>
      </c>
      <c r="H176" s="181">
        <v>72</v>
      </c>
      <c r="I176" s="164">
        <v>865.66</v>
      </c>
      <c r="J176" s="164">
        <v>572.58</v>
      </c>
    </row>
    <row r="177" spans="1:10" ht="23.25">
      <c r="A177" s="153">
        <v>21562</v>
      </c>
      <c r="B177" s="155">
        <v>7</v>
      </c>
      <c r="C177" s="178">
        <v>86.4144</v>
      </c>
      <c r="D177" s="178">
        <v>86.4158</v>
      </c>
      <c r="E177" s="179">
        <f t="shared" si="27"/>
        <v>0.0014000000000038426</v>
      </c>
      <c r="F177" s="143">
        <f t="shared" si="28"/>
        <v>4.789927466825793</v>
      </c>
      <c r="G177" s="180">
        <f t="shared" si="29"/>
        <v>292.28</v>
      </c>
      <c r="H177" s="181">
        <v>73</v>
      </c>
      <c r="I177" s="164">
        <v>629.66</v>
      </c>
      <c r="J177" s="164">
        <v>337.38</v>
      </c>
    </row>
    <row r="178" spans="1:10" ht="23.25">
      <c r="A178" s="153"/>
      <c r="B178" s="155">
        <v>8</v>
      </c>
      <c r="C178" s="178">
        <v>84.7854</v>
      </c>
      <c r="D178" s="178">
        <v>84.7881</v>
      </c>
      <c r="E178" s="179">
        <f t="shared" si="27"/>
        <v>0.0027000000000043656</v>
      </c>
      <c r="F178" s="143">
        <f t="shared" si="28"/>
        <v>11.720276077633223</v>
      </c>
      <c r="G178" s="180">
        <f t="shared" si="29"/>
        <v>230.37</v>
      </c>
      <c r="H178" s="181">
        <v>74</v>
      </c>
      <c r="I178" s="164">
        <v>714.34</v>
      </c>
      <c r="J178" s="164">
        <v>483.97</v>
      </c>
    </row>
    <row r="179" spans="1:10" ht="23.25">
      <c r="A179" s="153"/>
      <c r="B179" s="155">
        <v>9</v>
      </c>
      <c r="C179" s="178">
        <v>87.6289</v>
      </c>
      <c r="D179" s="178">
        <v>87.631</v>
      </c>
      <c r="E179" s="179">
        <f t="shared" si="27"/>
        <v>0.0020999999999986585</v>
      </c>
      <c r="F179" s="143">
        <f t="shared" si="28"/>
        <v>7.348824188125205</v>
      </c>
      <c r="G179" s="180">
        <f t="shared" si="29"/>
        <v>285.76</v>
      </c>
      <c r="H179" s="181">
        <v>75</v>
      </c>
      <c r="I179" s="164">
        <v>650.41</v>
      </c>
      <c r="J179" s="164">
        <v>364.65</v>
      </c>
    </row>
    <row r="180" spans="1:10" ht="23.25">
      <c r="A180" s="153">
        <v>21578</v>
      </c>
      <c r="B180" s="155">
        <v>10</v>
      </c>
      <c r="C180" s="178">
        <v>85.087</v>
      </c>
      <c r="D180" s="178">
        <v>85.091</v>
      </c>
      <c r="E180" s="179">
        <f t="shared" si="27"/>
        <v>0.003999999999990678</v>
      </c>
      <c r="F180" s="143">
        <f t="shared" si="28"/>
        <v>13.974287311314553</v>
      </c>
      <c r="G180" s="180">
        <f t="shared" si="29"/>
        <v>286.24</v>
      </c>
      <c r="H180" s="181">
        <v>76</v>
      </c>
      <c r="I180" s="164">
        <v>831.29</v>
      </c>
      <c r="J180" s="164">
        <v>545.05</v>
      </c>
    </row>
    <row r="181" spans="1:10" ht="23.25">
      <c r="A181" s="153"/>
      <c r="B181" s="155">
        <v>11</v>
      </c>
      <c r="C181" s="178">
        <v>86.0866</v>
      </c>
      <c r="D181" s="178">
        <v>86.0891</v>
      </c>
      <c r="E181" s="179">
        <f t="shared" si="27"/>
        <v>0.0024999999999977263</v>
      </c>
      <c r="F181" s="143">
        <f t="shared" si="28"/>
        <v>9.592510168052053</v>
      </c>
      <c r="G181" s="180">
        <f t="shared" si="29"/>
        <v>260.62</v>
      </c>
      <c r="H181" s="181">
        <v>77</v>
      </c>
      <c r="I181" s="164">
        <v>828.28</v>
      </c>
      <c r="J181" s="164">
        <v>567.66</v>
      </c>
    </row>
    <row r="182" spans="1:10" ht="23.25">
      <c r="A182" s="153"/>
      <c r="B182" s="155">
        <v>12</v>
      </c>
      <c r="C182" s="178">
        <v>84.8247</v>
      </c>
      <c r="D182" s="178">
        <v>84.831</v>
      </c>
      <c r="E182" s="179">
        <f t="shared" si="27"/>
        <v>0.0062999999999959755</v>
      </c>
      <c r="F182" s="143">
        <f t="shared" si="28"/>
        <v>22.786458333318777</v>
      </c>
      <c r="G182" s="180">
        <f t="shared" si="29"/>
        <v>276.48</v>
      </c>
      <c r="H182" s="181">
        <v>78</v>
      </c>
      <c r="I182" s="164">
        <v>848.76</v>
      </c>
      <c r="J182" s="164">
        <v>572.28</v>
      </c>
    </row>
    <row r="183" spans="1:10" ht="23.25">
      <c r="A183" s="153">
        <v>21591</v>
      </c>
      <c r="B183" s="155">
        <v>31</v>
      </c>
      <c r="C183" s="178">
        <v>84.8537</v>
      </c>
      <c r="D183" s="178">
        <v>84.8573</v>
      </c>
      <c r="E183" s="179">
        <f t="shared" si="27"/>
        <v>0.00359999999999161</v>
      </c>
      <c r="F183" s="143">
        <f t="shared" si="28"/>
        <v>12.90738948044749</v>
      </c>
      <c r="G183" s="180">
        <f t="shared" si="29"/>
        <v>278.91</v>
      </c>
      <c r="H183" s="181">
        <v>79</v>
      </c>
      <c r="I183" s="164">
        <v>618.37</v>
      </c>
      <c r="J183" s="164">
        <v>339.46</v>
      </c>
    </row>
    <row r="184" spans="1:10" ht="23.25">
      <c r="A184" s="153"/>
      <c r="B184" s="155">
        <v>32</v>
      </c>
      <c r="C184" s="178">
        <v>85.0028</v>
      </c>
      <c r="D184" s="178">
        <v>85.0109</v>
      </c>
      <c r="E184" s="179">
        <f t="shared" si="27"/>
        <v>0.008100000000013097</v>
      </c>
      <c r="F184" s="143">
        <f t="shared" si="28"/>
        <v>31.998103816121898</v>
      </c>
      <c r="G184" s="180">
        <f t="shared" si="29"/>
        <v>253.14</v>
      </c>
      <c r="H184" s="181">
        <v>80</v>
      </c>
      <c r="I184" s="164">
        <v>771.36</v>
      </c>
      <c r="J184" s="164">
        <v>518.22</v>
      </c>
    </row>
    <row r="185" spans="1:10" ht="23.25">
      <c r="A185" s="153"/>
      <c r="B185" s="155">
        <v>33</v>
      </c>
      <c r="C185" s="178">
        <v>85.9783</v>
      </c>
      <c r="D185" s="178">
        <v>85.9824</v>
      </c>
      <c r="E185" s="179">
        <f t="shared" si="27"/>
        <v>0.004099999999993997</v>
      </c>
      <c r="F185" s="143">
        <f t="shared" si="28"/>
        <v>14.395561953562014</v>
      </c>
      <c r="G185" s="180">
        <f t="shared" si="29"/>
        <v>284.81</v>
      </c>
      <c r="H185" s="181">
        <v>81</v>
      </c>
      <c r="I185" s="164">
        <v>639.63</v>
      </c>
      <c r="J185" s="164">
        <v>354.82</v>
      </c>
    </row>
    <row r="186" spans="1:10" ht="23.25">
      <c r="A186" s="153">
        <v>21605</v>
      </c>
      <c r="B186" s="155">
        <v>34</v>
      </c>
      <c r="C186" s="178">
        <v>83.7363</v>
      </c>
      <c r="D186" s="178">
        <v>83.7435</v>
      </c>
      <c r="E186" s="179">
        <f t="shared" si="27"/>
        <v>0.007199999999997431</v>
      </c>
      <c r="F186" s="143">
        <f t="shared" si="28"/>
        <v>27.7970813064529</v>
      </c>
      <c r="G186" s="180">
        <f t="shared" si="29"/>
        <v>259.02000000000004</v>
      </c>
      <c r="H186" s="181">
        <v>82</v>
      </c>
      <c r="I186" s="164">
        <v>660.83</v>
      </c>
      <c r="J186" s="164">
        <v>401.81</v>
      </c>
    </row>
    <row r="187" spans="1:10" ht="23.25">
      <c r="A187" s="153"/>
      <c r="B187" s="155">
        <v>35</v>
      </c>
      <c r="C187" s="178">
        <v>85.0121</v>
      </c>
      <c r="D187" s="178">
        <v>85.016</v>
      </c>
      <c r="E187" s="179">
        <f t="shared" si="27"/>
        <v>0.003900000000001569</v>
      </c>
      <c r="F187" s="143">
        <f t="shared" si="28"/>
        <v>15.495252095838412</v>
      </c>
      <c r="G187" s="180">
        <f t="shared" si="29"/>
        <v>251.68999999999994</v>
      </c>
      <c r="H187" s="181">
        <v>83</v>
      </c>
      <c r="I187" s="164">
        <v>628.92</v>
      </c>
      <c r="J187" s="164">
        <v>377.23</v>
      </c>
    </row>
    <row r="188" spans="1:10" ht="23.25">
      <c r="A188" s="153"/>
      <c r="B188" s="155">
        <v>36</v>
      </c>
      <c r="C188" s="178">
        <v>84.6038</v>
      </c>
      <c r="D188" s="178">
        <v>84.6101</v>
      </c>
      <c r="E188" s="179">
        <f t="shared" si="27"/>
        <v>0.0062999999999959755</v>
      </c>
      <c r="F188" s="143">
        <f t="shared" si="28"/>
        <v>19.33049001256781</v>
      </c>
      <c r="G188" s="180">
        <f t="shared" si="29"/>
        <v>325.91</v>
      </c>
      <c r="H188" s="181">
        <v>84</v>
      </c>
      <c r="I188" s="164">
        <v>675.85</v>
      </c>
      <c r="J188" s="164">
        <v>349.94</v>
      </c>
    </row>
    <row r="189" spans="1:10" ht="23.25">
      <c r="A189" s="153">
        <v>21612</v>
      </c>
      <c r="B189" s="155">
        <v>7</v>
      </c>
      <c r="C189" s="178">
        <v>86.4363</v>
      </c>
      <c r="D189" s="178">
        <v>86.4471</v>
      </c>
      <c r="E189" s="179">
        <f t="shared" si="27"/>
        <v>0.010800000000003251</v>
      </c>
      <c r="F189" s="143">
        <f t="shared" si="28"/>
        <v>41.70850390053005</v>
      </c>
      <c r="G189" s="180">
        <f t="shared" si="29"/>
        <v>258.94000000000005</v>
      </c>
      <c r="H189" s="181">
        <v>85</v>
      </c>
      <c r="I189" s="164">
        <v>776.2</v>
      </c>
      <c r="J189" s="164">
        <v>517.26</v>
      </c>
    </row>
    <row r="190" spans="1:10" ht="23.25">
      <c r="A190" s="153"/>
      <c r="B190" s="155">
        <v>8</v>
      </c>
      <c r="C190" s="178">
        <v>84.7925</v>
      </c>
      <c r="D190" s="178">
        <v>84.7985</v>
      </c>
      <c r="E190" s="179">
        <f t="shared" si="27"/>
        <v>0.006000000000000227</v>
      </c>
      <c r="F190" s="143">
        <f t="shared" si="28"/>
        <v>16.81991477909909</v>
      </c>
      <c r="G190" s="180">
        <f t="shared" si="29"/>
        <v>356.71999999999997</v>
      </c>
      <c r="H190" s="181">
        <v>86</v>
      </c>
      <c r="I190" s="164">
        <v>722.67</v>
      </c>
      <c r="J190" s="164">
        <v>365.95</v>
      </c>
    </row>
    <row r="191" spans="1:10" ht="23.25">
      <c r="A191" s="153"/>
      <c r="B191" s="155">
        <v>9</v>
      </c>
      <c r="C191" s="178">
        <v>87.6137</v>
      </c>
      <c r="D191" s="178">
        <v>87.6224</v>
      </c>
      <c r="E191" s="179">
        <f t="shared" si="27"/>
        <v>0.008700000000004593</v>
      </c>
      <c r="F191" s="143">
        <f t="shared" si="28"/>
        <v>29.336390612370497</v>
      </c>
      <c r="G191" s="180">
        <f t="shared" si="29"/>
        <v>296.55999999999995</v>
      </c>
      <c r="H191" s="181">
        <v>87</v>
      </c>
      <c r="I191" s="164">
        <v>797.05</v>
      </c>
      <c r="J191" s="164">
        <v>500.49</v>
      </c>
    </row>
    <row r="192" spans="1:10" ht="23.25">
      <c r="A192" s="153">
        <v>21634</v>
      </c>
      <c r="B192" s="155">
        <v>10</v>
      </c>
      <c r="C192" s="178">
        <v>85.0652</v>
      </c>
      <c r="D192" s="178">
        <v>85.0653</v>
      </c>
      <c r="E192" s="179">
        <f t="shared" si="27"/>
        <v>9.99999999891088E-05</v>
      </c>
      <c r="F192" s="143">
        <f t="shared" si="28"/>
        <v>0.3319832680071336</v>
      </c>
      <c r="G192" s="180">
        <f t="shared" si="29"/>
        <v>301.22</v>
      </c>
      <c r="H192" s="181">
        <v>88</v>
      </c>
      <c r="I192" s="164">
        <v>669.99</v>
      </c>
      <c r="J192" s="164">
        <v>368.77</v>
      </c>
    </row>
    <row r="193" spans="1:10" ht="23.25">
      <c r="A193" s="153"/>
      <c r="B193" s="155">
        <v>11</v>
      </c>
      <c r="C193" s="178">
        <v>86.059</v>
      </c>
      <c r="D193" s="178">
        <v>86.059</v>
      </c>
      <c r="E193" s="179">
        <f t="shared" si="27"/>
        <v>0</v>
      </c>
      <c r="F193" s="143">
        <f t="shared" si="28"/>
        <v>0</v>
      </c>
      <c r="G193" s="180">
        <f t="shared" si="29"/>
        <v>279.09000000000003</v>
      </c>
      <c r="H193" s="181">
        <v>89</v>
      </c>
      <c r="I193" s="164">
        <v>823.39</v>
      </c>
      <c r="J193" s="164">
        <v>544.3</v>
      </c>
    </row>
    <row r="194" spans="1:10" ht="23.25">
      <c r="A194" s="198"/>
      <c r="B194" s="199">
        <v>12</v>
      </c>
      <c r="C194" s="200">
        <v>84.8172</v>
      </c>
      <c r="D194" s="200">
        <v>84.8176</v>
      </c>
      <c r="E194" s="201">
        <f t="shared" si="27"/>
        <v>0.00039999999999906777</v>
      </c>
      <c r="F194" s="202">
        <f t="shared" si="28"/>
        <v>1.4890369653391944</v>
      </c>
      <c r="G194" s="203">
        <f t="shared" si="29"/>
        <v>268.63</v>
      </c>
      <c r="H194" s="204">
        <v>90</v>
      </c>
      <c r="I194" s="205">
        <v>819.08</v>
      </c>
      <c r="J194" s="205">
        <v>550.45</v>
      </c>
    </row>
    <row r="195" spans="1:10" ht="23.25">
      <c r="A195" s="190">
        <v>21645</v>
      </c>
      <c r="B195" s="191">
        <v>19</v>
      </c>
      <c r="C195" s="192">
        <v>88.9401</v>
      </c>
      <c r="D195" s="192">
        <v>88.943</v>
      </c>
      <c r="E195" s="193">
        <f t="shared" si="27"/>
        <v>0.002899999999996794</v>
      </c>
      <c r="F195" s="194">
        <f t="shared" si="28"/>
        <v>8.219488691108198</v>
      </c>
      <c r="G195" s="195">
        <f t="shared" si="29"/>
        <v>352.81999999999994</v>
      </c>
      <c r="H195" s="196">
        <v>1</v>
      </c>
      <c r="I195" s="197">
        <v>722.92</v>
      </c>
      <c r="J195" s="197">
        <v>370.1</v>
      </c>
    </row>
    <row r="196" spans="1:10" ht="23.25">
      <c r="A196" s="153"/>
      <c r="B196" s="155">
        <v>20</v>
      </c>
      <c r="C196" s="178">
        <v>84.6532</v>
      </c>
      <c r="D196" s="178">
        <v>84.6555</v>
      </c>
      <c r="E196" s="179">
        <f t="shared" si="27"/>
        <v>0.002300000000005298</v>
      </c>
      <c r="F196" s="143">
        <f t="shared" si="28"/>
        <v>7.933222958075667</v>
      </c>
      <c r="G196" s="180">
        <f t="shared" si="29"/>
        <v>289.9200000000001</v>
      </c>
      <c r="H196" s="181">
        <v>2</v>
      </c>
      <c r="I196" s="164">
        <v>814.2</v>
      </c>
      <c r="J196" s="164">
        <v>524.28</v>
      </c>
    </row>
    <row r="197" spans="1:10" ht="23.25">
      <c r="A197" s="153"/>
      <c r="B197" s="191">
        <v>21</v>
      </c>
      <c r="C197" s="178">
        <v>86.338</v>
      </c>
      <c r="D197" s="178">
        <v>86.3415</v>
      </c>
      <c r="E197" s="179">
        <f t="shared" si="27"/>
        <v>0.003500000000002501</v>
      </c>
      <c r="F197" s="143">
        <f t="shared" si="28"/>
        <v>9.064774287126728</v>
      </c>
      <c r="G197" s="180">
        <f t="shared" si="29"/>
        <v>386.11</v>
      </c>
      <c r="H197" s="196">
        <v>3</v>
      </c>
      <c r="I197" s="164">
        <v>699.64</v>
      </c>
      <c r="J197" s="164">
        <v>313.53</v>
      </c>
    </row>
    <row r="198" spans="1:10" ht="23.25">
      <c r="A198" s="153">
        <v>21659</v>
      </c>
      <c r="B198" s="155">
        <v>22</v>
      </c>
      <c r="C198" s="178">
        <v>85.1308</v>
      </c>
      <c r="D198" s="178">
        <v>85.137</v>
      </c>
      <c r="E198" s="179">
        <f t="shared" si="27"/>
        <v>0.006200000000006867</v>
      </c>
      <c r="F198" s="143">
        <f t="shared" si="28"/>
        <v>18.602976476256803</v>
      </c>
      <c r="G198" s="180">
        <f t="shared" si="29"/>
        <v>333.28</v>
      </c>
      <c r="H198" s="181">
        <v>4</v>
      </c>
      <c r="I198" s="164">
        <v>848.04</v>
      </c>
      <c r="J198" s="164">
        <v>514.76</v>
      </c>
    </row>
    <row r="199" spans="1:10" ht="23.25">
      <c r="A199" s="153"/>
      <c r="B199" s="191">
        <v>23</v>
      </c>
      <c r="C199" s="178">
        <v>87.6682</v>
      </c>
      <c r="D199" s="178">
        <v>87.6718</v>
      </c>
      <c r="E199" s="179">
        <f t="shared" si="27"/>
        <v>0.0036000000000058208</v>
      </c>
      <c r="F199" s="143">
        <f t="shared" si="28"/>
        <v>10.675839981037988</v>
      </c>
      <c r="G199" s="180">
        <f t="shared" si="29"/>
        <v>337.21000000000004</v>
      </c>
      <c r="H199" s="196">
        <v>5</v>
      </c>
      <c r="I199" s="164">
        <v>706.2</v>
      </c>
      <c r="J199" s="164">
        <v>368.99</v>
      </c>
    </row>
    <row r="200" spans="1:10" ht="23.25">
      <c r="A200" s="153"/>
      <c r="B200" s="155">
        <v>24</v>
      </c>
      <c r="C200" s="178">
        <v>88.0593</v>
      </c>
      <c r="D200" s="178">
        <v>88.0631</v>
      </c>
      <c r="E200" s="179">
        <f t="shared" si="27"/>
        <v>0.00380000000001246</v>
      </c>
      <c r="F200" s="143">
        <f t="shared" si="28"/>
        <v>10.046265697323093</v>
      </c>
      <c r="G200" s="180">
        <f t="shared" si="29"/>
        <v>378.25</v>
      </c>
      <c r="H200" s="181">
        <v>6</v>
      </c>
      <c r="I200" s="164">
        <v>677.63</v>
      </c>
      <c r="J200" s="164">
        <v>299.38</v>
      </c>
    </row>
    <row r="201" spans="1:10" ht="23.25">
      <c r="A201" s="153">
        <v>21674</v>
      </c>
      <c r="B201" s="155">
        <v>19</v>
      </c>
      <c r="C201" s="178">
        <v>88.9102</v>
      </c>
      <c r="D201" s="178">
        <v>88.9178</v>
      </c>
      <c r="E201" s="179">
        <f t="shared" si="27"/>
        <v>0.0075999999999964984</v>
      </c>
      <c r="F201" s="143">
        <f t="shared" si="28"/>
        <v>23.701855605789795</v>
      </c>
      <c r="G201" s="180">
        <f t="shared" si="29"/>
        <v>320.65000000000003</v>
      </c>
      <c r="H201" s="196">
        <v>7</v>
      </c>
      <c r="I201" s="164">
        <v>685.35</v>
      </c>
      <c r="J201" s="164">
        <v>364.7</v>
      </c>
    </row>
    <row r="202" spans="1:10" ht="23.25">
      <c r="A202" s="153"/>
      <c r="B202" s="155">
        <v>20</v>
      </c>
      <c r="C202" s="178">
        <v>84.6174</v>
      </c>
      <c r="D202" s="178">
        <v>84.6345</v>
      </c>
      <c r="E202" s="179">
        <f t="shared" si="27"/>
        <v>0.017099999999999227</v>
      </c>
      <c r="F202" s="143">
        <f t="shared" si="28"/>
        <v>56.69009415196668</v>
      </c>
      <c r="G202" s="180">
        <f t="shared" si="29"/>
        <v>301.64</v>
      </c>
      <c r="H202" s="181">
        <v>8</v>
      </c>
      <c r="I202" s="164">
        <v>816.53</v>
      </c>
      <c r="J202" s="164">
        <v>514.89</v>
      </c>
    </row>
    <row r="203" spans="1:10" ht="23.25">
      <c r="A203" s="153"/>
      <c r="B203" s="155">
        <v>21</v>
      </c>
      <c r="C203" s="178">
        <v>86.2958</v>
      </c>
      <c r="D203" s="178">
        <v>86.3096</v>
      </c>
      <c r="E203" s="179">
        <f t="shared" si="27"/>
        <v>0.013800000000003365</v>
      </c>
      <c r="F203" s="143">
        <f t="shared" si="28"/>
        <v>39.32072031001642</v>
      </c>
      <c r="G203" s="180">
        <f t="shared" si="29"/>
        <v>350.96000000000004</v>
      </c>
      <c r="H203" s="196">
        <v>9</v>
      </c>
      <c r="I203" s="164">
        <v>721.09</v>
      </c>
      <c r="J203" s="164">
        <v>370.13</v>
      </c>
    </row>
    <row r="204" spans="1:10" ht="23.25">
      <c r="A204" s="153">
        <v>21688</v>
      </c>
      <c r="B204" s="155">
        <v>22</v>
      </c>
      <c r="C204" s="178">
        <v>85.0794</v>
      </c>
      <c r="D204" s="178">
        <v>85.0848</v>
      </c>
      <c r="E204" s="179">
        <f t="shared" si="27"/>
        <v>0.00539999999999452</v>
      </c>
      <c r="F204" s="143">
        <f t="shared" si="28"/>
        <v>15.93484419261839</v>
      </c>
      <c r="G204" s="180">
        <f t="shared" si="29"/>
        <v>338.88</v>
      </c>
      <c r="H204" s="181">
        <v>10</v>
      </c>
      <c r="I204" s="164">
        <v>847.66</v>
      </c>
      <c r="J204" s="164">
        <v>508.78</v>
      </c>
    </row>
    <row r="205" spans="1:10" ht="23.25">
      <c r="A205" s="153"/>
      <c r="B205" s="155">
        <v>23</v>
      </c>
      <c r="C205" s="178">
        <v>87.6496</v>
      </c>
      <c r="D205" s="178">
        <v>87.6544</v>
      </c>
      <c r="E205" s="179">
        <f t="shared" si="27"/>
        <v>0.004799999999988813</v>
      </c>
      <c r="F205" s="143">
        <f t="shared" si="28"/>
        <v>15.418714464645575</v>
      </c>
      <c r="G205" s="180">
        <f t="shared" si="29"/>
        <v>311.30999999999995</v>
      </c>
      <c r="H205" s="196">
        <v>11</v>
      </c>
      <c r="I205" s="164">
        <v>861.67</v>
      </c>
      <c r="J205" s="164">
        <v>550.36</v>
      </c>
    </row>
    <row r="206" spans="1:10" ht="23.25">
      <c r="A206" s="153"/>
      <c r="B206" s="155">
        <v>24</v>
      </c>
      <c r="C206" s="178">
        <v>88.046</v>
      </c>
      <c r="D206" s="178">
        <v>88.0535</v>
      </c>
      <c r="E206" s="179">
        <f t="shared" si="27"/>
        <v>0.007499999999993179</v>
      </c>
      <c r="F206" s="143">
        <f t="shared" si="28"/>
        <v>27.00464479888085</v>
      </c>
      <c r="G206" s="180">
        <f t="shared" si="29"/>
        <v>277.73</v>
      </c>
      <c r="H206" s="181">
        <v>12</v>
      </c>
      <c r="I206" s="164">
        <v>824.7</v>
      </c>
      <c r="J206" s="164">
        <v>546.97</v>
      </c>
    </row>
    <row r="207" spans="1:10" ht="23.25">
      <c r="A207" s="153">
        <v>21702</v>
      </c>
      <c r="B207" s="155">
        <v>19</v>
      </c>
      <c r="C207" s="178">
        <v>88.963</v>
      </c>
      <c r="D207" s="178">
        <v>88.976</v>
      </c>
      <c r="E207" s="179">
        <f t="shared" si="27"/>
        <v>0.01300000000000523</v>
      </c>
      <c r="F207" s="143">
        <f t="shared" si="28"/>
        <v>42.22012925856656</v>
      </c>
      <c r="G207" s="180">
        <f t="shared" si="29"/>
        <v>307.91</v>
      </c>
      <c r="H207" s="196">
        <v>13</v>
      </c>
      <c r="I207" s="164">
        <v>815.73</v>
      </c>
      <c r="J207" s="164">
        <v>507.82</v>
      </c>
    </row>
    <row r="208" spans="1:10" ht="23.25">
      <c r="A208" s="153"/>
      <c r="B208" s="155">
        <v>20</v>
      </c>
      <c r="C208" s="178">
        <v>84.6572</v>
      </c>
      <c r="D208" s="178">
        <v>84.6671</v>
      </c>
      <c r="E208" s="179">
        <f t="shared" si="27"/>
        <v>0.009900000000001796</v>
      </c>
      <c r="F208" s="143">
        <f t="shared" si="28"/>
        <v>29.75385447660805</v>
      </c>
      <c r="G208" s="180">
        <f t="shared" si="29"/>
        <v>332.73</v>
      </c>
      <c r="H208" s="181">
        <v>14</v>
      </c>
      <c r="I208" s="164">
        <v>698.88</v>
      </c>
      <c r="J208" s="164">
        <v>366.15</v>
      </c>
    </row>
    <row r="209" spans="1:10" ht="23.25">
      <c r="A209" s="153"/>
      <c r="B209" s="155">
        <v>21</v>
      </c>
      <c r="C209" s="178">
        <v>86.3418</v>
      </c>
      <c r="D209" s="178">
        <v>86.3619</v>
      </c>
      <c r="E209" s="179">
        <f t="shared" si="27"/>
        <v>0.02009999999999934</v>
      </c>
      <c r="F209" s="143">
        <f t="shared" si="28"/>
        <v>56.32934450578523</v>
      </c>
      <c r="G209" s="180">
        <f t="shared" si="29"/>
        <v>356.83</v>
      </c>
      <c r="H209" s="196">
        <v>15</v>
      </c>
      <c r="I209" s="164">
        <v>627.52</v>
      </c>
      <c r="J209" s="164">
        <v>270.69</v>
      </c>
    </row>
    <row r="210" spans="1:10" ht="23.25">
      <c r="A210" s="153">
        <v>21715</v>
      </c>
      <c r="B210" s="155">
        <v>22</v>
      </c>
      <c r="C210" s="178">
        <v>85.0984</v>
      </c>
      <c r="D210" s="178">
        <v>85.135</v>
      </c>
      <c r="E210" s="179">
        <f t="shared" si="27"/>
        <v>0.03660000000000707</v>
      </c>
      <c r="F210" s="143">
        <f t="shared" si="28"/>
        <v>109.58411928502973</v>
      </c>
      <c r="G210" s="180">
        <f t="shared" si="29"/>
        <v>333.98999999999995</v>
      </c>
      <c r="H210" s="181">
        <v>16</v>
      </c>
      <c r="I210" s="164">
        <v>704.28</v>
      </c>
      <c r="J210" s="164">
        <v>370.29</v>
      </c>
    </row>
    <row r="211" spans="1:10" ht="23.25">
      <c r="A211" s="153"/>
      <c r="B211" s="155">
        <v>23</v>
      </c>
      <c r="C211" s="178">
        <v>87.6628</v>
      </c>
      <c r="D211" s="178">
        <v>87.7027</v>
      </c>
      <c r="E211" s="179">
        <f t="shared" si="27"/>
        <v>0.03989999999998872</v>
      </c>
      <c r="F211" s="143">
        <f t="shared" si="28"/>
        <v>131.62235270828236</v>
      </c>
      <c r="G211" s="180">
        <f t="shared" si="29"/>
        <v>303.14000000000004</v>
      </c>
      <c r="H211" s="196">
        <v>17</v>
      </c>
      <c r="I211" s="164">
        <v>805.98</v>
      </c>
      <c r="J211" s="164">
        <v>502.84</v>
      </c>
    </row>
    <row r="212" spans="1:10" ht="23.25">
      <c r="A212" s="153"/>
      <c r="B212" s="155">
        <v>24</v>
      </c>
      <c r="C212" s="178">
        <v>88.051</v>
      </c>
      <c r="D212" s="178">
        <v>88.0896</v>
      </c>
      <c r="E212" s="179">
        <f t="shared" si="27"/>
        <v>0.03860000000000241</v>
      </c>
      <c r="F212" s="143">
        <f t="shared" si="28"/>
        <v>120.2979399756986</v>
      </c>
      <c r="G212" s="180">
        <f t="shared" si="29"/>
        <v>320.87</v>
      </c>
      <c r="H212" s="181">
        <v>18</v>
      </c>
      <c r="I212" s="164">
        <v>713.85</v>
      </c>
      <c r="J212" s="164">
        <v>392.98</v>
      </c>
    </row>
    <row r="213" spans="1:10" ht="23.25">
      <c r="A213" s="153">
        <v>21722</v>
      </c>
      <c r="B213" s="155">
        <v>25</v>
      </c>
      <c r="C213" s="178">
        <v>87.047</v>
      </c>
      <c r="D213" s="178">
        <v>87.0628</v>
      </c>
      <c r="E213" s="179">
        <f t="shared" si="27"/>
        <v>0.015799999999998704</v>
      </c>
      <c r="F213" s="143">
        <f t="shared" si="28"/>
        <v>47.50308168725747</v>
      </c>
      <c r="G213" s="180">
        <f t="shared" si="29"/>
        <v>332.60999999999996</v>
      </c>
      <c r="H213" s="196">
        <v>19</v>
      </c>
      <c r="I213" s="164">
        <v>631.52</v>
      </c>
      <c r="J213" s="164">
        <v>298.91</v>
      </c>
    </row>
    <row r="214" spans="1:10" ht="23.25">
      <c r="A214" s="153"/>
      <c r="B214" s="155">
        <v>26</v>
      </c>
      <c r="C214" s="178">
        <v>85.7828</v>
      </c>
      <c r="D214" s="178">
        <v>85.8025</v>
      </c>
      <c r="E214" s="179">
        <f t="shared" si="27"/>
        <v>0.019700000000000273</v>
      </c>
      <c r="F214" s="143">
        <f t="shared" si="28"/>
        <v>58.106952187122886</v>
      </c>
      <c r="G214" s="180">
        <f t="shared" si="29"/>
        <v>339.03000000000003</v>
      </c>
      <c r="H214" s="181">
        <v>20</v>
      </c>
      <c r="I214" s="164">
        <v>695.24</v>
      </c>
      <c r="J214" s="164">
        <v>356.21</v>
      </c>
    </row>
    <row r="215" spans="1:10" ht="23.25">
      <c r="A215" s="153"/>
      <c r="B215" s="155">
        <v>27</v>
      </c>
      <c r="C215" s="178">
        <v>86.3243</v>
      </c>
      <c r="D215" s="178">
        <v>86.3449</v>
      </c>
      <c r="E215" s="179">
        <f t="shared" si="27"/>
        <v>0.020600000000001728</v>
      </c>
      <c r="F215" s="143">
        <f t="shared" si="28"/>
        <v>69.2297351794654</v>
      </c>
      <c r="G215" s="180">
        <f t="shared" si="29"/>
        <v>297.56000000000006</v>
      </c>
      <c r="H215" s="196">
        <v>21</v>
      </c>
      <c r="I215" s="164">
        <v>691.58</v>
      </c>
      <c r="J215" s="164">
        <v>394.02</v>
      </c>
    </row>
    <row r="216" spans="1:10" ht="23.25">
      <c r="A216" s="153">
        <v>21732</v>
      </c>
      <c r="B216" s="155">
        <v>28</v>
      </c>
      <c r="C216" s="178">
        <v>87.2205</v>
      </c>
      <c r="D216" s="178">
        <v>87.2328</v>
      </c>
      <c r="E216" s="179">
        <f t="shared" si="27"/>
        <v>0.012299999999996203</v>
      </c>
      <c r="F216" s="143">
        <f t="shared" si="28"/>
        <v>39.249473482660676</v>
      </c>
      <c r="G216" s="180">
        <f t="shared" si="29"/>
        <v>313.38</v>
      </c>
      <c r="H216" s="181">
        <v>22</v>
      </c>
      <c r="I216" s="164">
        <v>828.18</v>
      </c>
      <c r="J216" s="164">
        <v>514.8</v>
      </c>
    </row>
    <row r="217" spans="1:10" ht="23.25">
      <c r="A217" s="153"/>
      <c r="B217" s="155">
        <v>29</v>
      </c>
      <c r="C217" s="178">
        <v>85.2582</v>
      </c>
      <c r="D217" s="178">
        <v>85.2719</v>
      </c>
      <c r="E217" s="179">
        <f t="shared" si="27"/>
        <v>0.013700000000000045</v>
      </c>
      <c r="F217" s="143">
        <f t="shared" si="28"/>
        <v>47.10331786144076</v>
      </c>
      <c r="G217" s="180">
        <f t="shared" si="29"/>
        <v>290.85</v>
      </c>
      <c r="H217" s="196">
        <v>23</v>
      </c>
      <c r="I217" s="164">
        <v>842.51</v>
      </c>
      <c r="J217" s="164">
        <v>551.66</v>
      </c>
    </row>
    <row r="218" spans="1:10" ht="23.25">
      <c r="A218" s="153"/>
      <c r="B218" s="155">
        <v>30</v>
      </c>
      <c r="C218" s="178">
        <v>84.9634</v>
      </c>
      <c r="D218" s="178">
        <v>84.9726</v>
      </c>
      <c r="E218" s="179">
        <f t="shared" si="27"/>
        <v>0.00920000000000698</v>
      </c>
      <c r="F218" s="143">
        <f t="shared" si="28"/>
        <v>28.668474027007516</v>
      </c>
      <c r="G218" s="180">
        <f t="shared" si="29"/>
        <v>320.90999999999997</v>
      </c>
      <c r="H218" s="181">
        <v>24</v>
      </c>
      <c r="I218" s="164">
        <v>653.28</v>
      </c>
      <c r="J218" s="164">
        <v>332.37</v>
      </c>
    </row>
    <row r="219" spans="1:10" ht="23.25">
      <c r="A219" s="153">
        <v>21742</v>
      </c>
      <c r="B219" s="155">
        <v>31</v>
      </c>
      <c r="C219" s="178">
        <v>84.8584</v>
      </c>
      <c r="D219" s="178">
        <v>84.8686</v>
      </c>
      <c r="E219" s="179">
        <f t="shared" si="27"/>
        <v>0.010199999999997544</v>
      </c>
      <c r="F219" s="143">
        <f t="shared" si="28"/>
        <v>35.76688407320831</v>
      </c>
      <c r="G219" s="180">
        <f t="shared" si="29"/>
        <v>285.17999999999995</v>
      </c>
      <c r="H219" s="196">
        <v>25</v>
      </c>
      <c r="I219" s="164">
        <v>815.38</v>
      </c>
      <c r="J219" s="164">
        <v>530.2</v>
      </c>
    </row>
    <row r="220" spans="1:10" ht="23.25">
      <c r="A220" s="153"/>
      <c r="B220" s="155">
        <v>32</v>
      </c>
      <c r="C220" s="178">
        <v>85.0036</v>
      </c>
      <c r="D220" s="178">
        <v>85.0119</v>
      </c>
      <c r="E220" s="179">
        <f t="shared" si="27"/>
        <v>0.008299999999991314</v>
      </c>
      <c r="F220" s="143">
        <f t="shared" si="28"/>
        <v>29.704387660122084</v>
      </c>
      <c r="G220" s="180">
        <f t="shared" si="29"/>
        <v>279.4200000000001</v>
      </c>
      <c r="H220" s="181">
        <v>26</v>
      </c>
      <c r="I220" s="164">
        <v>838.19</v>
      </c>
      <c r="J220" s="164">
        <v>558.77</v>
      </c>
    </row>
    <row r="221" spans="1:10" ht="23.25">
      <c r="A221" s="153"/>
      <c r="B221" s="155">
        <v>33</v>
      </c>
      <c r="C221" s="178">
        <v>85.981</v>
      </c>
      <c r="D221" s="178">
        <v>85.9866</v>
      </c>
      <c r="E221" s="179">
        <f t="shared" si="27"/>
        <v>0.00560000000000116</v>
      </c>
      <c r="F221" s="143">
        <f t="shared" si="28"/>
        <v>18.021497071510456</v>
      </c>
      <c r="G221" s="180">
        <f t="shared" si="29"/>
        <v>310.74</v>
      </c>
      <c r="H221" s="196">
        <v>27</v>
      </c>
      <c r="I221" s="164">
        <v>719.11</v>
      </c>
      <c r="J221" s="164">
        <v>408.37</v>
      </c>
    </row>
    <row r="222" spans="1:10" ht="23.25">
      <c r="A222" s="153">
        <v>21757</v>
      </c>
      <c r="B222" s="155">
        <v>34</v>
      </c>
      <c r="C222" s="178">
        <v>83.7322</v>
      </c>
      <c r="D222" s="178">
        <v>83.7387</v>
      </c>
      <c r="E222" s="179">
        <f t="shared" si="27"/>
        <v>0.006499999999988404</v>
      </c>
      <c r="F222" s="143">
        <f t="shared" si="28"/>
        <v>22.820629849343128</v>
      </c>
      <c r="G222" s="180">
        <f t="shared" si="29"/>
        <v>284.83000000000004</v>
      </c>
      <c r="H222" s="181">
        <v>28</v>
      </c>
      <c r="I222" s="164">
        <v>833</v>
      </c>
      <c r="J222" s="164">
        <v>548.17</v>
      </c>
    </row>
    <row r="223" spans="1:10" ht="23.25">
      <c r="A223" s="153"/>
      <c r="B223" s="155">
        <v>35</v>
      </c>
      <c r="C223" s="178">
        <v>85.013</v>
      </c>
      <c r="D223" s="178">
        <v>85.0198</v>
      </c>
      <c r="E223" s="179">
        <f t="shared" si="27"/>
        <v>0.006799999999998363</v>
      </c>
      <c r="F223" s="143">
        <f t="shared" si="28"/>
        <v>22.392728949182874</v>
      </c>
      <c r="G223" s="180">
        <f t="shared" si="29"/>
        <v>303.66999999999996</v>
      </c>
      <c r="H223" s="196">
        <v>29</v>
      </c>
      <c r="I223" s="164">
        <v>875.18</v>
      </c>
      <c r="J223" s="164">
        <v>571.51</v>
      </c>
    </row>
    <row r="224" spans="1:10" ht="23.25">
      <c r="A224" s="153"/>
      <c r="B224" s="155">
        <v>36</v>
      </c>
      <c r="C224" s="178">
        <v>85.5886</v>
      </c>
      <c r="D224" s="178">
        <v>85.59</v>
      </c>
      <c r="E224" s="179">
        <f t="shared" si="27"/>
        <v>0.0014000000000038426</v>
      </c>
      <c r="F224" s="143">
        <f t="shared" si="28"/>
        <v>4.746728148110948</v>
      </c>
      <c r="G224" s="180">
        <f t="shared" si="29"/>
        <v>294.93999999999994</v>
      </c>
      <c r="H224" s="181">
        <v>30</v>
      </c>
      <c r="I224" s="164">
        <v>828.89</v>
      </c>
      <c r="J224" s="164">
        <v>533.95</v>
      </c>
    </row>
    <row r="225" spans="1:10" ht="23.25">
      <c r="A225" s="153">
        <v>21771</v>
      </c>
      <c r="B225" s="155">
        <v>28</v>
      </c>
      <c r="C225" s="178">
        <v>87.2214</v>
      </c>
      <c r="D225" s="178">
        <v>87.2305</v>
      </c>
      <c r="E225" s="179">
        <f t="shared" si="27"/>
        <v>0.00910000000000366</v>
      </c>
      <c r="F225" s="143">
        <f t="shared" si="28"/>
        <v>28.697571743940905</v>
      </c>
      <c r="G225" s="180">
        <f t="shared" si="29"/>
        <v>317.09999999999997</v>
      </c>
      <c r="H225" s="196">
        <v>31</v>
      </c>
      <c r="I225" s="164">
        <v>756.04</v>
      </c>
      <c r="J225" s="164">
        <v>438.94</v>
      </c>
    </row>
    <row r="226" spans="1:10" ht="23.25">
      <c r="A226" s="153"/>
      <c r="B226" s="155">
        <v>29</v>
      </c>
      <c r="C226" s="178">
        <v>85.2558</v>
      </c>
      <c r="D226" s="178">
        <v>85.2582</v>
      </c>
      <c r="E226" s="179">
        <f t="shared" si="27"/>
        <v>0.0024000000000086175</v>
      </c>
      <c r="F226" s="143">
        <f t="shared" si="28"/>
        <v>7.039155301389111</v>
      </c>
      <c r="G226" s="180">
        <f t="shared" si="29"/>
        <v>340.95</v>
      </c>
      <c r="H226" s="181">
        <v>32</v>
      </c>
      <c r="I226" s="164">
        <v>706.75</v>
      </c>
      <c r="J226" s="164">
        <v>365.8</v>
      </c>
    </row>
    <row r="227" spans="1:10" ht="23.25">
      <c r="A227" s="153"/>
      <c r="B227" s="155">
        <v>30</v>
      </c>
      <c r="C227" s="178">
        <v>84.9692</v>
      </c>
      <c r="D227" s="178">
        <v>84.9748</v>
      </c>
      <c r="E227" s="179">
        <f t="shared" si="27"/>
        <v>0.00560000000000116</v>
      </c>
      <c r="F227" s="143">
        <f t="shared" si="28"/>
        <v>17.765370217629464</v>
      </c>
      <c r="G227" s="180">
        <f t="shared" si="29"/>
        <v>315.22</v>
      </c>
      <c r="H227" s="196">
        <v>33</v>
      </c>
      <c r="I227" s="164">
        <v>845.6</v>
      </c>
      <c r="J227" s="164">
        <v>530.38</v>
      </c>
    </row>
    <row r="228" spans="1:10" ht="23.25">
      <c r="A228" s="153">
        <v>21778</v>
      </c>
      <c r="B228" s="155">
        <v>31</v>
      </c>
      <c r="C228" s="178">
        <v>84.8658</v>
      </c>
      <c r="D228" s="178">
        <v>84.869</v>
      </c>
      <c r="E228" s="179">
        <f t="shared" si="27"/>
        <v>0.003200000000006753</v>
      </c>
      <c r="F228" s="143">
        <f t="shared" si="28"/>
        <v>11.449835408640164</v>
      </c>
      <c r="G228" s="180">
        <f t="shared" si="29"/>
        <v>279.48</v>
      </c>
      <c r="H228" s="181">
        <v>34</v>
      </c>
      <c r="I228" s="164">
        <v>834.87</v>
      </c>
      <c r="J228" s="164">
        <v>555.39</v>
      </c>
    </row>
    <row r="229" spans="1:10" ht="23.25">
      <c r="A229" s="153"/>
      <c r="B229" s="155">
        <v>32</v>
      </c>
      <c r="C229" s="178">
        <v>85.0148</v>
      </c>
      <c r="D229" s="178">
        <v>85.0186</v>
      </c>
      <c r="E229" s="179">
        <f t="shared" si="27"/>
        <v>0.00380000000001246</v>
      </c>
      <c r="F229" s="143">
        <f t="shared" si="28"/>
        <v>12.718813803301734</v>
      </c>
      <c r="G229" s="180">
        <f t="shared" si="29"/>
        <v>298.7700000000001</v>
      </c>
      <c r="H229" s="196">
        <v>35</v>
      </c>
      <c r="I229" s="164">
        <v>863.19</v>
      </c>
      <c r="J229" s="164">
        <v>564.42</v>
      </c>
    </row>
    <row r="230" spans="1:10" ht="23.25">
      <c r="A230" s="153"/>
      <c r="B230" s="155">
        <v>33</v>
      </c>
      <c r="C230" s="178">
        <v>86.001</v>
      </c>
      <c r="D230" s="178">
        <v>86.0018</v>
      </c>
      <c r="E230" s="179">
        <f t="shared" si="27"/>
        <v>0.0007999999999981355</v>
      </c>
      <c r="F230" s="143">
        <f t="shared" si="28"/>
        <v>2.7705627705563134</v>
      </c>
      <c r="G230" s="180">
        <f t="shared" si="29"/>
        <v>288.75</v>
      </c>
      <c r="H230" s="181">
        <v>36</v>
      </c>
      <c r="I230" s="164">
        <v>839.84</v>
      </c>
      <c r="J230" s="164">
        <v>551.09</v>
      </c>
    </row>
    <row r="231" spans="1:10" ht="23.25">
      <c r="A231" s="153">
        <v>21788</v>
      </c>
      <c r="B231" s="155">
        <v>34</v>
      </c>
      <c r="C231" s="178">
        <v>83.7388</v>
      </c>
      <c r="D231" s="178">
        <v>83.7576</v>
      </c>
      <c r="E231" s="179">
        <f t="shared" si="27"/>
        <v>0.018799999999998818</v>
      </c>
      <c r="F231" s="143">
        <f t="shared" si="28"/>
        <v>64.58927405778275</v>
      </c>
      <c r="G231" s="180">
        <f t="shared" si="29"/>
        <v>291.06999999999994</v>
      </c>
      <c r="H231" s="196">
        <v>37</v>
      </c>
      <c r="I231" s="164">
        <v>863.4</v>
      </c>
      <c r="J231" s="164">
        <v>572.33</v>
      </c>
    </row>
    <row r="232" spans="1:10" ht="23.25">
      <c r="A232" s="153"/>
      <c r="B232" s="155">
        <v>35</v>
      </c>
      <c r="C232" s="178">
        <v>85.0063</v>
      </c>
      <c r="D232" s="178">
        <v>85.0246</v>
      </c>
      <c r="E232" s="179">
        <f t="shared" si="27"/>
        <v>0.01830000000001064</v>
      </c>
      <c r="F232" s="143">
        <f t="shared" si="28"/>
        <v>55.77397823903764</v>
      </c>
      <c r="G232" s="180">
        <f t="shared" si="29"/>
        <v>328.11</v>
      </c>
      <c r="H232" s="181">
        <v>38</v>
      </c>
      <c r="I232" s="164">
        <v>846.4</v>
      </c>
      <c r="J232" s="164">
        <v>518.29</v>
      </c>
    </row>
    <row r="233" spans="1:10" ht="23.25">
      <c r="A233" s="153"/>
      <c r="B233" s="155">
        <v>36</v>
      </c>
      <c r="C233" s="178">
        <v>84.5553</v>
      </c>
      <c r="D233" s="178">
        <v>84.5675</v>
      </c>
      <c r="E233" s="179">
        <f t="shared" si="27"/>
        <v>0.012199999999992883</v>
      </c>
      <c r="F233" s="143">
        <f t="shared" si="28"/>
        <v>37.11478202668882</v>
      </c>
      <c r="G233" s="180">
        <f t="shared" si="29"/>
        <v>328.71000000000004</v>
      </c>
      <c r="H233" s="196">
        <v>39</v>
      </c>
      <c r="I233" s="164">
        <v>766.07</v>
      </c>
      <c r="J233" s="164">
        <v>437.36</v>
      </c>
    </row>
    <row r="234" spans="1:10" ht="23.25">
      <c r="A234" s="153">
        <v>21802</v>
      </c>
      <c r="B234" s="155">
        <v>28</v>
      </c>
      <c r="C234" s="178">
        <v>87.2064</v>
      </c>
      <c r="D234" s="178">
        <v>87.2515</v>
      </c>
      <c r="E234" s="179">
        <f aca="true" t="shared" si="30" ref="E234:E297">D234-C234</f>
        <v>0.045099999999990814</v>
      </c>
      <c r="F234" s="143">
        <f aca="true" t="shared" si="31" ref="F234:F297">((10^6)*E234/G234)</f>
        <v>152.49366018593682</v>
      </c>
      <c r="G234" s="180">
        <f aca="true" t="shared" si="32" ref="G234:G297">I234-J234</f>
        <v>295.75</v>
      </c>
      <c r="H234" s="181">
        <v>40</v>
      </c>
      <c r="I234" s="164">
        <v>625.15</v>
      </c>
      <c r="J234" s="164">
        <v>329.4</v>
      </c>
    </row>
    <row r="235" spans="1:10" ht="23.25">
      <c r="A235" s="153"/>
      <c r="B235" s="155">
        <v>29</v>
      </c>
      <c r="C235" s="178">
        <v>85.2382</v>
      </c>
      <c r="D235" s="178">
        <v>85.2913</v>
      </c>
      <c r="E235" s="179">
        <f t="shared" si="30"/>
        <v>0.05310000000000059</v>
      </c>
      <c r="F235" s="143">
        <f t="shared" si="31"/>
        <v>172.74472168906144</v>
      </c>
      <c r="G235" s="180">
        <f t="shared" si="32"/>
        <v>307.39</v>
      </c>
      <c r="H235" s="196">
        <v>41</v>
      </c>
      <c r="I235" s="164">
        <v>635.92</v>
      </c>
      <c r="J235" s="164">
        <v>328.53</v>
      </c>
    </row>
    <row r="236" spans="1:10" ht="23.25">
      <c r="A236" s="153"/>
      <c r="B236" s="155">
        <v>30</v>
      </c>
      <c r="C236" s="178">
        <v>84.9764</v>
      </c>
      <c r="D236" s="178">
        <v>85.028</v>
      </c>
      <c r="E236" s="179">
        <f t="shared" si="30"/>
        <v>0.05160000000000764</v>
      </c>
      <c r="F236" s="143">
        <f t="shared" si="31"/>
        <v>153.38882282998708</v>
      </c>
      <c r="G236" s="180">
        <f t="shared" si="32"/>
        <v>336.3999999999999</v>
      </c>
      <c r="H236" s="181">
        <v>42</v>
      </c>
      <c r="I236" s="164">
        <v>703.56</v>
      </c>
      <c r="J236" s="164">
        <v>367.16</v>
      </c>
    </row>
    <row r="237" spans="1:10" ht="23.25">
      <c r="A237" s="153">
        <v>21805</v>
      </c>
      <c r="B237" s="155">
        <v>31</v>
      </c>
      <c r="C237" s="178">
        <v>84.8468</v>
      </c>
      <c r="D237" s="178">
        <v>84.9856</v>
      </c>
      <c r="E237" s="179">
        <f t="shared" si="30"/>
        <v>0.13880000000000337</v>
      </c>
      <c r="F237" s="143">
        <f t="shared" si="31"/>
        <v>535.4525113803077</v>
      </c>
      <c r="G237" s="180">
        <f t="shared" si="32"/>
        <v>259.22</v>
      </c>
      <c r="H237" s="196">
        <v>43</v>
      </c>
      <c r="I237" s="164">
        <v>795.53</v>
      </c>
      <c r="J237" s="164">
        <v>536.31</v>
      </c>
    </row>
    <row r="238" spans="1:10" ht="23.25">
      <c r="A238" s="153"/>
      <c r="B238" s="155">
        <v>32</v>
      </c>
      <c r="C238" s="178">
        <v>84.9781</v>
      </c>
      <c r="D238" s="178">
        <v>85.1505</v>
      </c>
      <c r="E238" s="179">
        <f t="shared" si="30"/>
        <v>0.1723999999999961</v>
      </c>
      <c r="F238" s="143">
        <f t="shared" si="31"/>
        <v>651.057401812674</v>
      </c>
      <c r="G238" s="180">
        <f t="shared" si="32"/>
        <v>264.8</v>
      </c>
      <c r="H238" s="181">
        <v>44</v>
      </c>
      <c r="I238" s="164">
        <v>755.97</v>
      </c>
      <c r="J238" s="164">
        <v>491.17</v>
      </c>
    </row>
    <row r="239" spans="1:10" ht="23.25">
      <c r="A239" s="153"/>
      <c r="B239" s="155">
        <v>33</v>
      </c>
      <c r="C239" s="178">
        <v>85.9538</v>
      </c>
      <c r="D239" s="178">
        <v>86.1155</v>
      </c>
      <c r="E239" s="179">
        <f t="shared" si="30"/>
        <v>0.16169999999999618</v>
      </c>
      <c r="F239" s="143">
        <f t="shared" si="31"/>
        <v>621.4928126681383</v>
      </c>
      <c r="G239" s="180">
        <f t="shared" si="32"/>
        <v>260.17999999999995</v>
      </c>
      <c r="H239" s="196">
        <v>45</v>
      </c>
      <c r="I239" s="164">
        <v>700.03</v>
      </c>
      <c r="J239" s="164">
        <v>439.85</v>
      </c>
    </row>
    <row r="240" spans="1:10" ht="23.25">
      <c r="A240" s="153">
        <v>21819</v>
      </c>
      <c r="B240" s="155">
        <v>34</v>
      </c>
      <c r="C240" s="178">
        <v>83.7191</v>
      </c>
      <c r="D240" s="178">
        <v>83.7276</v>
      </c>
      <c r="E240" s="179">
        <f t="shared" si="30"/>
        <v>0.008499999999997954</v>
      </c>
      <c r="F240" s="143">
        <f t="shared" si="31"/>
        <v>30.678167971985246</v>
      </c>
      <c r="G240" s="180">
        <f t="shared" si="32"/>
        <v>277.07000000000005</v>
      </c>
      <c r="H240" s="181">
        <v>46</v>
      </c>
      <c r="I240" s="164">
        <v>832.1</v>
      </c>
      <c r="J240" s="164">
        <v>555.03</v>
      </c>
    </row>
    <row r="241" spans="1:10" ht="23.25">
      <c r="A241" s="153"/>
      <c r="B241" s="155">
        <v>35</v>
      </c>
      <c r="C241" s="178">
        <v>84.9806</v>
      </c>
      <c r="D241" s="178">
        <v>85.0004</v>
      </c>
      <c r="E241" s="179">
        <f t="shared" si="30"/>
        <v>0.019800000000003593</v>
      </c>
      <c r="F241" s="143">
        <f t="shared" si="31"/>
        <v>56.8508096933605</v>
      </c>
      <c r="G241" s="180">
        <f t="shared" si="32"/>
        <v>348.28</v>
      </c>
      <c r="H241" s="196">
        <v>47</v>
      </c>
      <c r="I241" s="164">
        <v>742.41</v>
      </c>
      <c r="J241" s="164">
        <v>394.13</v>
      </c>
    </row>
    <row r="242" spans="1:10" ht="23.25">
      <c r="A242" s="153"/>
      <c r="B242" s="155">
        <v>36</v>
      </c>
      <c r="C242" s="178">
        <v>84.595</v>
      </c>
      <c r="D242" s="178">
        <v>84.6124</v>
      </c>
      <c r="E242" s="179">
        <f t="shared" si="30"/>
        <v>0.017399999999994975</v>
      </c>
      <c r="F242" s="143">
        <f t="shared" si="31"/>
        <v>55.84619828608331</v>
      </c>
      <c r="G242" s="180">
        <f t="shared" si="32"/>
        <v>311.57</v>
      </c>
      <c r="H242" s="181">
        <v>48</v>
      </c>
      <c r="I242" s="164">
        <v>713.65</v>
      </c>
      <c r="J242" s="164">
        <v>402.08</v>
      </c>
    </row>
    <row r="243" spans="1:10" ht="23.25">
      <c r="A243" s="153">
        <v>21827</v>
      </c>
      <c r="B243" s="155">
        <v>28</v>
      </c>
      <c r="C243" s="178">
        <v>87.2091</v>
      </c>
      <c r="D243" s="178">
        <v>87.2313</v>
      </c>
      <c r="E243" s="179">
        <f t="shared" si="30"/>
        <v>0.022199999999998</v>
      </c>
      <c r="F243" s="143">
        <f t="shared" si="31"/>
        <v>74.92153487900508</v>
      </c>
      <c r="G243" s="180">
        <f t="shared" si="32"/>
        <v>296.31000000000006</v>
      </c>
      <c r="H243" s="196">
        <v>49</v>
      </c>
      <c r="I243" s="164">
        <v>836.72</v>
      </c>
      <c r="J243" s="164">
        <v>540.41</v>
      </c>
    </row>
    <row r="244" spans="1:10" ht="23.25">
      <c r="A244" s="153"/>
      <c r="B244" s="155">
        <v>29</v>
      </c>
      <c r="C244" s="178">
        <v>85.25</v>
      </c>
      <c r="D244" s="178">
        <v>85.2736</v>
      </c>
      <c r="E244" s="179">
        <f t="shared" si="30"/>
        <v>0.02360000000000184</v>
      </c>
      <c r="F244" s="143">
        <f t="shared" si="31"/>
        <v>82.79830193313632</v>
      </c>
      <c r="G244" s="180">
        <f t="shared" si="32"/>
        <v>285.03</v>
      </c>
      <c r="H244" s="181">
        <v>50</v>
      </c>
      <c r="I244" s="164">
        <v>812.27</v>
      </c>
      <c r="J244" s="164">
        <v>527.24</v>
      </c>
    </row>
    <row r="245" spans="1:10" ht="23.25">
      <c r="A245" s="153"/>
      <c r="B245" s="155">
        <v>30</v>
      </c>
      <c r="C245" s="178">
        <v>84.9758</v>
      </c>
      <c r="D245" s="178">
        <v>84.9994</v>
      </c>
      <c r="E245" s="179">
        <f t="shared" si="30"/>
        <v>0.02359999999998763</v>
      </c>
      <c r="F245" s="143">
        <f t="shared" si="31"/>
        <v>88.61852728019089</v>
      </c>
      <c r="G245" s="180">
        <f t="shared" si="32"/>
        <v>266.30999999999995</v>
      </c>
      <c r="H245" s="196">
        <v>51</v>
      </c>
      <c r="I245" s="164">
        <v>806.13</v>
      </c>
      <c r="J245" s="164">
        <v>539.82</v>
      </c>
    </row>
    <row r="246" spans="1:10" ht="23.25">
      <c r="A246" s="153">
        <v>21836</v>
      </c>
      <c r="B246" s="155">
        <v>31</v>
      </c>
      <c r="C246" s="178">
        <v>84.8749</v>
      </c>
      <c r="D246" s="178">
        <v>84.9114</v>
      </c>
      <c r="E246" s="179">
        <f t="shared" si="30"/>
        <v>0.03650000000000375</v>
      </c>
      <c r="F246" s="143">
        <f t="shared" si="31"/>
        <v>106.98478764253524</v>
      </c>
      <c r="G246" s="180">
        <f t="shared" si="32"/>
        <v>341.1700000000001</v>
      </c>
      <c r="H246" s="181">
        <v>52</v>
      </c>
      <c r="I246" s="164">
        <v>711.19</v>
      </c>
      <c r="J246" s="164">
        <v>370.02</v>
      </c>
    </row>
    <row r="247" spans="1:10" ht="23.25">
      <c r="A247" s="153"/>
      <c r="B247" s="155">
        <v>32</v>
      </c>
      <c r="C247" s="178">
        <v>85.0367</v>
      </c>
      <c r="D247" s="178">
        <v>85.0636</v>
      </c>
      <c r="E247" s="179">
        <f t="shared" si="30"/>
        <v>0.026899999999997704</v>
      </c>
      <c r="F247" s="143">
        <f t="shared" si="31"/>
        <v>94.93894261310692</v>
      </c>
      <c r="G247" s="180">
        <f t="shared" si="32"/>
        <v>283.3399999999999</v>
      </c>
      <c r="H247" s="196">
        <v>53</v>
      </c>
      <c r="I247" s="164">
        <v>834.79</v>
      </c>
      <c r="J247" s="164">
        <v>551.45</v>
      </c>
    </row>
    <row r="248" spans="1:10" ht="23.25">
      <c r="A248" s="153"/>
      <c r="B248" s="155">
        <v>33</v>
      </c>
      <c r="C248" s="178">
        <v>85.9796</v>
      </c>
      <c r="D248" s="178">
        <v>86.0045</v>
      </c>
      <c r="E248" s="179">
        <f t="shared" si="30"/>
        <v>0.024899999999988154</v>
      </c>
      <c r="F248" s="143">
        <f t="shared" si="31"/>
        <v>81.95642156536158</v>
      </c>
      <c r="G248" s="180">
        <f t="shared" si="32"/>
        <v>303.82</v>
      </c>
      <c r="H248" s="181">
        <v>54</v>
      </c>
      <c r="I248" s="164">
        <v>681.13</v>
      </c>
      <c r="J248" s="164">
        <v>377.31</v>
      </c>
    </row>
    <row r="249" spans="1:10" ht="23.25">
      <c r="A249" s="153">
        <v>21848</v>
      </c>
      <c r="B249" s="155">
        <v>34</v>
      </c>
      <c r="C249" s="178">
        <v>83.733</v>
      </c>
      <c r="D249" s="178">
        <v>83.7644</v>
      </c>
      <c r="E249" s="179">
        <f t="shared" si="30"/>
        <v>0.03139999999999077</v>
      </c>
      <c r="F249" s="143">
        <f t="shared" si="31"/>
        <v>102.56745279934268</v>
      </c>
      <c r="G249" s="180">
        <f t="shared" si="32"/>
        <v>306.14</v>
      </c>
      <c r="H249" s="196">
        <v>55</v>
      </c>
      <c r="I249" s="164">
        <v>649.62</v>
      </c>
      <c r="J249" s="164">
        <v>343.48</v>
      </c>
    </row>
    <row r="250" spans="1:10" ht="23.25">
      <c r="A250" s="153"/>
      <c r="B250" s="155">
        <v>35</v>
      </c>
      <c r="C250" s="178">
        <v>85.0299</v>
      </c>
      <c r="D250" s="178">
        <v>85.062</v>
      </c>
      <c r="E250" s="179">
        <f t="shared" si="30"/>
        <v>0.032099999999999795</v>
      </c>
      <c r="F250" s="143">
        <f t="shared" si="31"/>
        <v>95.90964773372312</v>
      </c>
      <c r="G250" s="180">
        <f t="shared" si="32"/>
        <v>334.69000000000005</v>
      </c>
      <c r="H250" s="181">
        <v>56</v>
      </c>
      <c r="I250" s="164">
        <v>684.71</v>
      </c>
      <c r="J250" s="164">
        <v>350.02</v>
      </c>
    </row>
    <row r="251" spans="1:10" ht="23.25">
      <c r="A251" s="153"/>
      <c r="B251" s="155">
        <v>36</v>
      </c>
      <c r="C251" s="178">
        <v>84.5795</v>
      </c>
      <c r="D251" s="178">
        <v>84.6045</v>
      </c>
      <c r="E251" s="179">
        <f t="shared" si="30"/>
        <v>0.025000000000005684</v>
      </c>
      <c r="F251" s="143">
        <f t="shared" si="31"/>
        <v>93.20011929617392</v>
      </c>
      <c r="G251" s="180">
        <f t="shared" si="32"/>
        <v>268.2399999999999</v>
      </c>
      <c r="H251" s="196">
        <v>57</v>
      </c>
      <c r="I251" s="164">
        <v>811.31</v>
      </c>
      <c r="J251" s="164">
        <v>543.07</v>
      </c>
    </row>
    <row r="252" spans="1:10" ht="23.25">
      <c r="A252" s="153">
        <v>21863</v>
      </c>
      <c r="B252" s="155">
        <v>28</v>
      </c>
      <c r="C252" s="178">
        <v>87.2144</v>
      </c>
      <c r="D252" s="178">
        <v>87.2173</v>
      </c>
      <c r="E252" s="179">
        <f t="shared" si="30"/>
        <v>0.002899999999996794</v>
      </c>
      <c r="F252" s="143">
        <f t="shared" si="31"/>
        <v>8.504897647946489</v>
      </c>
      <c r="G252" s="180">
        <f t="shared" si="32"/>
        <v>340.98</v>
      </c>
      <c r="H252" s="181">
        <v>58</v>
      </c>
      <c r="I252" s="164">
        <v>688.21</v>
      </c>
      <c r="J252" s="164">
        <v>347.23</v>
      </c>
    </row>
    <row r="253" spans="1:10" ht="23.25">
      <c r="A253" s="153"/>
      <c r="B253" s="155">
        <v>29</v>
      </c>
      <c r="C253" s="178">
        <v>85.2316</v>
      </c>
      <c r="D253" s="178">
        <v>85.2336</v>
      </c>
      <c r="E253" s="179">
        <f t="shared" si="30"/>
        <v>0.001999999999995339</v>
      </c>
      <c r="F253" s="143">
        <f t="shared" si="31"/>
        <v>6.410667350456243</v>
      </c>
      <c r="G253" s="180">
        <f t="shared" si="32"/>
        <v>311.98</v>
      </c>
      <c r="H253" s="196">
        <v>59</v>
      </c>
      <c r="I253" s="164">
        <v>857.41</v>
      </c>
      <c r="J253" s="164">
        <v>545.43</v>
      </c>
    </row>
    <row r="254" spans="1:10" ht="23.25">
      <c r="A254" s="153"/>
      <c r="B254" s="155">
        <v>30</v>
      </c>
      <c r="C254" s="178">
        <v>84.967</v>
      </c>
      <c r="D254" s="178">
        <v>84.9776</v>
      </c>
      <c r="E254" s="179">
        <f t="shared" si="30"/>
        <v>0.010599999999996612</v>
      </c>
      <c r="F254" s="143">
        <f t="shared" si="31"/>
        <v>36.6617092657165</v>
      </c>
      <c r="G254" s="180">
        <f t="shared" si="32"/>
        <v>289.13</v>
      </c>
      <c r="H254" s="181">
        <v>60</v>
      </c>
      <c r="I254" s="164">
        <v>840.63</v>
      </c>
      <c r="J254" s="164">
        <v>551.5</v>
      </c>
    </row>
    <row r="255" spans="1:10" ht="23.25">
      <c r="A255" s="153">
        <v>21869</v>
      </c>
      <c r="B255" s="155">
        <v>31</v>
      </c>
      <c r="C255" s="178">
        <v>84.8556</v>
      </c>
      <c r="D255" s="178">
        <v>84.86</v>
      </c>
      <c r="E255" s="179">
        <f t="shared" si="30"/>
        <v>0.004400000000003956</v>
      </c>
      <c r="F255" s="143">
        <f t="shared" si="31"/>
        <v>12.408697368803285</v>
      </c>
      <c r="G255" s="180">
        <f t="shared" si="32"/>
        <v>354.59</v>
      </c>
      <c r="H255" s="196">
        <v>61</v>
      </c>
      <c r="I255" s="164">
        <v>724.65</v>
      </c>
      <c r="J255" s="164">
        <v>370.06</v>
      </c>
    </row>
    <row r="256" spans="1:10" ht="23.25">
      <c r="A256" s="153"/>
      <c r="B256" s="155">
        <v>32</v>
      </c>
      <c r="C256" s="178">
        <v>85.0146</v>
      </c>
      <c r="D256" s="178">
        <v>85.0207</v>
      </c>
      <c r="E256" s="179">
        <f t="shared" si="30"/>
        <v>0.006100000000003547</v>
      </c>
      <c r="F256" s="143">
        <f t="shared" si="31"/>
        <v>20.098846787491095</v>
      </c>
      <c r="G256" s="180">
        <f t="shared" si="32"/>
        <v>303.5</v>
      </c>
      <c r="H256" s="181">
        <v>62</v>
      </c>
      <c r="I256" s="164">
        <v>850.05</v>
      </c>
      <c r="J256" s="164">
        <v>546.55</v>
      </c>
    </row>
    <row r="257" spans="1:10" ht="23.25">
      <c r="A257" s="153"/>
      <c r="B257" s="155">
        <v>33</v>
      </c>
      <c r="C257" s="178">
        <v>85.9955</v>
      </c>
      <c r="D257" s="178">
        <v>86.0006</v>
      </c>
      <c r="E257" s="179">
        <f t="shared" si="30"/>
        <v>0.005099999999998772</v>
      </c>
      <c r="F257" s="143">
        <f t="shared" si="31"/>
        <v>17.754569190596246</v>
      </c>
      <c r="G257" s="180">
        <f t="shared" si="32"/>
        <v>287.25</v>
      </c>
      <c r="H257" s="196">
        <v>63</v>
      </c>
      <c r="I257" s="164">
        <v>827.09</v>
      </c>
      <c r="J257" s="164">
        <v>539.84</v>
      </c>
    </row>
    <row r="258" spans="1:10" ht="23.25">
      <c r="A258" s="153">
        <v>21877</v>
      </c>
      <c r="B258" s="155">
        <v>34</v>
      </c>
      <c r="C258" s="178">
        <v>83.6928</v>
      </c>
      <c r="D258" s="178">
        <v>83.7061</v>
      </c>
      <c r="E258" s="179">
        <f t="shared" si="30"/>
        <v>0.013300000000000978</v>
      </c>
      <c r="F258" s="143">
        <f t="shared" si="31"/>
        <v>46.60289428501692</v>
      </c>
      <c r="G258" s="180">
        <f t="shared" si="32"/>
        <v>285.39</v>
      </c>
      <c r="H258" s="181">
        <v>64</v>
      </c>
      <c r="I258" s="164">
        <v>812.65</v>
      </c>
      <c r="J258" s="164">
        <v>527.26</v>
      </c>
    </row>
    <row r="259" spans="1:10" ht="23.25">
      <c r="A259" s="153"/>
      <c r="B259" s="155">
        <v>35</v>
      </c>
      <c r="C259" s="178">
        <v>84.9977</v>
      </c>
      <c r="D259" s="178">
        <v>85.0063</v>
      </c>
      <c r="E259" s="179">
        <f t="shared" si="30"/>
        <v>0.008600000000001273</v>
      </c>
      <c r="F259" s="143">
        <f t="shared" si="31"/>
        <v>26.677420355496086</v>
      </c>
      <c r="G259" s="180">
        <f t="shared" si="32"/>
        <v>322.37</v>
      </c>
      <c r="H259" s="196">
        <v>65</v>
      </c>
      <c r="I259" s="164">
        <v>852.12</v>
      </c>
      <c r="J259" s="164">
        <v>529.75</v>
      </c>
    </row>
    <row r="260" spans="1:10" ht="23.25">
      <c r="A260" s="153"/>
      <c r="B260" s="155">
        <v>36</v>
      </c>
      <c r="C260" s="178">
        <v>84.5615</v>
      </c>
      <c r="D260" s="178">
        <v>84.5729</v>
      </c>
      <c r="E260" s="179">
        <f t="shared" si="30"/>
        <v>0.011400000000008959</v>
      </c>
      <c r="F260" s="143">
        <f t="shared" si="31"/>
        <v>33.49591584888336</v>
      </c>
      <c r="G260" s="180">
        <f t="shared" si="32"/>
        <v>340.3399999999999</v>
      </c>
      <c r="H260" s="181">
        <v>66</v>
      </c>
      <c r="I260" s="164">
        <v>733.06</v>
      </c>
      <c r="J260" s="164">
        <v>392.72</v>
      </c>
    </row>
    <row r="261" spans="1:10" ht="23.25">
      <c r="A261" s="153">
        <v>21907</v>
      </c>
      <c r="B261" s="155">
        <v>31</v>
      </c>
      <c r="C261" s="178">
        <v>84.8763</v>
      </c>
      <c r="D261" s="178">
        <v>84.8764</v>
      </c>
      <c r="E261" s="179">
        <f t="shared" si="30"/>
        <v>0.00010000000000331966</v>
      </c>
      <c r="F261" s="143">
        <f t="shared" si="31"/>
        <v>0.3706449221768704</v>
      </c>
      <c r="G261" s="180">
        <f t="shared" si="32"/>
        <v>269.80000000000007</v>
      </c>
      <c r="H261" s="196">
        <v>67</v>
      </c>
      <c r="I261" s="164">
        <v>833.59</v>
      </c>
      <c r="J261" s="164">
        <v>563.79</v>
      </c>
    </row>
    <row r="262" spans="1:10" ht="23.25">
      <c r="A262" s="153"/>
      <c r="B262" s="155">
        <v>32</v>
      </c>
      <c r="C262" s="178">
        <v>85.0174</v>
      </c>
      <c r="D262" s="178">
        <v>85.0219</v>
      </c>
      <c r="E262" s="179">
        <f t="shared" si="30"/>
        <v>0.004500000000007276</v>
      </c>
      <c r="F262" s="143">
        <f t="shared" si="31"/>
        <v>15.323322096255241</v>
      </c>
      <c r="G262" s="180">
        <f t="shared" si="32"/>
        <v>293.66999999999996</v>
      </c>
      <c r="H262" s="181">
        <v>68</v>
      </c>
      <c r="I262" s="164">
        <v>834.9</v>
      </c>
      <c r="J262" s="164">
        <v>541.23</v>
      </c>
    </row>
    <row r="263" spans="1:10" ht="23.25">
      <c r="A263" s="153"/>
      <c r="B263" s="155">
        <v>33</v>
      </c>
      <c r="C263" s="178">
        <v>85.976</v>
      </c>
      <c r="D263" s="178">
        <v>85.9764</v>
      </c>
      <c r="E263" s="179">
        <f t="shared" si="30"/>
        <v>0.00039999999999906777</v>
      </c>
      <c r="F263" s="143">
        <f t="shared" si="31"/>
        <v>1.3007707066406546</v>
      </c>
      <c r="G263" s="180">
        <f t="shared" si="32"/>
        <v>307.51000000000005</v>
      </c>
      <c r="H263" s="196">
        <v>69</v>
      </c>
      <c r="I263" s="164">
        <v>743.7</v>
      </c>
      <c r="J263" s="164">
        <v>436.19</v>
      </c>
    </row>
    <row r="264" spans="1:10" ht="23.25">
      <c r="A264" s="153">
        <v>21912</v>
      </c>
      <c r="B264" s="155">
        <v>34</v>
      </c>
      <c r="C264" s="178">
        <v>83.6976</v>
      </c>
      <c r="D264" s="178">
        <v>83.7023</v>
      </c>
      <c r="E264" s="179">
        <f t="shared" si="30"/>
        <v>0.004699999999999704</v>
      </c>
      <c r="F264" s="143">
        <f t="shared" si="31"/>
        <v>13.572047357781416</v>
      </c>
      <c r="G264" s="180">
        <f t="shared" si="32"/>
        <v>346.3</v>
      </c>
      <c r="H264" s="181">
        <v>70</v>
      </c>
      <c r="I264" s="164">
        <v>656.47</v>
      </c>
      <c r="J264" s="164">
        <v>310.17</v>
      </c>
    </row>
    <row r="265" spans="1:10" ht="23.25">
      <c r="A265" s="153"/>
      <c r="B265" s="155">
        <v>35</v>
      </c>
      <c r="C265" s="178">
        <v>84.9885</v>
      </c>
      <c r="D265" s="178">
        <v>84.9923</v>
      </c>
      <c r="E265" s="179">
        <f t="shared" si="30"/>
        <v>0.0037999999999982492</v>
      </c>
      <c r="F265" s="143">
        <f t="shared" si="31"/>
        <v>14.984818013321702</v>
      </c>
      <c r="G265" s="180">
        <f t="shared" si="32"/>
        <v>253.58999999999992</v>
      </c>
      <c r="H265" s="196">
        <v>71</v>
      </c>
      <c r="I265" s="164">
        <v>806.56</v>
      </c>
      <c r="J265" s="164">
        <v>552.97</v>
      </c>
    </row>
    <row r="266" spans="1:10" ht="23.25">
      <c r="A266" s="153"/>
      <c r="B266" s="155">
        <v>36</v>
      </c>
      <c r="C266" s="178">
        <v>84.5686</v>
      </c>
      <c r="D266" s="178">
        <v>84.5742</v>
      </c>
      <c r="E266" s="179">
        <f t="shared" si="30"/>
        <v>0.00560000000000116</v>
      </c>
      <c r="F266" s="143">
        <f t="shared" si="31"/>
        <v>16.14716992013252</v>
      </c>
      <c r="G266" s="180">
        <f t="shared" si="32"/>
        <v>346.81000000000006</v>
      </c>
      <c r="H266" s="181">
        <v>72</v>
      </c>
      <c r="I266" s="164">
        <v>715.96</v>
      </c>
      <c r="J266" s="164">
        <v>369.15</v>
      </c>
    </row>
    <row r="267" spans="1:10" ht="23.25">
      <c r="A267" s="153">
        <v>21920</v>
      </c>
      <c r="B267" s="155">
        <v>10</v>
      </c>
      <c r="C267" s="148">
        <v>85.0585</v>
      </c>
      <c r="D267" s="148">
        <v>85.0585</v>
      </c>
      <c r="E267" s="179">
        <f t="shared" si="30"/>
        <v>0</v>
      </c>
      <c r="F267" s="143">
        <f t="shared" si="31"/>
        <v>0</v>
      </c>
      <c r="G267" s="180">
        <f t="shared" si="32"/>
        <v>299.24</v>
      </c>
      <c r="H267" s="155">
        <v>73</v>
      </c>
      <c r="I267" s="164">
        <v>828.82</v>
      </c>
      <c r="J267" s="164">
        <v>529.58</v>
      </c>
    </row>
    <row r="268" spans="1:10" ht="23.25">
      <c r="A268" s="153"/>
      <c r="B268" s="155">
        <v>11</v>
      </c>
      <c r="C268" s="148">
        <v>86.0609</v>
      </c>
      <c r="D268" s="148">
        <v>86.063</v>
      </c>
      <c r="E268" s="179">
        <f t="shared" si="30"/>
        <v>0.0020999999999986585</v>
      </c>
      <c r="F268" s="143">
        <f t="shared" si="31"/>
        <v>6.997900629806586</v>
      </c>
      <c r="G268" s="180">
        <f t="shared" si="32"/>
        <v>300.09000000000003</v>
      </c>
      <c r="H268" s="155">
        <v>74</v>
      </c>
      <c r="I268" s="164">
        <v>668.12</v>
      </c>
      <c r="J268" s="164">
        <v>368.03</v>
      </c>
    </row>
    <row r="269" spans="1:10" ht="23.25">
      <c r="A269" s="153"/>
      <c r="B269" s="155">
        <v>12</v>
      </c>
      <c r="C269" s="148">
        <v>84.7913</v>
      </c>
      <c r="D269" s="148">
        <v>84.7948</v>
      </c>
      <c r="E269" s="179">
        <f t="shared" si="30"/>
        <v>0.0034999999999882903</v>
      </c>
      <c r="F269" s="143">
        <f t="shared" si="31"/>
        <v>13.305961070515096</v>
      </c>
      <c r="G269" s="180">
        <f t="shared" si="32"/>
        <v>263.03999999999996</v>
      </c>
      <c r="H269" s="155">
        <v>75</v>
      </c>
      <c r="I269" s="164">
        <v>819.24</v>
      </c>
      <c r="J269" s="164">
        <v>556.2</v>
      </c>
    </row>
    <row r="270" spans="1:10" ht="23.25">
      <c r="A270" s="153">
        <v>21932</v>
      </c>
      <c r="B270" s="155">
        <v>13</v>
      </c>
      <c r="C270" s="148">
        <v>86.6878</v>
      </c>
      <c r="D270" s="148">
        <v>86.6929</v>
      </c>
      <c r="E270" s="179">
        <f t="shared" si="30"/>
        <v>0.005099999999998772</v>
      </c>
      <c r="F270" s="143">
        <f t="shared" si="31"/>
        <v>15.78019121878391</v>
      </c>
      <c r="G270" s="180">
        <f t="shared" si="32"/>
        <v>323.19</v>
      </c>
      <c r="H270" s="155">
        <v>76</v>
      </c>
      <c r="I270" s="164">
        <v>683.26</v>
      </c>
      <c r="J270" s="164">
        <v>360.07</v>
      </c>
    </row>
    <row r="271" spans="1:10" ht="23.25">
      <c r="A271" s="153"/>
      <c r="B271" s="155">
        <v>14</v>
      </c>
      <c r="C271" s="148">
        <v>85.9068</v>
      </c>
      <c r="D271" s="148">
        <v>85.9068</v>
      </c>
      <c r="E271" s="179">
        <f t="shared" si="30"/>
        <v>0</v>
      </c>
      <c r="F271" s="143">
        <f t="shared" si="31"/>
        <v>0</v>
      </c>
      <c r="G271" s="180">
        <f t="shared" si="32"/>
        <v>283.81000000000006</v>
      </c>
      <c r="H271" s="155">
        <v>77</v>
      </c>
      <c r="I271" s="164">
        <v>825.22</v>
      </c>
      <c r="J271" s="164">
        <v>541.41</v>
      </c>
    </row>
    <row r="272" spans="1:10" ht="23.25">
      <c r="A272" s="153"/>
      <c r="B272" s="155">
        <v>15</v>
      </c>
      <c r="C272" s="148">
        <v>86.9445</v>
      </c>
      <c r="D272" s="148">
        <v>86.9502</v>
      </c>
      <c r="E272" s="179">
        <f t="shared" si="30"/>
        <v>0.005699999999990268</v>
      </c>
      <c r="F272" s="143">
        <f t="shared" si="31"/>
        <v>17.882352941145943</v>
      </c>
      <c r="G272" s="180">
        <f t="shared" si="32"/>
        <v>318.74999999999994</v>
      </c>
      <c r="H272" s="155">
        <v>78</v>
      </c>
      <c r="I272" s="164">
        <v>684.81</v>
      </c>
      <c r="J272" s="164">
        <v>366.06</v>
      </c>
    </row>
    <row r="273" spans="1:10" ht="23.25">
      <c r="A273" s="153">
        <v>21941</v>
      </c>
      <c r="B273" s="155">
        <v>16</v>
      </c>
      <c r="C273" s="148">
        <v>86.1087</v>
      </c>
      <c r="D273" s="148">
        <v>86.1124</v>
      </c>
      <c r="E273" s="179">
        <f t="shared" si="30"/>
        <v>0.0036999999999949296</v>
      </c>
      <c r="F273" s="143">
        <f t="shared" si="31"/>
        <v>11.379363370736368</v>
      </c>
      <c r="G273" s="180">
        <f t="shared" si="32"/>
        <v>325.15</v>
      </c>
      <c r="H273" s="155">
        <v>79</v>
      </c>
      <c r="I273" s="164">
        <v>735.05</v>
      </c>
      <c r="J273" s="164">
        <v>409.9</v>
      </c>
    </row>
    <row r="274" spans="1:10" ht="23.25">
      <c r="A274" s="153"/>
      <c r="B274" s="155">
        <v>17</v>
      </c>
      <c r="C274" s="148">
        <v>87.2144</v>
      </c>
      <c r="D274" s="148">
        <v>87.2205</v>
      </c>
      <c r="E274" s="179">
        <f t="shared" si="30"/>
        <v>0.006100000000003547</v>
      </c>
      <c r="F274" s="143">
        <f t="shared" si="31"/>
        <v>17.220449990129428</v>
      </c>
      <c r="G274" s="180">
        <f t="shared" si="32"/>
        <v>354.22999999999996</v>
      </c>
      <c r="H274" s="155">
        <v>80</v>
      </c>
      <c r="I274" s="164">
        <v>721.66</v>
      </c>
      <c r="J274" s="164">
        <v>367.43</v>
      </c>
    </row>
    <row r="275" spans="1:10" ht="23.25">
      <c r="A275" s="153"/>
      <c r="B275" s="155">
        <v>18</v>
      </c>
      <c r="C275" s="148">
        <v>85.1333</v>
      </c>
      <c r="D275" s="148">
        <v>85.1363</v>
      </c>
      <c r="E275" s="179">
        <f t="shared" si="30"/>
        <v>0.0030000000000001137</v>
      </c>
      <c r="F275" s="143">
        <f t="shared" si="31"/>
        <v>10.265535176567596</v>
      </c>
      <c r="G275" s="180">
        <f t="shared" si="32"/>
        <v>292.23999999999995</v>
      </c>
      <c r="H275" s="155">
        <v>81</v>
      </c>
      <c r="I275" s="164">
        <v>676.56</v>
      </c>
      <c r="J275" s="164">
        <v>384.32</v>
      </c>
    </row>
    <row r="276" spans="1:10" ht="23.25">
      <c r="A276" s="153">
        <v>21949</v>
      </c>
      <c r="B276" s="155">
        <v>19</v>
      </c>
      <c r="C276" s="148">
        <v>88.92</v>
      </c>
      <c r="D276" s="148">
        <v>88.927</v>
      </c>
      <c r="E276" s="179">
        <f t="shared" si="30"/>
        <v>0.007000000000005002</v>
      </c>
      <c r="F276" s="143">
        <f t="shared" si="31"/>
        <v>19.72775695404842</v>
      </c>
      <c r="G276" s="180">
        <f t="shared" si="32"/>
        <v>354.83000000000004</v>
      </c>
      <c r="H276" s="155">
        <v>82</v>
      </c>
      <c r="I276" s="164">
        <v>653.6</v>
      </c>
      <c r="J276" s="164">
        <v>298.77</v>
      </c>
    </row>
    <row r="277" spans="1:10" ht="23.25">
      <c r="A277" s="153"/>
      <c r="B277" s="155">
        <v>20</v>
      </c>
      <c r="C277" s="148">
        <v>84.6053</v>
      </c>
      <c r="D277" s="148">
        <v>84.6077</v>
      </c>
      <c r="E277" s="179">
        <f t="shared" si="30"/>
        <v>0.0023999999999944066</v>
      </c>
      <c r="F277" s="143">
        <f t="shared" si="31"/>
        <v>7.585095287741876</v>
      </c>
      <c r="G277" s="180">
        <f t="shared" si="32"/>
        <v>316.40999999999997</v>
      </c>
      <c r="H277" s="155">
        <v>83</v>
      </c>
      <c r="I277" s="164">
        <v>795.41</v>
      </c>
      <c r="J277" s="164">
        <v>479</v>
      </c>
    </row>
    <row r="278" spans="1:10" ht="23.25">
      <c r="A278" s="153"/>
      <c r="B278" s="155">
        <v>21</v>
      </c>
      <c r="C278" s="148">
        <v>86.316</v>
      </c>
      <c r="D278" s="148">
        <v>86.3182</v>
      </c>
      <c r="E278" s="179">
        <f t="shared" si="30"/>
        <v>0.002200000000001978</v>
      </c>
      <c r="F278" s="143">
        <f t="shared" si="31"/>
        <v>7.477143731101444</v>
      </c>
      <c r="G278" s="180">
        <f t="shared" si="32"/>
        <v>294.23</v>
      </c>
      <c r="H278" s="155">
        <v>84</v>
      </c>
      <c r="I278" s="164">
        <v>846.9</v>
      </c>
      <c r="J278" s="164">
        <v>552.67</v>
      </c>
    </row>
    <row r="279" spans="1:10" ht="23.25">
      <c r="A279" s="153">
        <v>21961</v>
      </c>
      <c r="B279" s="155">
        <v>22</v>
      </c>
      <c r="C279" s="148">
        <v>85.0984</v>
      </c>
      <c r="D279" s="148">
        <v>85.099</v>
      </c>
      <c r="E279" s="179">
        <f t="shared" si="30"/>
        <v>0.0006000000000057071</v>
      </c>
      <c r="F279" s="143">
        <f t="shared" si="31"/>
        <v>1.9391118867743102</v>
      </c>
      <c r="G279" s="180">
        <f t="shared" si="32"/>
        <v>309.42</v>
      </c>
      <c r="H279" s="155">
        <v>85</v>
      </c>
      <c r="I279" s="164">
        <v>668.75</v>
      </c>
      <c r="J279" s="164">
        <v>359.33</v>
      </c>
    </row>
    <row r="280" spans="1:10" ht="23.25">
      <c r="A280" s="153"/>
      <c r="B280" s="155">
        <v>23</v>
      </c>
      <c r="C280" s="148">
        <v>87.665</v>
      </c>
      <c r="D280" s="148">
        <v>87.6702</v>
      </c>
      <c r="E280" s="179">
        <f t="shared" si="30"/>
        <v>0.005199999999987881</v>
      </c>
      <c r="F280" s="143">
        <f t="shared" si="31"/>
        <v>18.364824298032428</v>
      </c>
      <c r="G280" s="180">
        <f t="shared" si="32"/>
        <v>283.15</v>
      </c>
      <c r="H280" s="155">
        <v>86</v>
      </c>
      <c r="I280" s="164">
        <v>837.49</v>
      </c>
      <c r="J280" s="164">
        <v>554.34</v>
      </c>
    </row>
    <row r="281" spans="1:10" ht="23.25">
      <c r="A281" s="153"/>
      <c r="B281" s="155">
        <v>24</v>
      </c>
      <c r="C281" s="148">
        <v>88.0422</v>
      </c>
      <c r="D281" s="148">
        <v>88.046</v>
      </c>
      <c r="E281" s="179">
        <f t="shared" si="30"/>
        <v>0.00380000000001246</v>
      </c>
      <c r="F281" s="143">
        <f t="shared" si="31"/>
        <v>14.365100366735193</v>
      </c>
      <c r="G281" s="180">
        <f t="shared" si="32"/>
        <v>264.53</v>
      </c>
      <c r="H281" s="155">
        <v>87</v>
      </c>
      <c r="I281" s="164">
        <v>808.78</v>
      </c>
      <c r="J281" s="164">
        <v>544.25</v>
      </c>
    </row>
    <row r="282" spans="1:10" ht="23.25">
      <c r="A282" s="153">
        <v>21968</v>
      </c>
      <c r="B282" s="155">
        <v>25</v>
      </c>
      <c r="C282" s="148">
        <v>87.0483</v>
      </c>
      <c r="D282" s="148">
        <v>87.0543</v>
      </c>
      <c r="E282" s="179">
        <f t="shared" si="30"/>
        <v>0.006000000000000227</v>
      </c>
      <c r="F282" s="143">
        <f t="shared" si="31"/>
        <v>20.833333333334124</v>
      </c>
      <c r="G282" s="180">
        <f t="shared" si="32"/>
        <v>288</v>
      </c>
      <c r="H282" s="155">
        <v>88</v>
      </c>
      <c r="I282" s="164">
        <v>818.39</v>
      </c>
      <c r="J282" s="164">
        <v>530.39</v>
      </c>
    </row>
    <row r="283" spans="1:10" ht="23.25">
      <c r="A283" s="153"/>
      <c r="B283" s="155">
        <v>26</v>
      </c>
      <c r="C283" s="148">
        <v>85.8085</v>
      </c>
      <c r="D283" s="148">
        <v>85.8127</v>
      </c>
      <c r="E283" s="179">
        <f t="shared" si="30"/>
        <v>0.004200000000011528</v>
      </c>
      <c r="F283" s="143">
        <f t="shared" si="31"/>
        <v>12.839717526249665</v>
      </c>
      <c r="G283" s="180">
        <f t="shared" si="32"/>
        <v>327.11</v>
      </c>
      <c r="H283" s="155">
        <v>89</v>
      </c>
      <c r="I283" s="164">
        <v>666.34</v>
      </c>
      <c r="J283" s="164">
        <v>339.23</v>
      </c>
    </row>
    <row r="284" spans="1:10" ht="23.25">
      <c r="A284" s="153"/>
      <c r="B284" s="155">
        <v>27</v>
      </c>
      <c r="C284" s="148">
        <v>86.3136</v>
      </c>
      <c r="D284" s="148">
        <v>86.3203</v>
      </c>
      <c r="E284" s="179">
        <f t="shared" si="30"/>
        <v>0.006700000000009254</v>
      </c>
      <c r="F284" s="143">
        <f t="shared" si="31"/>
        <v>21.174388471048776</v>
      </c>
      <c r="G284" s="180">
        <f t="shared" si="32"/>
        <v>316.42</v>
      </c>
      <c r="H284" s="155">
        <v>90</v>
      </c>
      <c r="I284" s="164">
        <v>704.84</v>
      </c>
      <c r="J284" s="164">
        <v>388.42</v>
      </c>
    </row>
    <row r="285" spans="1:10" ht="23.25">
      <c r="A285" s="153">
        <v>21977</v>
      </c>
      <c r="B285" s="155">
        <v>10</v>
      </c>
      <c r="C285" s="148">
        <v>85.0487</v>
      </c>
      <c r="D285" s="148">
        <v>85.0538</v>
      </c>
      <c r="E285" s="179">
        <f t="shared" si="30"/>
        <v>0.005099999999998772</v>
      </c>
      <c r="F285" s="143">
        <f t="shared" si="31"/>
        <v>17.855892444502388</v>
      </c>
      <c r="G285" s="180">
        <f t="shared" si="32"/>
        <v>285.62</v>
      </c>
      <c r="H285" s="155">
        <v>91</v>
      </c>
      <c r="I285" s="164">
        <v>820.99</v>
      </c>
      <c r="J285" s="164">
        <v>535.37</v>
      </c>
    </row>
    <row r="286" spans="1:10" ht="23.25">
      <c r="A286" s="153"/>
      <c r="B286" s="155">
        <v>11</v>
      </c>
      <c r="C286" s="148">
        <v>86.03</v>
      </c>
      <c r="D286" s="148">
        <v>86.034</v>
      </c>
      <c r="E286" s="179">
        <f t="shared" si="30"/>
        <v>0.0040000000000048885</v>
      </c>
      <c r="F286" s="143">
        <f t="shared" si="31"/>
        <v>12.572290671375683</v>
      </c>
      <c r="G286" s="180">
        <f t="shared" si="32"/>
        <v>318.1600000000001</v>
      </c>
      <c r="H286" s="155">
        <v>92</v>
      </c>
      <c r="I286" s="164">
        <v>847.2</v>
      </c>
      <c r="J286" s="164">
        <v>529.04</v>
      </c>
    </row>
    <row r="287" spans="1:10" ht="23.25">
      <c r="A287" s="153"/>
      <c r="B287" s="155">
        <v>12</v>
      </c>
      <c r="C287" s="148">
        <v>84.7862</v>
      </c>
      <c r="D287" s="148">
        <v>84.7888</v>
      </c>
      <c r="E287" s="179">
        <f t="shared" si="30"/>
        <v>0.002600000000001046</v>
      </c>
      <c r="F287" s="143">
        <f t="shared" si="31"/>
        <v>8.781410429617152</v>
      </c>
      <c r="G287" s="180">
        <f t="shared" si="32"/>
        <v>296.0799999999999</v>
      </c>
      <c r="H287" s="155">
        <v>93</v>
      </c>
      <c r="I287" s="164">
        <v>850.93</v>
      </c>
      <c r="J287" s="164">
        <v>554.85</v>
      </c>
    </row>
    <row r="288" spans="1:10" ht="23.25">
      <c r="A288" s="153">
        <v>21992</v>
      </c>
      <c r="B288" s="155">
        <v>13</v>
      </c>
      <c r="C288" s="148">
        <v>86.6968</v>
      </c>
      <c r="D288" s="148">
        <v>86.6968</v>
      </c>
      <c r="E288" s="179">
        <f t="shared" si="30"/>
        <v>0</v>
      </c>
      <c r="F288" s="143">
        <f t="shared" si="31"/>
        <v>0</v>
      </c>
      <c r="G288" s="180">
        <f t="shared" si="32"/>
        <v>291.86999999999995</v>
      </c>
      <c r="H288" s="155">
        <v>94</v>
      </c>
      <c r="I288" s="164">
        <v>701.04</v>
      </c>
      <c r="J288" s="164">
        <v>409.17</v>
      </c>
    </row>
    <row r="289" spans="1:10" ht="23.25">
      <c r="A289" s="153"/>
      <c r="B289" s="155">
        <v>14</v>
      </c>
      <c r="C289" s="148">
        <v>85.9091</v>
      </c>
      <c r="D289" s="148">
        <v>85.9091</v>
      </c>
      <c r="E289" s="179">
        <f t="shared" si="30"/>
        <v>0</v>
      </c>
      <c r="F289" s="143">
        <f t="shared" si="31"/>
        <v>0</v>
      </c>
      <c r="G289" s="180">
        <f t="shared" si="32"/>
        <v>347.08000000000004</v>
      </c>
      <c r="H289" s="155">
        <v>95</v>
      </c>
      <c r="I289" s="164">
        <v>713.08</v>
      </c>
      <c r="J289" s="164">
        <v>366</v>
      </c>
    </row>
    <row r="290" spans="1:10" ht="23.25">
      <c r="A290" s="153"/>
      <c r="B290" s="155">
        <v>15</v>
      </c>
      <c r="C290" s="148">
        <v>86.9908</v>
      </c>
      <c r="D290" s="148">
        <v>86.9917</v>
      </c>
      <c r="E290" s="179">
        <f t="shared" si="30"/>
        <v>0.0009000000000014552</v>
      </c>
      <c r="F290" s="143">
        <f t="shared" si="31"/>
        <v>2.5606008876791146</v>
      </c>
      <c r="G290" s="180">
        <f t="shared" si="32"/>
        <v>351.47999999999996</v>
      </c>
      <c r="H290" s="155">
        <v>96</v>
      </c>
      <c r="I290" s="164">
        <v>663.56</v>
      </c>
      <c r="J290" s="164">
        <v>312.08</v>
      </c>
    </row>
    <row r="291" spans="1:10" ht="23.25">
      <c r="A291" s="153">
        <v>21999</v>
      </c>
      <c r="B291" s="155">
        <v>16</v>
      </c>
      <c r="C291" s="148">
        <v>86.1407</v>
      </c>
      <c r="D291" s="148">
        <v>86.1407</v>
      </c>
      <c r="E291" s="179">
        <f t="shared" si="30"/>
        <v>0</v>
      </c>
      <c r="F291" s="143">
        <f t="shared" si="31"/>
        <v>0</v>
      </c>
      <c r="G291" s="180">
        <f t="shared" si="32"/>
        <v>274.73</v>
      </c>
      <c r="H291" s="155">
        <v>97</v>
      </c>
      <c r="I291" s="164">
        <v>839.54</v>
      </c>
      <c r="J291" s="164">
        <v>564.81</v>
      </c>
    </row>
    <row r="292" spans="1:10" ht="23.25">
      <c r="A292" s="153"/>
      <c r="B292" s="155">
        <v>17</v>
      </c>
      <c r="C292" s="148">
        <v>87.2062</v>
      </c>
      <c r="D292" s="148">
        <v>87.2062</v>
      </c>
      <c r="E292" s="179">
        <f t="shared" si="30"/>
        <v>0</v>
      </c>
      <c r="F292" s="143">
        <f t="shared" si="31"/>
        <v>0</v>
      </c>
      <c r="G292" s="180">
        <f t="shared" si="32"/>
        <v>326.15</v>
      </c>
      <c r="H292" s="155">
        <v>98</v>
      </c>
      <c r="I292" s="164">
        <v>763.54</v>
      </c>
      <c r="J292" s="164">
        <v>437.39</v>
      </c>
    </row>
    <row r="293" spans="1:10" ht="23.25">
      <c r="A293" s="198"/>
      <c r="B293" s="199">
        <v>18</v>
      </c>
      <c r="C293" s="208">
        <v>85.1227</v>
      </c>
      <c r="D293" s="208">
        <v>85.1227</v>
      </c>
      <c r="E293" s="201">
        <f t="shared" si="30"/>
        <v>0</v>
      </c>
      <c r="F293" s="202">
        <f t="shared" si="31"/>
        <v>0</v>
      </c>
      <c r="G293" s="203">
        <f t="shared" si="32"/>
        <v>349.39000000000004</v>
      </c>
      <c r="H293" s="199">
        <v>99</v>
      </c>
      <c r="I293" s="205">
        <v>718.6</v>
      </c>
      <c r="J293" s="205">
        <v>369.21</v>
      </c>
    </row>
    <row r="294" spans="1:10" ht="23.25">
      <c r="A294" s="190">
        <v>22010</v>
      </c>
      <c r="B294" s="191">
        <v>34</v>
      </c>
      <c r="C294" s="207">
        <v>83.7252</v>
      </c>
      <c r="D294" s="207">
        <v>83.7296</v>
      </c>
      <c r="E294" s="193">
        <f t="shared" si="30"/>
        <v>0.004400000000003956</v>
      </c>
      <c r="F294" s="194">
        <f t="shared" si="31"/>
        <v>13.380774260268092</v>
      </c>
      <c r="G294" s="195">
        <f t="shared" si="32"/>
        <v>328.83</v>
      </c>
      <c r="H294" s="191">
        <v>1</v>
      </c>
      <c r="I294" s="197">
        <v>707.66</v>
      </c>
      <c r="J294" s="197">
        <v>378.83</v>
      </c>
    </row>
    <row r="295" spans="1:10" ht="23.25">
      <c r="A295" s="153"/>
      <c r="B295" s="155">
        <v>35</v>
      </c>
      <c r="C295" s="148">
        <v>85.028</v>
      </c>
      <c r="D295" s="148">
        <v>85.0389</v>
      </c>
      <c r="E295" s="179">
        <f t="shared" si="30"/>
        <v>0.01089999999999236</v>
      </c>
      <c r="F295" s="143">
        <f t="shared" si="31"/>
        <v>36.07479728609089</v>
      </c>
      <c r="G295" s="180">
        <f t="shared" si="32"/>
        <v>302.1499999999999</v>
      </c>
      <c r="H295" s="155">
        <v>2</v>
      </c>
      <c r="I295" s="164">
        <v>782.56</v>
      </c>
      <c r="J295" s="164">
        <v>480.41</v>
      </c>
    </row>
    <row r="296" spans="1:10" ht="23.25">
      <c r="A296" s="153"/>
      <c r="B296" s="155">
        <v>36</v>
      </c>
      <c r="C296" s="148">
        <v>84.5815</v>
      </c>
      <c r="D296" s="148">
        <v>84.5896</v>
      </c>
      <c r="E296" s="179">
        <f t="shared" si="30"/>
        <v>0.008099999999998886</v>
      </c>
      <c r="F296" s="143">
        <f t="shared" si="31"/>
        <v>28.8307528029859</v>
      </c>
      <c r="G296" s="180">
        <f t="shared" si="32"/>
        <v>280.94999999999993</v>
      </c>
      <c r="H296" s="155">
        <v>3</v>
      </c>
      <c r="I296" s="164">
        <v>837.15</v>
      </c>
      <c r="J296" s="164">
        <v>556.2</v>
      </c>
    </row>
    <row r="297" spans="1:10" ht="23.25">
      <c r="A297" s="153">
        <v>22026</v>
      </c>
      <c r="B297" s="155">
        <v>13</v>
      </c>
      <c r="C297" s="148">
        <v>86.6995</v>
      </c>
      <c r="D297" s="148">
        <v>86.6998</v>
      </c>
      <c r="E297" s="179">
        <f t="shared" si="30"/>
        <v>0.0002999999999957481</v>
      </c>
      <c r="F297" s="143">
        <f t="shared" si="31"/>
        <v>0.9645992090149774</v>
      </c>
      <c r="G297" s="180">
        <f t="shared" si="32"/>
        <v>311.01</v>
      </c>
      <c r="H297" s="155">
        <v>4</v>
      </c>
      <c r="I297" s="164">
        <v>712</v>
      </c>
      <c r="J297" s="164">
        <v>400.99</v>
      </c>
    </row>
    <row r="298" spans="1:10" ht="23.25">
      <c r="A298" s="153"/>
      <c r="B298" s="155">
        <v>14</v>
      </c>
      <c r="C298" s="148">
        <v>85.9152</v>
      </c>
      <c r="D298" s="148">
        <v>85.9168</v>
      </c>
      <c r="E298" s="179">
        <f aca="true" t="shared" si="33" ref="E298:E474">D298-C298</f>
        <v>0.001599999999996271</v>
      </c>
      <c r="F298" s="143">
        <f aca="true" t="shared" si="34" ref="F298:F402">((10^6)*E298/G298)</f>
        <v>5.448106782880249</v>
      </c>
      <c r="G298" s="180">
        <f aca="true" t="shared" si="35" ref="G298:G509">I298-J298</f>
        <v>293.67999999999995</v>
      </c>
      <c r="H298" s="155">
        <v>5</v>
      </c>
      <c r="I298" s="164">
        <v>874.63</v>
      </c>
      <c r="J298" s="164">
        <v>580.95</v>
      </c>
    </row>
    <row r="299" spans="1:10" ht="23.25">
      <c r="A299" s="153"/>
      <c r="B299" s="155">
        <v>15</v>
      </c>
      <c r="C299" s="148">
        <v>86.9712</v>
      </c>
      <c r="D299" s="148">
        <v>86.9756</v>
      </c>
      <c r="E299" s="179">
        <f t="shared" si="33"/>
        <v>0.004400000000003956</v>
      </c>
      <c r="F299" s="143">
        <f t="shared" si="34"/>
        <v>14.68134801469455</v>
      </c>
      <c r="G299" s="180">
        <f t="shared" si="35"/>
        <v>299.7</v>
      </c>
      <c r="H299" s="155">
        <v>6</v>
      </c>
      <c r="I299" s="164">
        <v>754.79</v>
      </c>
      <c r="J299" s="164">
        <v>455.09</v>
      </c>
    </row>
    <row r="300" spans="1:10" ht="23.25">
      <c r="A300" s="153">
        <v>22040</v>
      </c>
      <c r="B300" s="155">
        <v>28</v>
      </c>
      <c r="C300" s="148">
        <v>87.2731</v>
      </c>
      <c r="D300" s="148">
        <v>87.2793</v>
      </c>
      <c r="E300" s="179">
        <f t="shared" si="33"/>
        <v>0.006200000000006867</v>
      </c>
      <c r="F300" s="143">
        <f t="shared" si="34"/>
        <v>22.08763804776226</v>
      </c>
      <c r="G300" s="180">
        <f t="shared" si="35"/>
        <v>280.70000000000005</v>
      </c>
      <c r="H300" s="155">
        <v>7</v>
      </c>
      <c r="I300" s="164">
        <v>824.95</v>
      </c>
      <c r="J300" s="164">
        <v>544.25</v>
      </c>
    </row>
    <row r="301" spans="1:10" ht="23.25">
      <c r="A301" s="153"/>
      <c r="B301" s="155">
        <v>29</v>
      </c>
      <c r="C301" s="148">
        <v>85.2602</v>
      </c>
      <c r="D301" s="148">
        <v>85.2674</v>
      </c>
      <c r="E301" s="179">
        <f t="shared" si="33"/>
        <v>0.007199999999997431</v>
      </c>
      <c r="F301" s="143">
        <f t="shared" si="34"/>
        <v>22.02777947744426</v>
      </c>
      <c r="G301" s="180">
        <f t="shared" si="35"/>
        <v>326.86</v>
      </c>
      <c r="H301" s="155">
        <v>8</v>
      </c>
      <c r="I301" s="164">
        <v>666.12</v>
      </c>
      <c r="J301" s="164">
        <v>339.26</v>
      </c>
    </row>
    <row r="302" spans="1:10" ht="23.25">
      <c r="A302" s="153"/>
      <c r="B302" s="155">
        <v>30</v>
      </c>
      <c r="C302" s="148">
        <v>85.0637</v>
      </c>
      <c r="D302" s="148">
        <v>85.0693</v>
      </c>
      <c r="E302" s="179">
        <f t="shared" si="33"/>
        <v>0.00560000000000116</v>
      </c>
      <c r="F302" s="143">
        <f t="shared" si="34"/>
        <v>15.71224151960147</v>
      </c>
      <c r="G302" s="180">
        <f t="shared" si="35"/>
        <v>356.40999999999997</v>
      </c>
      <c r="H302" s="155">
        <v>9</v>
      </c>
      <c r="I302" s="164">
        <v>734.14</v>
      </c>
      <c r="J302" s="164">
        <v>377.73</v>
      </c>
    </row>
    <row r="303" spans="1:10" ht="23.25">
      <c r="A303" s="153">
        <v>22052</v>
      </c>
      <c r="B303" s="155">
        <v>31</v>
      </c>
      <c r="C303" s="148">
        <v>84.8875</v>
      </c>
      <c r="D303" s="148">
        <v>85.0605</v>
      </c>
      <c r="E303" s="179">
        <f t="shared" si="33"/>
        <v>0.17300000000000182</v>
      </c>
      <c r="F303" s="143">
        <f t="shared" si="34"/>
        <v>645.4983023021597</v>
      </c>
      <c r="G303" s="180">
        <f t="shared" si="35"/>
        <v>268.01</v>
      </c>
      <c r="H303" s="155">
        <v>10</v>
      </c>
      <c r="I303" s="164">
        <v>627.39</v>
      </c>
      <c r="J303" s="164">
        <v>359.38</v>
      </c>
    </row>
    <row r="304" spans="1:10" ht="23.25">
      <c r="A304" s="153"/>
      <c r="B304" s="155">
        <v>32</v>
      </c>
      <c r="C304" s="148">
        <v>85.0857</v>
      </c>
      <c r="D304" s="148">
        <v>85.2949</v>
      </c>
      <c r="E304" s="179">
        <f t="shared" si="33"/>
        <v>0.2091999999999956</v>
      </c>
      <c r="F304" s="143">
        <f t="shared" si="34"/>
        <v>645.9980237154014</v>
      </c>
      <c r="G304" s="180">
        <f t="shared" si="35"/>
        <v>323.84000000000003</v>
      </c>
      <c r="H304" s="155">
        <v>11</v>
      </c>
      <c r="I304" s="164">
        <v>725.85</v>
      </c>
      <c r="J304" s="164">
        <v>402.01</v>
      </c>
    </row>
    <row r="305" spans="1:10" ht="23.25">
      <c r="A305" s="153"/>
      <c r="B305" s="155">
        <v>33</v>
      </c>
      <c r="C305" s="148">
        <v>86.0018</v>
      </c>
      <c r="D305" s="148">
        <v>86.2016</v>
      </c>
      <c r="E305" s="179">
        <f t="shared" si="33"/>
        <v>0.1997999999999962</v>
      </c>
      <c r="F305" s="143">
        <f t="shared" si="34"/>
        <v>713.6224016001008</v>
      </c>
      <c r="G305" s="180">
        <f t="shared" si="35"/>
        <v>279.97999999999996</v>
      </c>
      <c r="H305" s="155">
        <v>12</v>
      </c>
      <c r="I305" s="164">
        <v>762.65</v>
      </c>
      <c r="J305" s="164">
        <v>482.67</v>
      </c>
    </row>
    <row r="306" spans="1:10" ht="23.25">
      <c r="A306" s="153">
        <v>22061</v>
      </c>
      <c r="B306" s="155">
        <v>34</v>
      </c>
      <c r="C306" s="148">
        <v>83.8005</v>
      </c>
      <c r="D306" s="148">
        <v>83.8032</v>
      </c>
      <c r="E306" s="179">
        <f t="shared" si="33"/>
        <v>0.0027000000000043656</v>
      </c>
      <c r="F306" s="143">
        <f t="shared" si="34"/>
        <v>9.199005144643673</v>
      </c>
      <c r="G306" s="180">
        <f t="shared" si="35"/>
        <v>293.5100000000001</v>
      </c>
      <c r="H306" s="155">
        <v>13</v>
      </c>
      <c r="I306" s="164">
        <v>868.57</v>
      </c>
      <c r="J306" s="164">
        <v>575.06</v>
      </c>
    </row>
    <row r="307" spans="1:10" ht="23.25">
      <c r="A307" s="153"/>
      <c r="B307" s="155">
        <v>35</v>
      </c>
      <c r="C307" s="148">
        <v>85.0447</v>
      </c>
      <c r="D307" s="148">
        <v>85.0495</v>
      </c>
      <c r="E307" s="179">
        <f t="shared" si="33"/>
        <v>0.004799999999988813</v>
      </c>
      <c r="F307" s="143">
        <f t="shared" si="34"/>
        <v>13.485040033681173</v>
      </c>
      <c r="G307" s="180">
        <f t="shared" si="35"/>
        <v>355.95</v>
      </c>
      <c r="H307" s="155">
        <v>14</v>
      </c>
      <c r="I307" s="164">
        <v>692</v>
      </c>
      <c r="J307" s="164">
        <v>336.05</v>
      </c>
    </row>
    <row r="308" spans="1:10" ht="23.25">
      <c r="A308" s="153"/>
      <c r="B308" s="155">
        <v>36</v>
      </c>
      <c r="C308" s="148">
        <v>84.6642</v>
      </c>
      <c r="D308" s="148">
        <v>84.6721</v>
      </c>
      <c r="E308" s="179">
        <f t="shared" si="33"/>
        <v>0.007900000000006457</v>
      </c>
      <c r="F308" s="143">
        <f t="shared" si="34"/>
        <v>25.35301668808235</v>
      </c>
      <c r="G308" s="180">
        <f t="shared" si="35"/>
        <v>311.5999999999999</v>
      </c>
      <c r="H308" s="155">
        <v>15</v>
      </c>
      <c r="I308" s="164">
        <v>824.81</v>
      </c>
      <c r="J308" s="164">
        <v>513.21</v>
      </c>
    </row>
    <row r="309" spans="1:10" ht="23.25">
      <c r="A309" s="153">
        <v>22073</v>
      </c>
      <c r="B309" s="155">
        <v>28</v>
      </c>
      <c r="C309" s="148">
        <v>87.2316</v>
      </c>
      <c r="D309" s="148">
        <v>87.2374</v>
      </c>
      <c r="E309" s="179">
        <f t="shared" si="33"/>
        <v>0.005799999999993588</v>
      </c>
      <c r="F309" s="143">
        <f t="shared" si="34"/>
        <v>20.29178182833708</v>
      </c>
      <c r="G309" s="180">
        <f t="shared" si="35"/>
        <v>285.83000000000004</v>
      </c>
      <c r="H309" s="155">
        <v>16</v>
      </c>
      <c r="I309" s="164">
        <v>848.11</v>
      </c>
      <c r="J309" s="164">
        <v>562.28</v>
      </c>
    </row>
    <row r="310" spans="1:10" ht="23.25">
      <c r="A310" s="153"/>
      <c r="B310" s="155">
        <v>29</v>
      </c>
      <c r="C310" s="148">
        <v>85.2881</v>
      </c>
      <c r="D310" s="148">
        <v>85.2941</v>
      </c>
      <c r="E310" s="179">
        <f t="shared" si="33"/>
        <v>0.006000000000000227</v>
      </c>
      <c r="F310" s="143">
        <f t="shared" si="34"/>
        <v>18.54312822573238</v>
      </c>
      <c r="G310" s="180">
        <f t="shared" si="35"/>
        <v>323.57000000000005</v>
      </c>
      <c r="H310" s="155">
        <v>17</v>
      </c>
      <c r="I310" s="164">
        <v>716.57</v>
      </c>
      <c r="J310" s="164">
        <v>393</v>
      </c>
    </row>
    <row r="311" spans="1:10" ht="23.25">
      <c r="A311" s="153"/>
      <c r="B311" s="155">
        <v>30</v>
      </c>
      <c r="C311" s="148">
        <v>84.991</v>
      </c>
      <c r="D311" s="148">
        <v>84.9958</v>
      </c>
      <c r="E311" s="179">
        <f t="shared" si="33"/>
        <v>0.004800000000003024</v>
      </c>
      <c r="F311" s="143">
        <f t="shared" si="34"/>
        <v>15.938371629708541</v>
      </c>
      <c r="G311" s="180">
        <f t="shared" si="35"/>
        <v>301.15999999999997</v>
      </c>
      <c r="H311" s="155">
        <v>18</v>
      </c>
      <c r="I311" s="164">
        <v>852.99</v>
      </c>
      <c r="J311" s="164">
        <v>551.83</v>
      </c>
    </row>
    <row r="312" spans="1:10" ht="23.25">
      <c r="A312" s="153">
        <v>22080</v>
      </c>
      <c r="B312" s="155">
        <v>31</v>
      </c>
      <c r="C312" s="148">
        <v>84.9316</v>
      </c>
      <c r="D312" s="148">
        <v>84.9431</v>
      </c>
      <c r="E312" s="179">
        <f t="shared" si="33"/>
        <v>0.011499999999998067</v>
      </c>
      <c r="F312" s="143">
        <f t="shared" si="34"/>
        <v>40.86273673737011</v>
      </c>
      <c r="G312" s="180">
        <f t="shared" si="35"/>
        <v>281.42999999999995</v>
      </c>
      <c r="H312" s="155">
        <v>19</v>
      </c>
      <c r="I312" s="164">
        <v>834.41</v>
      </c>
      <c r="J312" s="164">
        <v>552.98</v>
      </c>
    </row>
    <row r="313" spans="1:10" ht="23.25">
      <c r="A313" s="153"/>
      <c r="B313" s="155">
        <v>32</v>
      </c>
      <c r="C313" s="148">
        <v>85.0395</v>
      </c>
      <c r="D313" s="148">
        <v>85.0407</v>
      </c>
      <c r="E313" s="179">
        <f t="shared" si="33"/>
        <v>0.0011999999999972033</v>
      </c>
      <c r="F313" s="143">
        <f t="shared" si="34"/>
        <v>3.9997333511006037</v>
      </c>
      <c r="G313" s="180">
        <f t="shared" si="35"/>
        <v>300.02000000000004</v>
      </c>
      <c r="H313" s="155">
        <v>20</v>
      </c>
      <c r="I313" s="164">
        <v>706.72</v>
      </c>
      <c r="J313" s="164">
        <v>406.7</v>
      </c>
    </row>
    <row r="314" spans="1:10" ht="23.25">
      <c r="A314" s="153"/>
      <c r="B314" s="155">
        <v>33</v>
      </c>
      <c r="C314" s="148">
        <v>86.0295</v>
      </c>
      <c r="D314" s="148">
        <v>86.0352</v>
      </c>
      <c r="E314" s="179">
        <f t="shared" si="33"/>
        <v>0.005700000000004479</v>
      </c>
      <c r="F314" s="143">
        <f t="shared" si="34"/>
        <v>18.00265302256484</v>
      </c>
      <c r="G314" s="180">
        <f t="shared" si="35"/>
        <v>316.62</v>
      </c>
      <c r="H314" s="155">
        <v>21</v>
      </c>
      <c r="I314" s="164">
        <v>795.87</v>
      </c>
      <c r="J314" s="164">
        <v>479.25</v>
      </c>
    </row>
    <row r="315" spans="1:10" ht="23.25">
      <c r="A315" s="153">
        <v>22095</v>
      </c>
      <c r="B315" s="155">
        <v>34</v>
      </c>
      <c r="C315" s="148">
        <v>83.7705</v>
      </c>
      <c r="D315" s="148">
        <v>83.7872</v>
      </c>
      <c r="E315" s="179">
        <f t="shared" si="33"/>
        <v>0.01670000000000016</v>
      </c>
      <c r="F315" s="143">
        <f t="shared" si="34"/>
        <v>54.69492025022159</v>
      </c>
      <c r="G315" s="180">
        <f t="shared" si="35"/>
        <v>305.33000000000004</v>
      </c>
      <c r="H315" s="155">
        <v>22</v>
      </c>
      <c r="I315" s="164">
        <v>834.48</v>
      </c>
      <c r="J315" s="164">
        <v>529.15</v>
      </c>
    </row>
    <row r="316" spans="1:10" ht="23.25">
      <c r="A316" s="153"/>
      <c r="B316" s="155">
        <v>35</v>
      </c>
      <c r="C316" s="148">
        <v>85.0383</v>
      </c>
      <c r="D316" s="148">
        <v>85.0468</v>
      </c>
      <c r="E316" s="179">
        <f t="shared" si="33"/>
        <v>0.008499999999997954</v>
      </c>
      <c r="F316" s="143">
        <f t="shared" si="34"/>
        <v>29.375172795127014</v>
      </c>
      <c r="G316" s="180">
        <f t="shared" si="35"/>
        <v>289.36</v>
      </c>
      <c r="H316" s="155">
        <v>23</v>
      </c>
      <c r="I316" s="164">
        <v>808.51</v>
      </c>
      <c r="J316" s="164">
        <v>519.15</v>
      </c>
    </row>
    <row r="317" spans="1:10" ht="23.25">
      <c r="A317" s="153"/>
      <c r="B317" s="155">
        <v>36</v>
      </c>
      <c r="C317" s="148">
        <v>84.5976</v>
      </c>
      <c r="D317" s="148">
        <v>84.611</v>
      </c>
      <c r="E317" s="179">
        <f t="shared" si="33"/>
        <v>0.013400000000004297</v>
      </c>
      <c r="F317" s="143">
        <f t="shared" si="34"/>
        <v>39.57121341878834</v>
      </c>
      <c r="G317" s="180">
        <f t="shared" si="35"/>
        <v>338.63000000000005</v>
      </c>
      <c r="H317" s="155">
        <v>24</v>
      </c>
      <c r="I317" s="164">
        <v>711.97</v>
      </c>
      <c r="J317" s="164">
        <v>373.34</v>
      </c>
    </row>
    <row r="318" spans="1:10" ht="23.25">
      <c r="A318" s="153">
        <v>22103</v>
      </c>
      <c r="B318" s="155">
        <v>28</v>
      </c>
      <c r="C318" s="148">
        <v>87.249</v>
      </c>
      <c r="D318" s="148">
        <v>87.274</v>
      </c>
      <c r="E318" s="179">
        <f t="shared" si="33"/>
        <v>0.025000000000005684</v>
      </c>
      <c r="F318" s="143">
        <f t="shared" si="34"/>
        <v>80.70503922266741</v>
      </c>
      <c r="G318" s="180">
        <f t="shared" si="35"/>
        <v>309.77</v>
      </c>
      <c r="H318" s="155">
        <v>25</v>
      </c>
      <c r="I318" s="164">
        <v>741.38</v>
      </c>
      <c r="J318" s="165">
        <v>431.61</v>
      </c>
    </row>
    <row r="319" spans="1:10" ht="23.25">
      <c r="A319" s="153"/>
      <c r="B319" s="155">
        <v>29</v>
      </c>
      <c r="C319" s="148">
        <v>85.28</v>
      </c>
      <c r="D319" s="148">
        <v>85.2933</v>
      </c>
      <c r="E319" s="179">
        <f t="shared" si="33"/>
        <v>0.013300000000000978</v>
      </c>
      <c r="F319" s="143">
        <f t="shared" si="34"/>
        <v>47.65317090648863</v>
      </c>
      <c r="G319" s="180">
        <f t="shared" si="35"/>
        <v>279.1</v>
      </c>
      <c r="H319" s="155">
        <v>26</v>
      </c>
      <c r="I319" s="164">
        <v>625.74</v>
      </c>
      <c r="J319" s="164">
        <v>346.64</v>
      </c>
    </row>
    <row r="320" spans="1:10" ht="23.25">
      <c r="A320" s="153"/>
      <c r="B320" s="155">
        <v>30</v>
      </c>
      <c r="C320" s="148">
        <v>85</v>
      </c>
      <c r="D320" s="148">
        <v>85.0161</v>
      </c>
      <c r="E320" s="179">
        <f t="shared" si="33"/>
        <v>0.016099999999994452</v>
      </c>
      <c r="F320" s="143">
        <f t="shared" si="34"/>
        <v>58.24470009403969</v>
      </c>
      <c r="G320" s="180">
        <f t="shared" si="35"/>
        <v>276.42</v>
      </c>
      <c r="H320" s="155">
        <v>27</v>
      </c>
      <c r="I320" s="164">
        <v>637.85</v>
      </c>
      <c r="J320" s="164">
        <v>361.43</v>
      </c>
    </row>
    <row r="321" spans="1:10" ht="23.25">
      <c r="A321" s="153">
        <v>22108</v>
      </c>
      <c r="B321" s="155">
        <v>31</v>
      </c>
      <c r="C321" s="148">
        <v>84.9119</v>
      </c>
      <c r="D321" s="148">
        <v>84.9301</v>
      </c>
      <c r="E321" s="179">
        <f t="shared" si="33"/>
        <v>0.01819999999999311</v>
      </c>
      <c r="F321" s="143">
        <f t="shared" si="34"/>
        <v>64.59627329190101</v>
      </c>
      <c r="G321" s="180">
        <f t="shared" si="35"/>
        <v>281.75</v>
      </c>
      <c r="H321" s="155">
        <v>28</v>
      </c>
      <c r="I321" s="164">
        <v>747.1</v>
      </c>
      <c r="J321" s="164">
        <v>465.35</v>
      </c>
    </row>
    <row r="322" spans="1:10" ht="23.25">
      <c r="A322" s="153"/>
      <c r="B322" s="155">
        <v>32</v>
      </c>
      <c r="C322" s="148">
        <v>85.036</v>
      </c>
      <c r="D322" s="148">
        <v>85.04444</v>
      </c>
      <c r="E322" s="179">
        <f t="shared" si="33"/>
        <v>0.00843999999999312</v>
      </c>
      <c r="F322" s="143">
        <f t="shared" si="34"/>
        <v>29.916347653456402</v>
      </c>
      <c r="G322" s="180">
        <f t="shared" si="35"/>
        <v>282.12</v>
      </c>
      <c r="H322" s="155">
        <v>29</v>
      </c>
      <c r="I322" s="164">
        <v>651.11</v>
      </c>
      <c r="J322" s="164">
        <v>368.99</v>
      </c>
    </row>
    <row r="323" spans="1:10" ht="23.25">
      <c r="A323" s="153"/>
      <c r="B323" s="155">
        <v>33</v>
      </c>
      <c r="C323" s="148">
        <v>86.0056</v>
      </c>
      <c r="D323" s="148">
        <v>86.0254</v>
      </c>
      <c r="E323" s="179">
        <f t="shared" si="33"/>
        <v>0.019800000000003593</v>
      </c>
      <c r="F323" s="143">
        <f t="shared" si="34"/>
        <v>62.859138385356985</v>
      </c>
      <c r="G323" s="180">
        <f t="shared" si="35"/>
        <v>314.98999999999995</v>
      </c>
      <c r="H323" s="155">
        <v>30</v>
      </c>
      <c r="I323" s="164">
        <v>667.79</v>
      </c>
      <c r="J323" s="164">
        <v>352.8</v>
      </c>
    </row>
    <row r="324" spans="1:10" ht="23.25">
      <c r="A324" s="153">
        <v>22123</v>
      </c>
      <c r="B324" s="155">
        <v>34</v>
      </c>
      <c r="C324" s="148">
        <v>83.7722</v>
      </c>
      <c r="D324" s="148">
        <v>83.7875</v>
      </c>
      <c r="E324" s="179">
        <f t="shared" si="33"/>
        <v>0.015299999999996317</v>
      </c>
      <c r="F324" s="143">
        <f t="shared" si="34"/>
        <v>61.021816296399805</v>
      </c>
      <c r="G324" s="180">
        <f t="shared" si="35"/>
        <v>250.7299999999999</v>
      </c>
      <c r="H324" s="155">
        <v>31</v>
      </c>
      <c r="I324" s="164">
        <v>770.8</v>
      </c>
      <c r="J324" s="164">
        <v>520.07</v>
      </c>
    </row>
    <row r="325" spans="1:10" ht="23.25">
      <c r="A325" s="153"/>
      <c r="B325" s="155">
        <v>35</v>
      </c>
      <c r="C325" s="148">
        <v>85.0613</v>
      </c>
      <c r="D325" s="148">
        <v>85.0736</v>
      </c>
      <c r="E325" s="179">
        <f t="shared" si="33"/>
        <v>0.012299999999996203</v>
      </c>
      <c r="F325" s="143">
        <f t="shared" si="34"/>
        <v>49.95126705651479</v>
      </c>
      <c r="G325" s="180">
        <f t="shared" si="35"/>
        <v>246.24</v>
      </c>
      <c r="H325" s="155">
        <v>32</v>
      </c>
      <c r="I325" s="164">
        <v>755.12</v>
      </c>
      <c r="J325" s="164">
        <v>508.88</v>
      </c>
    </row>
    <row r="326" spans="1:10" ht="23.25">
      <c r="A326" s="153"/>
      <c r="B326" s="155">
        <v>36</v>
      </c>
      <c r="C326" s="148">
        <v>84.619</v>
      </c>
      <c r="D326" s="148">
        <v>84.6334</v>
      </c>
      <c r="E326" s="179">
        <f t="shared" si="33"/>
        <v>0.014399999999994861</v>
      </c>
      <c r="F326" s="143">
        <f t="shared" si="34"/>
        <v>48.10422582259851</v>
      </c>
      <c r="G326" s="180">
        <f t="shared" si="35"/>
        <v>299.34999999999997</v>
      </c>
      <c r="H326" s="155">
        <v>33</v>
      </c>
      <c r="I326" s="164">
        <v>670.18</v>
      </c>
      <c r="J326" s="164">
        <v>370.83</v>
      </c>
    </row>
    <row r="327" spans="1:10" ht="23.25">
      <c r="A327" s="153">
        <v>22129</v>
      </c>
      <c r="B327" s="155">
        <v>10</v>
      </c>
      <c r="C327" s="148">
        <v>85.1049</v>
      </c>
      <c r="D327" s="148">
        <v>85.1164</v>
      </c>
      <c r="E327" s="148">
        <f t="shared" si="33"/>
        <v>0.011499999999998067</v>
      </c>
      <c r="F327" s="143">
        <f t="shared" si="34"/>
        <v>32.88815168586973</v>
      </c>
      <c r="G327" s="148">
        <f t="shared" si="35"/>
        <v>349.67</v>
      </c>
      <c r="H327" s="155">
        <v>34</v>
      </c>
      <c r="I327" s="164">
        <v>717.12</v>
      </c>
      <c r="J327" s="164">
        <v>367.45</v>
      </c>
    </row>
    <row r="328" spans="1:10" ht="23.25">
      <c r="A328" s="153"/>
      <c r="B328" s="155">
        <v>11</v>
      </c>
      <c r="C328" s="148">
        <v>86.0577</v>
      </c>
      <c r="D328" s="148">
        <v>86.0662</v>
      </c>
      <c r="E328" s="148">
        <f t="shared" si="33"/>
        <v>0.008499999999997954</v>
      </c>
      <c r="F328" s="143">
        <f t="shared" si="34"/>
        <v>29.209621993120116</v>
      </c>
      <c r="G328" s="148">
        <f t="shared" si="35"/>
        <v>291</v>
      </c>
      <c r="H328" s="155">
        <v>35</v>
      </c>
      <c r="I328" s="164">
        <v>837.21</v>
      </c>
      <c r="J328" s="164">
        <v>546.21</v>
      </c>
    </row>
    <row r="329" spans="1:10" ht="23.25">
      <c r="A329" s="153"/>
      <c r="B329" s="155">
        <v>12</v>
      </c>
      <c r="C329" s="148">
        <v>84.831</v>
      </c>
      <c r="D329" s="148">
        <v>84.8404</v>
      </c>
      <c r="E329" s="148">
        <f t="shared" si="33"/>
        <v>0.009399999999999409</v>
      </c>
      <c r="F329" s="143">
        <f t="shared" si="34"/>
        <v>31.346916997363554</v>
      </c>
      <c r="G329" s="148">
        <f t="shared" si="35"/>
        <v>299.87</v>
      </c>
      <c r="H329" s="155">
        <v>36</v>
      </c>
      <c r="I329" s="164">
        <v>820.73</v>
      </c>
      <c r="J329" s="164">
        <v>520.86</v>
      </c>
    </row>
    <row r="330" spans="1:10" ht="23.25">
      <c r="A330" s="153">
        <v>22143</v>
      </c>
      <c r="B330" s="155">
        <v>13</v>
      </c>
      <c r="C330" s="148">
        <v>86.6895</v>
      </c>
      <c r="D330" s="148">
        <v>86.697</v>
      </c>
      <c r="E330" s="148">
        <f t="shared" si="33"/>
        <v>0.00750000000000739</v>
      </c>
      <c r="F330" s="143">
        <f t="shared" si="34"/>
        <v>31.342722219931424</v>
      </c>
      <c r="G330" s="148">
        <f t="shared" si="35"/>
        <v>239.28999999999996</v>
      </c>
      <c r="H330" s="155">
        <v>37</v>
      </c>
      <c r="I330" s="164">
        <v>769.31</v>
      </c>
      <c r="J330" s="164">
        <v>530.02</v>
      </c>
    </row>
    <row r="331" spans="1:10" ht="23.25">
      <c r="A331" s="153"/>
      <c r="B331" s="155">
        <v>14</v>
      </c>
      <c r="C331" s="148">
        <v>85.9575</v>
      </c>
      <c r="D331" s="148">
        <v>85.9655</v>
      </c>
      <c r="E331" s="148">
        <f t="shared" si="33"/>
        <v>0.008000000000009777</v>
      </c>
      <c r="F331" s="143">
        <f t="shared" si="34"/>
        <v>26.426188352689778</v>
      </c>
      <c r="G331" s="148">
        <f t="shared" si="35"/>
        <v>302.73</v>
      </c>
      <c r="H331" s="155">
        <v>38</v>
      </c>
      <c r="I331" s="164">
        <v>619.88</v>
      </c>
      <c r="J331" s="164">
        <v>317.15</v>
      </c>
    </row>
    <row r="332" spans="1:10" ht="23.25">
      <c r="A332" s="153"/>
      <c r="B332" s="155">
        <v>15</v>
      </c>
      <c r="C332" s="148">
        <v>86.9788</v>
      </c>
      <c r="D332" s="148">
        <v>86.9844</v>
      </c>
      <c r="E332" s="148">
        <f t="shared" si="33"/>
        <v>0.005599999999986949</v>
      </c>
      <c r="F332" s="143">
        <f t="shared" si="34"/>
        <v>21.353670162009344</v>
      </c>
      <c r="G332" s="148">
        <f t="shared" si="35"/>
        <v>262.24999999999994</v>
      </c>
      <c r="H332" s="155">
        <v>39</v>
      </c>
      <c r="I332" s="164">
        <v>724.8</v>
      </c>
      <c r="J332" s="164">
        <v>462.55</v>
      </c>
    </row>
    <row r="333" spans="1:10" ht="23.25">
      <c r="A333" s="153">
        <v>22151</v>
      </c>
      <c r="B333" s="155">
        <v>16</v>
      </c>
      <c r="C333" s="148">
        <v>86.1808</v>
      </c>
      <c r="D333" s="148">
        <v>86.1915</v>
      </c>
      <c r="E333" s="148">
        <f t="shared" si="33"/>
        <v>0.010699999999999932</v>
      </c>
      <c r="F333" s="143">
        <f t="shared" si="34"/>
        <v>39.03827210040472</v>
      </c>
      <c r="G333" s="148">
        <f t="shared" si="35"/>
        <v>274.09000000000003</v>
      </c>
      <c r="H333" s="155">
        <v>40</v>
      </c>
      <c r="I333" s="164">
        <v>662.48</v>
      </c>
      <c r="J333" s="164">
        <v>388.39</v>
      </c>
    </row>
    <row r="334" spans="1:10" ht="23.25">
      <c r="A334" s="153"/>
      <c r="B334" s="155">
        <v>17</v>
      </c>
      <c r="C334" s="148">
        <v>87.2014</v>
      </c>
      <c r="D334" s="148">
        <v>87.2133</v>
      </c>
      <c r="E334" s="148">
        <f t="shared" si="33"/>
        <v>0.011899999999997135</v>
      </c>
      <c r="F334" s="143">
        <f t="shared" si="34"/>
        <v>40.95821573620546</v>
      </c>
      <c r="G334" s="148">
        <f t="shared" si="35"/>
        <v>290.54</v>
      </c>
      <c r="H334" s="155">
        <v>41</v>
      </c>
      <c r="I334" s="164">
        <v>657.86</v>
      </c>
      <c r="J334" s="164">
        <v>367.32</v>
      </c>
    </row>
    <row r="335" spans="1:10" ht="23.25">
      <c r="A335" s="153"/>
      <c r="B335" s="155">
        <v>18</v>
      </c>
      <c r="C335" s="148">
        <v>85.1772</v>
      </c>
      <c r="D335" s="148">
        <v>85.187</v>
      </c>
      <c r="E335" s="148">
        <f t="shared" si="33"/>
        <v>0.009799999999998477</v>
      </c>
      <c r="F335" s="143">
        <f t="shared" si="34"/>
        <v>37.34471457967561</v>
      </c>
      <c r="G335" s="148">
        <f t="shared" si="35"/>
        <v>262.4200000000001</v>
      </c>
      <c r="H335" s="155">
        <v>42</v>
      </c>
      <c r="I335" s="164">
        <v>781.45</v>
      </c>
      <c r="J335" s="164">
        <v>519.03</v>
      </c>
    </row>
    <row r="336" spans="1:10" ht="23.25">
      <c r="A336" s="153">
        <v>22164</v>
      </c>
      <c r="B336" s="155">
        <v>28</v>
      </c>
      <c r="C336" s="148">
        <v>87.2176</v>
      </c>
      <c r="D336" s="148">
        <v>87.2283</v>
      </c>
      <c r="E336" s="148">
        <f t="shared" si="33"/>
        <v>0.010699999999999932</v>
      </c>
      <c r="F336" s="143">
        <f t="shared" si="34"/>
        <v>46.99578355586759</v>
      </c>
      <c r="G336" s="148">
        <f t="shared" si="35"/>
        <v>227.67999999999995</v>
      </c>
      <c r="H336" s="155">
        <v>43</v>
      </c>
      <c r="I336" s="164">
        <v>774.27</v>
      </c>
      <c r="J336" s="164">
        <v>546.59</v>
      </c>
    </row>
    <row r="337" spans="1:10" ht="23.25">
      <c r="A337" s="153"/>
      <c r="B337" s="155">
        <v>29</v>
      </c>
      <c r="C337" s="148">
        <v>85.2453</v>
      </c>
      <c r="D337" s="148">
        <v>85.2531</v>
      </c>
      <c r="E337" s="148">
        <f t="shared" si="33"/>
        <v>0.007800000000003138</v>
      </c>
      <c r="F337" s="143">
        <f t="shared" si="34"/>
        <v>27.159720045973536</v>
      </c>
      <c r="G337" s="148">
        <f t="shared" si="35"/>
        <v>287.18999999999994</v>
      </c>
      <c r="H337" s="155">
        <v>44</v>
      </c>
      <c r="I337" s="164">
        <v>665.56</v>
      </c>
      <c r="J337" s="164">
        <v>378.37</v>
      </c>
    </row>
    <row r="338" spans="1:10" ht="23.25">
      <c r="A338" s="153"/>
      <c r="B338" s="155">
        <v>30</v>
      </c>
      <c r="C338" s="148">
        <v>84.9924</v>
      </c>
      <c r="D338" s="148">
        <v>85.0022</v>
      </c>
      <c r="E338" s="148">
        <f t="shared" si="33"/>
        <v>0.009799999999998477</v>
      </c>
      <c r="F338" s="143">
        <f t="shared" si="34"/>
        <v>32.81323243821897</v>
      </c>
      <c r="G338" s="148">
        <f t="shared" si="35"/>
        <v>298.65999999999997</v>
      </c>
      <c r="H338" s="155">
        <v>45</v>
      </c>
      <c r="I338" s="164">
        <v>617.89</v>
      </c>
      <c r="J338" s="164">
        <v>319.23</v>
      </c>
    </row>
    <row r="339" spans="1:10" ht="23.25">
      <c r="A339" s="153">
        <v>22172</v>
      </c>
      <c r="B339" s="155">
        <v>31</v>
      </c>
      <c r="C339" s="148">
        <v>84.9004</v>
      </c>
      <c r="D339" s="148">
        <v>84.9143</v>
      </c>
      <c r="E339" s="148">
        <f t="shared" si="33"/>
        <v>0.013899999999992474</v>
      </c>
      <c r="F339" s="143">
        <f t="shared" si="34"/>
        <v>75.59688910639295</v>
      </c>
      <c r="G339" s="148">
        <f t="shared" si="35"/>
        <v>183.87</v>
      </c>
      <c r="H339" s="155">
        <v>46</v>
      </c>
      <c r="I339" s="164">
        <v>673.84</v>
      </c>
      <c r="J339" s="164">
        <v>489.97</v>
      </c>
    </row>
    <row r="340" spans="1:10" ht="23.25">
      <c r="A340" s="153"/>
      <c r="B340" s="155">
        <v>32</v>
      </c>
      <c r="C340" s="148">
        <v>85.0318</v>
      </c>
      <c r="D340" s="148">
        <v>85.0445</v>
      </c>
      <c r="E340" s="148">
        <f t="shared" si="33"/>
        <v>0.01269999999999527</v>
      </c>
      <c r="F340" s="143">
        <f t="shared" si="34"/>
        <v>45.637487422722685</v>
      </c>
      <c r="G340" s="148">
        <f t="shared" si="35"/>
        <v>278.28000000000003</v>
      </c>
      <c r="H340" s="155">
        <v>47</v>
      </c>
      <c r="I340" s="164">
        <v>536.94</v>
      </c>
      <c r="J340" s="164">
        <v>258.66</v>
      </c>
    </row>
    <row r="341" spans="1:10" ht="23.25">
      <c r="A341" s="153"/>
      <c r="B341" s="155">
        <v>33</v>
      </c>
      <c r="C341" s="148">
        <v>85.9966</v>
      </c>
      <c r="D341" s="148">
        <v>86.0093</v>
      </c>
      <c r="E341" s="148">
        <f t="shared" si="33"/>
        <v>0.01269999999999527</v>
      </c>
      <c r="F341" s="143">
        <f t="shared" si="34"/>
        <v>42.57173504959531</v>
      </c>
      <c r="G341" s="148">
        <f t="shared" si="35"/>
        <v>298.31999999999994</v>
      </c>
      <c r="H341" s="155">
        <v>48</v>
      </c>
      <c r="I341" s="164">
        <v>772.8</v>
      </c>
      <c r="J341" s="164">
        <v>474.48</v>
      </c>
    </row>
    <row r="342" spans="1:10" ht="23.25">
      <c r="A342" s="153">
        <v>22180</v>
      </c>
      <c r="B342" s="155">
        <v>34</v>
      </c>
      <c r="C342" s="148">
        <v>83.7414</v>
      </c>
      <c r="D342" s="148">
        <v>83.7525</v>
      </c>
      <c r="E342" s="148">
        <f t="shared" si="33"/>
        <v>0.011099999999999</v>
      </c>
      <c r="F342" s="143">
        <f t="shared" si="34"/>
        <v>45.5870877654072</v>
      </c>
      <c r="G342" s="148">
        <f t="shared" si="35"/>
        <v>243.49</v>
      </c>
      <c r="H342" s="155">
        <v>49</v>
      </c>
      <c r="I342" s="164">
        <v>762.6</v>
      </c>
      <c r="J342" s="164">
        <v>519.11</v>
      </c>
    </row>
    <row r="343" spans="1:10" ht="23.25">
      <c r="A343" s="153"/>
      <c r="B343" s="155">
        <v>35</v>
      </c>
      <c r="C343" s="148">
        <v>85.0372</v>
      </c>
      <c r="D343" s="148">
        <v>85.0535</v>
      </c>
      <c r="E343" s="148">
        <f t="shared" si="33"/>
        <v>0.01630000000000109</v>
      </c>
      <c r="F343" s="143">
        <f t="shared" si="34"/>
        <v>68.01018066508571</v>
      </c>
      <c r="G343" s="148">
        <f t="shared" si="35"/>
        <v>239.66999999999996</v>
      </c>
      <c r="H343" s="155">
        <v>50</v>
      </c>
      <c r="I343" s="164">
        <v>780.03</v>
      </c>
      <c r="J343" s="164">
        <v>540.36</v>
      </c>
    </row>
    <row r="344" spans="1:10" ht="23.25">
      <c r="A344" s="153"/>
      <c r="B344" s="155">
        <v>36</v>
      </c>
      <c r="C344" s="148">
        <v>84.628</v>
      </c>
      <c r="D344" s="148">
        <v>84.644</v>
      </c>
      <c r="E344" s="148">
        <f t="shared" si="33"/>
        <v>0.016000000000005343</v>
      </c>
      <c r="F344" s="143">
        <f t="shared" si="34"/>
        <v>54.25751975314642</v>
      </c>
      <c r="G344" s="148">
        <f t="shared" si="35"/>
        <v>294.88999999999993</v>
      </c>
      <c r="H344" s="155">
        <v>51</v>
      </c>
      <c r="I344" s="164">
        <v>664.43</v>
      </c>
      <c r="J344" s="164">
        <v>369.54</v>
      </c>
    </row>
    <row r="345" spans="1:10" ht="23.25">
      <c r="A345" s="153">
        <v>22192</v>
      </c>
      <c r="B345" s="155">
        <v>22</v>
      </c>
      <c r="C345" s="148">
        <v>85.1588</v>
      </c>
      <c r="D345" s="148">
        <v>85.1662</v>
      </c>
      <c r="E345" s="148">
        <f t="shared" si="33"/>
        <v>0.00740000000000407</v>
      </c>
      <c r="F345" s="143">
        <f t="shared" si="34"/>
        <v>29.334813287893724</v>
      </c>
      <c r="G345" s="148">
        <f t="shared" si="35"/>
        <v>252.26</v>
      </c>
      <c r="H345" s="155">
        <v>52</v>
      </c>
      <c r="I345" s="164">
        <v>823.88</v>
      </c>
      <c r="J345" s="164">
        <v>571.62</v>
      </c>
    </row>
    <row r="346" spans="1:10" ht="23.25">
      <c r="A346" s="153"/>
      <c r="B346" s="155">
        <v>23</v>
      </c>
      <c r="C346" s="148">
        <v>87.726</v>
      </c>
      <c r="D346" s="148">
        <v>87.7411</v>
      </c>
      <c r="E346" s="148">
        <f t="shared" si="33"/>
        <v>0.015100000000003888</v>
      </c>
      <c r="F346" s="143">
        <f t="shared" si="34"/>
        <v>61.275007101423874</v>
      </c>
      <c r="G346" s="148">
        <f t="shared" si="35"/>
        <v>246.43000000000006</v>
      </c>
      <c r="H346" s="155">
        <v>53</v>
      </c>
      <c r="I346" s="164">
        <v>807.08</v>
      </c>
      <c r="J346" s="164">
        <v>560.65</v>
      </c>
    </row>
    <row r="347" spans="1:10" ht="23.25">
      <c r="A347" s="153"/>
      <c r="B347" s="155">
        <v>24</v>
      </c>
      <c r="C347" s="148">
        <v>88.158</v>
      </c>
      <c r="D347" s="148">
        <v>88.185</v>
      </c>
      <c r="E347" s="148">
        <f t="shared" si="33"/>
        <v>0.027000000000001023</v>
      </c>
      <c r="F347" s="143">
        <f t="shared" si="34"/>
        <v>82.23684210526628</v>
      </c>
      <c r="G347" s="148">
        <f t="shared" si="35"/>
        <v>328.32</v>
      </c>
      <c r="H347" s="155">
        <v>54</v>
      </c>
      <c r="I347" s="164">
        <v>686.37</v>
      </c>
      <c r="J347" s="164">
        <v>358.05</v>
      </c>
    </row>
    <row r="348" spans="1:10" ht="23.25">
      <c r="A348" s="153">
        <v>22205</v>
      </c>
      <c r="B348" s="155">
        <v>25</v>
      </c>
      <c r="C348" s="148">
        <v>87.1158</v>
      </c>
      <c r="D348" s="148">
        <v>87.1319</v>
      </c>
      <c r="E348" s="148">
        <f t="shared" si="33"/>
        <v>0.016100000000008663</v>
      </c>
      <c r="F348" s="143">
        <f t="shared" si="34"/>
        <v>62.025657818733514</v>
      </c>
      <c r="G348" s="148">
        <f t="shared" si="35"/>
        <v>259.57000000000005</v>
      </c>
      <c r="H348" s="155">
        <v>55</v>
      </c>
      <c r="I348" s="164">
        <v>664.95</v>
      </c>
      <c r="J348" s="164">
        <v>405.38</v>
      </c>
    </row>
    <row r="349" spans="1:10" ht="23.25">
      <c r="A349" s="153"/>
      <c r="B349" s="155">
        <v>26</v>
      </c>
      <c r="C349" s="148">
        <v>85.7537</v>
      </c>
      <c r="D349" s="148">
        <v>85.7705</v>
      </c>
      <c r="E349" s="148">
        <f t="shared" si="33"/>
        <v>0.01680000000000348</v>
      </c>
      <c r="F349" s="143">
        <f t="shared" si="34"/>
        <v>60.61043365323427</v>
      </c>
      <c r="G349" s="148">
        <f t="shared" si="35"/>
        <v>277.18000000000006</v>
      </c>
      <c r="H349" s="155">
        <v>56</v>
      </c>
      <c r="I349" s="164">
        <v>717.08</v>
      </c>
      <c r="J349" s="164">
        <v>439.9</v>
      </c>
    </row>
    <row r="350" spans="1:10" ht="23.25">
      <c r="A350" s="153"/>
      <c r="B350" s="155">
        <v>27</v>
      </c>
      <c r="C350" s="148">
        <v>86.364</v>
      </c>
      <c r="D350" s="148">
        <v>86.3814</v>
      </c>
      <c r="E350" s="148">
        <f t="shared" si="33"/>
        <v>0.017399999999994975</v>
      </c>
      <c r="F350" s="143">
        <f t="shared" si="34"/>
        <v>57.8188343191167</v>
      </c>
      <c r="G350" s="148">
        <f t="shared" si="35"/>
        <v>300.93999999999994</v>
      </c>
      <c r="H350" s="155">
        <v>57</v>
      </c>
      <c r="I350" s="164">
        <v>679.05</v>
      </c>
      <c r="J350" s="164">
        <v>378.11</v>
      </c>
    </row>
    <row r="351" spans="1:10" ht="23.25">
      <c r="A351" s="153">
        <v>22206</v>
      </c>
      <c r="B351" s="155">
        <v>28</v>
      </c>
      <c r="C351" s="148">
        <v>87.262</v>
      </c>
      <c r="D351" s="148">
        <v>87.277</v>
      </c>
      <c r="E351" s="148">
        <f t="shared" si="33"/>
        <v>0.015000000000000568</v>
      </c>
      <c r="F351" s="143">
        <f t="shared" si="34"/>
        <v>56.422794809105035</v>
      </c>
      <c r="G351" s="148">
        <f t="shared" si="35"/>
        <v>265.8499999999999</v>
      </c>
      <c r="H351" s="155">
        <v>58</v>
      </c>
      <c r="I351" s="164">
        <v>817.67</v>
      </c>
      <c r="J351" s="164">
        <v>551.82</v>
      </c>
    </row>
    <row r="352" spans="1:10" ht="23.25">
      <c r="A352" s="153"/>
      <c r="B352" s="155">
        <v>29</v>
      </c>
      <c r="C352" s="148">
        <v>85.2762</v>
      </c>
      <c r="D352" s="148">
        <v>85.2908</v>
      </c>
      <c r="E352" s="148">
        <f t="shared" si="33"/>
        <v>0.0146000000000015</v>
      </c>
      <c r="F352" s="143">
        <f t="shared" si="34"/>
        <v>57.7966034598848</v>
      </c>
      <c r="G352" s="148">
        <f t="shared" si="35"/>
        <v>252.61</v>
      </c>
      <c r="H352" s="155">
        <v>59</v>
      </c>
      <c r="I352" s="164">
        <v>767.35</v>
      </c>
      <c r="J352" s="164">
        <v>514.74</v>
      </c>
    </row>
    <row r="353" spans="1:10" ht="23.25">
      <c r="A353" s="153"/>
      <c r="B353" s="155">
        <v>30</v>
      </c>
      <c r="C353" s="148">
        <v>84.9271</v>
      </c>
      <c r="D353" s="148">
        <v>84.9441</v>
      </c>
      <c r="E353" s="148">
        <f t="shared" si="33"/>
        <v>0.017000000000010118</v>
      </c>
      <c r="F353" s="143">
        <f t="shared" si="34"/>
        <v>64.7397082905294</v>
      </c>
      <c r="G353" s="148">
        <f t="shared" si="35"/>
        <v>262.59000000000003</v>
      </c>
      <c r="H353" s="155">
        <v>60</v>
      </c>
      <c r="I353" s="164">
        <v>834.94</v>
      </c>
      <c r="J353" s="164">
        <v>572.35</v>
      </c>
    </row>
    <row r="354" spans="1:10" ht="23.25">
      <c r="A354" s="153">
        <v>21916</v>
      </c>
      <c r="B354" s="155">
        <v>28</v>
      </c>
      <c r="C354" s="148">
        <v>87.1831</v>
      </c>
      <c r="D354" s="148">
        <v>87.1854</v>
      </c>
      <c r="E354" s="148">
        <f t="shared" si="33"/>
        <v>0.002300000000005298</v>
      </c>
      <c r="F354" s="143">
        <f t="shared" si="34"/>
        <v>10.56111672332307</v>
      </c>
      <c r="G354" s="148">
        <f t="shared" si="35"/>
        <v>217.77999999999997</v>
      </c>
      <c r="H354" s="155">
        <v>61</v>
      </c>
      <c r="I354" s="164">
        <v>616.64</v>
      </c>
      <c r="J354" s="164">
        <v>398.86</v>
      </c>
    </row>
    <row r="355" spans="1:10" ht="23.25">
      <c r="A355" s="153"/>
      <c r="B355" s="155">
        <v>29</v>
      </c>
      <c r="C355" s="148">
        <v>85.2217</v>
      </c>
      <c r="D355" s="148">
        <v>85.2282</v>
      </c>
      <c r="E355" s="148">
        <f t="shared" si="33"/>
        <v>0.006500000000002615</v>
      </c>
      <c r="F355" s="143">
        <f t="shared" si="34"/>
        <v>24.57466918715545</v>
      </c>
      <c r="G355" s="148">
        <f t="shared" si="35"/>
        <v>264.49999999999994</v>
      </c>
      <c r="H355" s="155">
        <v>62</v>
      </c>
      <c r="I355" s="164">
        <v>644.06</v>
      </c>
      <c r="J355" s="164">
        <v>379.56</v>
      </c>
    </row>
    <row r="356" spans="1:10" ht="23.25">
      <c r="A356" s="153"/>
      <c r="B356" s="155">
        <v>30</v>
      </c>
      <c r="C356" s="148">
        <v>84.9429</v>
      </c>
      <c r="D356" s="148">
        <v>84.9485</v>
      </c>
      <c r="E356" s="148">
        <f t="shared" si="33"/>
        <v>0.00560000000000116</v>
      </c>
      <c r="F356" s="143">
        <f t="shared" si="34"/>
        <v>26.605853287728806</v>
      </c>
      <c r="G356" s="148">
        <f t="shared" si="35"/>
        <v>210.48000000000002</v>
      </c>
      <c r="H356" s="155">
        <v>63</v>
      </c>
      <c r="I356" s="164">
        <v>675.13</v>
      </c>
      <c r="J356" s="164">
        <v>464.65</v>
      </c>
    </row>
    <row r="357" spans="1:10" ht="23.25">
      <c r="A357" s="153">
        <v>22235</v>
      </c>
      <c r="B357" s="155">
        <v>31</v>
      </c>
      <c r="C357" s="148">
        <v>84.8526</v>
      </c>
      <c r="D357" s="148">
        <v>84.8593</v>
      </c>
      <c r="E357" s="148">
        <f t="shared" si="33"/>
        <v>0.006700000000009254</v>
      </c>
      <c r="F357" s="143">
        <f t="shared" si="34"/>
        <v>30.20603218975363</v>
      </c>
      <c r="G357" s="148">
        <f t="shared" si="35"/>
        <v>221.81000000000006</v>
      </c>
      <c r="H357" s="155">
        <v>64</v>
      </c>
      <c r="I357" s="164">
        <v>797.87</v>
      </c>
      <c r="J357" s="164">
        <v>576.06</v>
      </c>
    </row>
    <row r="358" spans="1:10" ht="23.25">
      <c r="A358" s="153"/>
      <c r="B358" s="155">
        <v>32</v>
      </c>
      <c r="C358" s="148">
        <v>85.025</v>
      </c>
      <c r="D358" s="148">
        <v>85.0326</v>
      </c>
      <c r="E358" s="148">
        <f t="shared" si="33"/>
        <v>0.0075999999999964984</v>
      </c>
      <c r="F358" s="143">
        <f t="shared" si="34"/>
        <v>33.240027991587205</v>
      </c>
      <c r="G358" s="148">
        <f t="shared" si="35"/>
        <v>228.64</v>
      </c>
      <c r="H358" s="155">
        <v>65</v>
      </c>
      <c r="I358" s="164">
        <v>795.09</v>
      </c>
      <c r="J358" s="164">
        <v>566.45</v>
      </c>
    </row>
    <row r="359" spans="1:10" ht="23.25">
      <c r="A359" s="153"/>
      <c r="B359" s="155">
        <v>33</v>
      </c>
      <c r="C359" s="148">
        <v>85.9346</v>
      </c>
      <c r="D359" s="148">
        <v>85.9437</v>
      </c>
      <c r="E359" s="148">
        <f t="shared" si="33"/>
        <v>0.00910000000000366</v>
      </c>
      <c r="F359" s="143">
        <f t="shared" si="34"/>
        <v>29.099513942196403</v>
      </c>
      <c r="G359" s="148">
        <f t="shared" si="35"/>
        <v>312.72</v>
      </c>
      <c r="H359" s="155">
        <v>66</v>
      </c>
      <c r="I359" s="164">
        <v>634.36</v>
      </c>
      <c r="J359" s="164">
        <v>321.64</v>
      </c>
    </row>
    <row r="360" spans="1:10" ht="23.25">
      <c r="A360" s="153">
        <v>22244</v>
      </c>
      <c r="B360" s="155">
        <v>34</v>
      </c>
      <c r="C360" s="148">
        <v>83.7357</v>
      </c>
      <c r="D360" s="148">
        <v>83.7437</v>
      </c>
      <c r="E360" s="148">
        <f t="shared" si="33"/>
        <v>0.008000000000009777</v>
      </c>
      <c r="F360" s="143">
        <f t="shared" si="34"/>
        <v>28.800806422615032</v>
      </c>
      <c r="G360" s="148">
        <f t="shared" si="35"/>
        <v>277.77</v>
      </c>
      <c r="H360" s="155">
        <v>67</v>
      </c>
      <c r="I360" s="164">
        <v>801.01</v>
      </c>
      <c r="J360" s="164">
        <v>523.24</v>
      </c>
    </row>
    <row r="361" spans="1:10" ht="23.25">
      <c r="A361" s="153"/>
      <c r="B361" s="155">
        <v>35</v>
      </c>
      <c r="C361" s="148">
        <v>84.9951</v>
      </c>
      <c r="D361" s="148">
        <v>85.0015</v>
      </c>
      <c r="E361" s="148">
        <f t="shared" si="33"/>
        <v>0.006399999999999295</v>
      </c>
      <c r="F361" s="143">
        <f t="shared" si="34"/>
        <v>23.178328263071474</v>
      </c>
      <c r="G361" s="148">
        <f t="shared" si="35"/>
        <v>276.12</v>
      </c>
      <c r="H361" s="155">
        <v>68</v>
      </c>
      <c r="I361" s="164">
        <v>828.51</v>
      </c>
      <c r="J361" s="164">
        <v>552.39</v>
      </c>
    </row>
    <row r="362" spans="1:10" ht="23.25">
      <c r="A362" s="153"/>
      <c r="B362" s="155">
        <v>36</v>
      </c>
      <c r="C362" s="148">
        <v>84.566</v>
      </c>
      <c r="D362" s="148">
        <v>84.5716</v>
      </c>
      <c r="E362" s="148">
        <f t="shared" si="33"/>
        <v>0.00560000000000116</v>
      </c>
      <c r="F362" s="143">
        <f t="shared" si="34"/>
        <v>20.586721564595102</v>
      </c>
      <c r="G362" s="148">
        <f t="shared" si="35"/>
        <v>272.02</v>
      </c>
      <c r="H362" s="155">
        <v>69</v>
      </c>
      <c r="I362" s="164">
        <v>604.54</v>
      </c>
      <c r="J362" s="164">
        <v>332.52</v>
      </c>
    </row>
    <row r="363" spans="1:10" ht="23.25">
      <c r="A363" s="153">
        <v>22255</v>
      </c>
      <c r="B363" s="155">
        <v>10</v>
      </c>
      <c r="C363" s="148">
        <v>85.1431</v>
      </c>
      <c r="D363" s="148">
        <v>85.1462</v>
      </c>
      <c r="E363" s="148">
        <f t="shared" si="33"/>
        <v>0.0030999999999892225</v>
      </c>
      <c r="F363" s="143">
        <f t="shared" si="34"/>
        <v>10.90014064693819</v>
      </c>
      <c r="G363" s="148">
        <f t="shared" si="35"/>
        <v>284.4000000000001</v>
      </c>
      <c r="H363" s="155">
        <v>70</v>
      </c>
      <c r="I363" s="164">
        <v>840.45</v>
      </c>
      <c r="J363" s="164">
        <v>556.05</v>
      </c>
    </row>
    <row r="364" spans="1:10" ht="23.25">
      <c r="A364" s="153"/>
      <c r="B364" s="155">
        <v>11</v>
      </c>
      <c r="C364" s="148">
        <v>86.1381</v>
      </c>
      <c r="D364" s="148">
        <v>86.1394</v>
      </c>
      <c r="E364" s="148">
        <f t="shared" si="33"/>
        <v>0.001300000000000523</v>
      </c>
      <c r="F364" s="143">
        <f t="shared" si="34"/>
        <v>4.480750008618628</v>
      </c>
      <c r="G364" s="148">
        <f t="shared" si="35"/>
        <v>290.1300000000001</v>
      </c>
      <c r="H364" s="155">
        <v>71</v>
      </c>
      <c r="I364" s="164">
        <v>832.94</v>
      </c>
      <c r="J364" s="164">
        <v>542.81</v>
      </c>
    </row>
    <row r="365" spans="1:10" ht="23.25">
      <c r="A365" s="153"/>
      <c r="B365" s="155">
        <v>12</v>
      </c>
      <c r="C365" s="148">
        <v>84.9021</v>
      </c>
      <c r="D365" s="148">
        <v>84.9118</v>
      </c>
      <c r="E365" s="148">
        <f t="shared" si="33"/>
        <v>0.009699999999995157</v>
      </c>
      <c r="F365" s="143">
        <f t="shared" si="34"/>
        <v>30.531948378958628</v>
      </c>
      <c r="G365" s="148">
        <f t="shared" si="35"/>
        <v>317.70000000000005</v>
      </c>
      <c r="H365" s="155">
        <v>72</v>
      </c>
      <c r="I365" s="164">
        <v>832.45</v>
      </c>
      <c r="J365" s="164">
        <v>514.75</v>
      </c>
    </row>
    <row r="366" spans="1:10" ht="23.25">
      <c r="A366" s="153">
        <v>22265</v>
      </c>
      <c r="B366" s="155">
        <v>13</v>
      </c>
      <c r="C366" s="148">
        <v>86.699</v>
      </c>
      <c r="D366" s="148">
        <v>86.709</v>
      </c>
      <c r="E366" s="148">
        <f t="shared" si="33"/>
        <v>0.010000000000005116</v>
      </c>
      <c r="F366" s="143">
        <f t="shared" si="34"/>
        <v>29.718565187687933</v>
      </c>
      <c r="G366" s="148">
        <f t="shared" si="35"/>
        <v>336.49000000000007</v>
      </c>
      <c r="H366" s="155">
        <v>73</v>
      </c>
      <c r="I366" s="164">
        <v>690.08</v>
      </c>
      <c r="J366" s="164">
        <v>353.59</v>
      </c>
    </row>
    <row r="367" spans="1:10" ht="23.25">
      <c r="A367" s="153"/>
      <c r="B367" s="155">
        <v>14</v>
      </c>
      <c r="C367" s="148">
        <v>85.9318</v>
      </c>
      <c r="D367" s="148">
        <v>85.9381</v>
      </c>
      <c r="E367" s="148">
        <f t="shared" si="33"/>
        <v>0.006300000000010186</v>
      </c>
      <c r="F367" s="143">
        <f t="shared" si="34"/>
        <v>19.2243141802514</v>
      </c>
      <c r="G367" s="148">
        <f t="shared" si="35"/>
        <v>327.71</v>
      </c>
      <c r="H367" s="155">
        <v>74</v>
      </c>
      <c r="I367" s="164">
        <v>710.8</v>
      </c>
      <c r="J367" s="164">
        <v>383.09</v>
      </c>
    </row>
    <row r="368" spans="1:10" ht="23.25">
      <c r="A368" s="153"/>
      <c r="B368" s="155">
        <v>15</v>
      </c>
      <c r="C368" s="148">
        <v>86.9818</v>
      </c>
      <c r="D368" s="148">
        <v>86.9941</v>
      </c>
      <c r="E368" s="148">
        <f t="shared" si="33"/>
        <v>0.012299999999996203</v>
      </c>
      <c r="F368" s="143">
        <f t="shared" si="34"/>
        <v>40.12396020223846</v>
      </c>
      <c r="G368" s="148">
        <f t="shared" si="35"/>
        <v>306.55000000000007</v>
      </c>
      <c r="H368" s="155">
        <v>75</v>
      </c>
      <c r="I368" s="164">
        <v>844.33</v>
      </c>
      <c r="J368" s="164">
        <v>537.78</v>
      </c>
    </row>
    <row r="369" spans="1:10" ht="23.25">
      <c r="A369" s="153">
        <v>22275</v>
      </c>
      <c r="B369" s="155">
        <v>16</v>
      </c>
      <c r="C369" s="148">
        <v>86.1727</v>
      </c>
      <c r="D369" s="148">
        <v>86.179</v>
      </c>
      <c r="E369" s="148">
        <f t="shared" si="33"/>
        <v>0.0062999999999959755</v>
      </c>
      <c r="F369" s="143">
        <f t="shared" si="34"/>
        <v>18.136803316432445</v>
      </c>
      <c r="G369" s="148">
        <f t="shared" si="35"/>
        <v>347.36000000000007</v>
      </c>
      <c r="H369" s="155">
        <v>76</v>
      </c>
      <c r="I369" s="164">
        <v>617.82</v>
      </c>
      <c r="J369" s="164">
        <v>270.46</v>
      </c>
    </row>
    <row r="370" spans="1:10" ht="23.25">
      <c r="A370" s="153"/>
      <c r="B370" s="155">
        <v>17</v>
      </c>
      <c r="C370" s="148">
        <v>87.2654</v>
      </c>
      <c r="D370" s="148">
        <v>87.2702</v>
      </c>
      <c r="E370" s="148">
        <f t="shared" si="33"/>
        <v>0.004800000000003024</v>
      </c>
      <c r="F370" s="143">
        <f t="shared" si="34"/>
        <v>16.39568247029315</v>
      </c>
      <c r="G370" s="148">
        <f t="shared" si="35"/>
        <v>292.7600000000001</v>
      </c>
      <c r="H370" s="155">
        <v>77</v>
      </c>
      <c r="I370" s="164">
        <v>860.44</v>
      </c>
      <c r="J370" s="164">
        <v>567.68</v>
      </c>
    </row>
    <row r="371" spans="1:10" ht="23.25">
      <c r="A371" s="153"/>
      <c r="B371" s="155">
        <v>18</v>
      </c>
      <c r="C371" s="148">
        <v>85.139</v>
      </c>
      <c r="D371" s="148">
        <v>85.1476</v>
      </c>
      <c r="E371" s="148">
        <f t="shared" si="33"/>
        <v>0.008600000000001273</v>
      </c>
      <c r="F371" s="143">
        <f t="shared" si="34"/>
        <v>25.62650853720693</v>
      </c>
      <c r="G371" s="148">
        <f t="shared" si="35"/>
        <v>335.59</v>
      </c>
      <c r="H371" s="155">
        <v>78</v>
      </c>
      <c r="I371" s="164">
        <v>701.3</v>
      </c>
      <c r="J371" s="164">
        <v>365.71</v>
      </c>
    </row>
    <row r="372" spans="1:10" ht="23.25">
      <c r="A372" s="153">
        <v>22289</v>
      </c>
      <c r="B372" s="155">
        <v>28</v>
      </c>
      <c r="C372" s="148">
        <v>87.2365</v>
      </c>
      <c r="D372" s="148">
        <v>87.2397</v>
      </c>
      <c r="E372" s="148">
        <f t="shared" si="33"/>
        <v>0.003199999999992542</v>
      </c>
      <c r="F372" s="143">
        <f t="shared" si="34"/>
        <v>8.588989988438525</v>
      </c>
      <c r="G372" s="148">
        <f t="shared" si="35"/>
        <v>372.57000000000005</v>
      </c>
      <c r="H372" s="155">
        <v>79</v>
      </c>
      <c r="I372" s="164">
        <v>738.96</v>
      </c>
      <c r="J372" s="164">
        <v>366.39</v>
      </c>
    </row>
    <row r="373" spans="1:10" ht="23.25">
      <c r="A373" s="153"/>
      <c r="B373" s="155">
        <v>29</v>
      </c>
      <c r="C373" s="148">
        <v>85.293</v>
      </c>
      <c r="D373" s="148">
        <v>85.2968</v>
      </c>
      <c r="E373" s="148">
        <f t="shared" si="33"/>
        <v>0.0037999999999982492</v>
      </c>
      <c r="F373" s="143">
        <f t="shared" si="34"/>
        <v>10.508268347984759</v>
      </c>
      <c r="G373" s="148">
        <f t="shared" si="35"/>
        <v>361.62000000000006</v>
      </c>
      <c r="H373" s="155">
        <v>80</v>
      </c>
      <c r="I373" s="164">
        <v>822.7</v>
      </c>
      <c r="J373" s="164">
        <v>461.08</v>
      </c>
    </row>
    <row r="374" spans="1:10" ht="23.25">
      <c r="A374" s="153"/>
      <c r="B374" s="155">
        <v>30</v>
      </c>
      <c r="C374" s="148">
        <v>84.9478</v>
      </c>
      <c r="D374" s="148">
        <v>84.9545</v>
      </c>
      <c r="E374" s="148">
        <f t="shared" si="33"/>
        <v>0.006699999999995043</v>
      </c>
      <c r="F374" s="143">
        <f t="shared" si="34"/>
        <v>22.363150867807217</v>
      </c>
      <c r="G374" s="148">
        <f t="shared" si="35"/>
        <v>299.6</v>
      </c>
      <c r="H374" s="155">
        <v>81</v>
      </c>
      <c r="I374" s="164">
        <v>782.35</v>
      </c>
      <c r="J374" s="164">
        <v>482.75</v>
      </c>
    </row>
    <row r="375" spans="1:10" ht="23.25">
      <c r="A375" s="153">
        <v>22298</v>
      </c>
      <c r="B375" s="155">
        <v>31</v>
      </c>
      <c r="C375" s="148">
        <v>84.8977</v>
      </c>
      <c r="D375" s="148">
        <v>84.9002</v>
      </c>
      <c r="E375" s="148">
        <f t="shared" si="33"/>
        <v>0.0024999999999977263</v>
      </c>
      <c r="F375" s="143">
        <f t="shared" si="34"/>
        <v>10.806604996964321</v>
      </c>
      <c r="G375" s="148">
        <f t="shared" si="35"/>
        <v>231.34000000000003</v>
      </c>
      <c r="H375" s="155">
        <v>82</v>
      </c>
      <c r="I375" s="164">
        <v>875.75</v>
      </c>
      <c r="J375" s="164">
        <v>644.41</v>
      </c>
    </row>
    <row r="376" spans="1:10" ht="23.25">
      <c r="A376" s="153"/>
      <c r="B376" s="155">
        <v>32</v>
      </c>
      <c r="C376" s="148">
        <v>85.04</v>
      </c>
      <c r="D376" s="148">
        <v>85.0464</v>
      </c>
      <c r="E376" s="148">
        <f t="shared" si="33"/>
        <v>0.006399999999999295</v>
      </c>
      <c r="F376" s="143">
        <f t="shared" si="34"/>
        <v>21.065104338092603</v>
      </c>
      <c r="G376" s="148">
        <f t="shared" si="35"/>
        <v>303.82000000000005</v>
      </c>
      <c r="H376" s="155">
        <v>83</v>
      </c>
      <c r="I376" s="164">
        <v>820.19</v>
      </c>
      <c r="J376" s="164">
        <v>516.37</v>
      </c>
    </row>
    <row r="377" spans="1:10" ht="23.25">
      <c r="A377" s="153"/>
      <c r="B377" s="155">
        <v>33</v>
      </c>
      <c r="C377" s="148">
        <v>86.0285</v>
      </c>
      <c r="D377" s="148">
        <v>86.0403</v>
      </c>
      <c r="E377" s="148">
        <f t="shared" si="33"/>
        <v>0.011800000000008026</v>
      </c>
      <c r="F377" s="143">
        <f t="shared" si="34"/>
        <v>33.02269610726226</v>
      </c>
      <c r="G377" s="148">
        <f t="shared" si="35"/>
        <v>357.33000000000004</v>
      </c>
      <c r="H377" s="155">
        <v>84</v>
      </c>
      <c r="I377" s="164">
        <v>696.6</v>
      </c>
      <c r="J377" s="164">
        <v>339.27</v>
      </c>
    </row>
    <row r="378" spans="1:10" ht="23.25">
      <c r="A378" s="153">
        <v>22307</v>
      </c>
      <c r="B378" s="155">
        <v>34</v>
      </c>
      <c r="C378" s="148">
        <v>83.7557</v>
      </c>
      <c r="D378" s="148">
        <v>83.7596</v>
      </c>
      <c r="E378" s="148">
        <f t="shared" si="33"/>
        <v>0.003900000000001569</v>
      </c>
      <c r="F378" s="143">
        <f t="shared" si="34"/>
        <v>11.733911002802806</v>
      </c>
      <c r="G378" s="148">
        <f t="shared" si="35"/>
        <v>332.37</v>
      </c>
      <c r="H378" s="155">
        <v>85</v>
      </c>
      <c r="I378" s="164">
        <v>687.23</v>
      </c>
      <c r="J378" s="164">
        <v>354.86</v>
      </c>
    </row>
    <row r="379" spans="1:10" ht="23.25">
      <c r="A379" s="153"/>
      <c r="B379" s="155">
        <v>35</v>
      </c>
      <c r="C379" s="148">
        <v>85.0254</v>
      </c>
      <c r="D379" s="148">
        <v>85.0324</v>
      </c>
      <c r="E379" s="148">
        <f t="shared" si="33"/>
        <v>0.006999999999990791</v>
      </c>
      <c r="F379" s="143">
        <f t="shared" si="34"/>
        <v>23.88589367361902</v>
      </c>
      <c r="G379" s="148">
        <f t="shared" si="35"/>
        <v>293.06000000000006</v>
      </c>
      <c r="H379" s="155">
        <v>86</v>
      </c>
      <c r="I379" s="164">
        <v>815.95</v>
      </c>
      <c r="J379" s="164">
        <v>522.89</v>
      </c>
    </row>
    <row r="380" spans="1:10" ht="23.25">
      <c r="A380" s="153"/>
      <c r="B380" s="155">
        <v>36</v>
      </c>
      <c r="C380" s="148">
        <v>84.6124</v>
      </c>
      <c r="D380" s="148">
        <v>84.6185</v>
      </c>
      <c r="E380" s="148">
        <f t="shared" si="33"/>
        <v>0.006100000000003547</v>
      </c>
      <c r="F380" s="143">
        <f t="shared" si="34"/>
        <v>21.57306549725402</v>
      </c>
      <c r="G380" s="148">
        <f t="shared" si="35"/>
        <v>282.76</v>
      </c>
      <c r="H380" s="155">
        <v>87</v>
      </c>
      <c r="I380" s="164">
        <v>835.54</v>
      </c>
      <c r="J380" s="164">
        <v>552.78</v>
      </c>
    </row>
    <row r="381" spans="1:10" ht="23.25">
      <c r="A381" s="153">
        <v>22326</v>
      </c>
      <c r="B381" s="155">
        <v>34</v>
      </c>
      <c r="C381" s="148">
        <v>83.7766</v>
      </c>
      <c r="D381" s="148">
        <v>83.81552</v>
      </c>
      <c r="E381" s="148">
        <f t="shared" si="33"/>
        <v>0.03892000000000451</v>
      </c>
      <c r="F381" s="143">
        <f t="shared" si="34"/>
        <v>130.32850015070323</v>
      </c>
      <c r="G381" s="148">
        <f t="shared" si="35"/>
        <v>298.63</v>
      </c>
      <c r="H381" s="155">
        <v>88</v>
      </c>
      <c r="I381" s="164">
        <v>789.77</v>
      </c>
      <c r="J381" s="164">
        <v>491.14</v>
      </c>
    </row>
    <row r="382" spans="1:10" ht="23.25">
      <c r="A382" s="153"/>
      <c r="B382" s="155">
        <v>35</v>
      </c>
      <c r="C382" s="148">
        <v>85.0095</v>
      </c>
      <c r="D382" s="148">
        <v>85.0436</v>
      </c>
      <c r="E382" s="148">
        <f t="shared" si="33"/>
        <v>0.034099999999995134</v>
      </c>
      <c r="F382" s="143">
        <f t="shared" si="34"/>
        <v>109.89719294851635</v>
      </c>
      <c r="G382" s="148">
        <f t="shared" si="35"/>
        <v>310.28999999999996</v>
      </c>
      <c r="H382" s="155">
        <v>89</v>
      </c>
      <c r="I382" s="164">
        <v>741.64</v>
      </c>
      <c r="J382" s="164">
        <v>431.35</v>
      </c>
    </row>
    <row r="383" spans="1:10" ht="23.25">
      <c r="A383" s="153"/>
      <c r="B383" s="155">
        <v>36</v>
      </c>
      <c r="C383" s="148">
        <v>84.5908</v>
      </c>
      <c r="D383" s="148">
        <v>84.6296</v>
      </c>
      <c r="E383" s="148">
        <f t="shared" si="33"/>
        <v>0.03879999999999484</v>
      </c>
      <c r="F383" s="143">
        <f t="shared" si="34"/>
        <v>138.39349407902282</v>
      </c>
      <c r="G383" s="148">
        <f t="shared" si="35"/>
        <v>280.36</v>
      </c>
      <c r="H383" s="155">
        <v>90</v>
      </c>
      <c r="I383" s="164">
        <v>824.48</v>
      </c>
      <c r="J383" s="164">
        <v>544.12</v>
      </c>
    </row>
    <row r="384" spans="1:10" ht="23.25">
      <c r="A384" s="153">
        <v>22331</v>
      </c>
      <c r="B384" s="155">
        <v>1</v>
      </c>
      <c r="C384" s="148">
        <v>85.4013</v>
      </c>
      <c r="D384" s="148">
        <v>85.4473</v>
      </c>
      <c r="E384" s="148">
        <f t="shared" si="33"/>
        <v>0.04599999999999227</v>
      </c>
      <c r="F384" s="143">
        <f t="shared" si="34"/>
        <v>135.1947097722036</v>
      </c>
      <c r="G384" s="148">
        <f t="shared" si="35"/>
        <v>340.25</v>
      </c>
      <c r="H384" s="155">
        <v>91</v>
      </c>
      <c r="I384" s="164">
        <v>715.47</v>
      </c>
      <c r="J384" s="164">
        <v>375.22</v>
      </c>
    </row>
    <row r="385" spans="1:10" ht="23.25">
      <c r="A385" s="153"/>
      <c r="B385" s="155">
        <v>2</v>
      </c>
      <c r="C385" s="148">
        <v>87.4577</v>
      </c>
      <c r="D385" s="148">
        <v>87.4956</v>
      </c>
      <c r="E385" s="148">
        <f t="shared" si="33"/>
        <v>0.03789999999999338</v>
      </c>
      <c r="F385" s="143">
        <f t="shared" si="34"/>
        <v>140.66733474369363</v>
      </c>
      <c r="G385" s="148">
        <f t="shared" si="35"/>
        <v>269.43000000000006</v>
      </c>
      <c r="H385" s="155">
        <v>92</v>
      </c>
      <c r="I385" s="164">
        <v>828.24</v>
      </c>
      <c r="J385" s="164">
        <v>558.81</v>
      </c>
    </row>
    <row r="386" spans="1:10" ht="23.25">
      <c r="A386" s="153"/>
      <c r="B386" s="155">
        <v>3</v>
      </c>
      <c r="C386" s="148">
        <v>85.8252</v>
      </c>
      <c r="D386" s="148">
        <v>85.8666</v>
      </c>
      <c r="E386" s="148">
        <f t="shared" si="33"/>
        <v>0.041400000000010095</v>
      </c>
      <c r="F386" s="143">
        <f t="shared" si="34"/>
        <v>117.37688185764536</v>
      </c>
      <c r="G386" s="148">
        <f t="shared" si="35"/>
        <v>352.71000000000004</v>
      </c>
      <c r="H386" s="155">
        <v>93</v>
      </c>
      <c r="I386" s="164">
        <v>717.24</v>
      </c>
      <c r="J386" s="164">
        <v>364.53</v>
      </c>
    </row>
    <row r="387" spans="1:10" ht="23.25">
      <c r="A387" s="153">
        <v>22339</v>
      </c>
      <c r="B387" s="155">
        <v>4</v>
      </c>
      <c r="C387" s="148">
        <v>85.0007</v>
      </c>
      <c r="D387" s="148">
        <v>85.0355</v>
      </c>
      <c r="E387" s="148">
        <f t="shared" si="33"/>
        <v>0.03480000000000416</v>
      </c>
      <c r="F387" s="143">
        <f t="shared" si="34"/>
        <v>105.46413310302196</v>
      </c>
      <c r="G387" s="148">
        <f t="shared" si="35"/>
        <v>329.97</v>
      </c>
      <c r="H387" s="155">
        <v>94</v>
      </c>
      <c r="I387" s="164">
        <v>655.1</v>
      </c>
      <c r="J387" s="164">
        <v>325.13</v>
      </c>
    </row>
    <row r="388" spans="1:10" ht="23.25">
      <c r="A388" s="153"/>
      <c r="B388" s="155">
        <v>5</v>
      </c>
      <c r="C388" s="148">
        <v>84.9735</v>
      </c>
      <c r="D388" s="148">
        <v>85.0126</v>
      </c>
      <c r="E388" s="148">
        <f t="shared" si="33"/>
        <v>0.0391000000000048</v>
      </c>
      <c r="F388" s="143">
        <f t="shared" si="34"/>
        <v>126.20638455829311</v>
      </c>
      <c r="G388" s="148">
        <f t="shared" si="35"/>
        <v>309.81000000000006</v>
      </c>
      <c r="H388" s="155">
        <v>95</v>
      </c>
      <c r="I388" s="164">
        <v>841.34</v>
      </c>
      <c r="J388" s="164">
        <v>531.53</v>
      </c>
    </row>
    <row r="389" spans="1:10" ht="23.25">
      <c r="A389" s="153"/>
      <c r="B389" s="155">
        <v>6</v>
      </c>
      <c r="C389" s="148">
        <v>87.3949</v>
      </c>
      <c r="D389" s="148">
        <v>87.427</v>
      </c>
      <c r="E389" s="148">
        <f t="shared" si="33"/>
        <v>0.032099999999999795</v>
      </c>
      <c r="F389" s="143">
        <f t="shared" si="34"/>
        <v>110.29032812231507</v>
      </c>
      <c r="G389" s="148">
        <f t="shared" si="35"/>
        <v>291.04999999999995</v>
      </c>
      <c r="H389" s="155">
        <v>96</v>
      </c>
      <c r="I389" s="164">
        <v>803.52</v>
      </c>
      <c r="J389" s="164">
        <v>512.47</v>
      </c>
    </row>
    <row r="390" spans="1:10" ht="23.25">
      <c r="A390" s="153">
        <v>22361</v>
      </c>
      <c r="B390" s="155">
        <v>19</v>
      </c>
      <c r="C390" s="148">
        <v>88.9797</v>
      </c>
      <c r="D390" s="148">
        <v>88.9799</v>
      </c>
      <c r="E390" s="148">
        <f t="shared" si="33"/>
        <v>0.0002000000000066393</v>
      </c>
      <c r="F390" s="143">
        <f t="shared" si="34"/>
        <v>0.7150774071530597</v>
      </c>
      <c r="G390" s="148">
        <f t="shared" si="35"/>
        <v>279.69000000000005</v>
      </c>
      <c r="H390" s="155">
        <v>97</v>
      </c>
      <c r="I390" s="164">
        <v>806.24</v>
      </c>
      <c r="J390" s="164">
        <v>526.55</v>
      </c>
    </row>
    <row r="391" spans="1:10" ht="23.25">
      <c r="A391" s="153"/>
      <c r="B391" s="155">
        <v>20</v>
      </c>
      <c r="C391" s="148">
        <v>84.6537</v>
      </c>
      <c r="D391" s="148">
        <v>84.6627</v>
      </c>
      <c r="E391" s="148">
        <f t="shared" si="33"/>
        <v>0.009000000000000341</v>
      </c>
      <c r="F391" s="143">
        <f t="shared" si="34"/>
        <v>29.328380095807162</v>
      </c>
      <c r="G391" s="148">
        <f t="shared" si="35"/>
        <v>306.86999999999995</v>
      </c>
      <c r="H391" s="155">
        <v>98</v>
      </c>
      <c r="I391" s="164">
        <v>722.3</v>
      </c>
      <c r="J391" s="164">
        <v>415.43</v>
      </c>
    </row>
    <row r="392" spans="1:10" ht="23.25">
      <c r="A392" s="153"/>
      <c r="B392" s="155">
        <v>21</v>
      </c>
      <c r="C392" s="148">
        <v>86.3603</v>
      </c>
      <c r="D392" s="148">
        <v>86.3603</v>
      </c>
      <c r="E392" s="148">
        <f t="shared" si="33"/>
        <v>0</v>
      </c>
      <c r="F392" s="143">
        <f t="shared" si="34"/>
        <v>0</v>
      </c>
      <c r="G392" s="148">
        <f t="shared" si="35"/>
        <v>271.59000000000003</v>
      </c>
      <c r="H392" s="155">
        <v>99</v>
      </c>
      <c r="I392" s="164">
        <v>832.4</v>
      </c>
      <c r="J392" s="164">
        <v>560.81</v>
      </c>
    </row>
    <row r="393" spans="1:10" ht="23.25">
      <c r="A393" s="153">
        <v>22367</v>
      </c>
      <c r="B393" s="155">
        <v>22</v>
      </c>
      <c r="C393" s="148">
        <v>85.0853</v>
      </c>
      <c r="D393" s="148">
        <v>85.0889</v>
      </c>
      <c r="E393" s="148">
        <f t="shared" si="33"/>
        <v>0.00359999999999161</v>
      </c>
      <c r="F393" s="143">
        <f t="shared" si="34"/>
        <v>9.621295133205788</v>
      </c>
      <c r="G393" s="148">
        <f t="shared" si="35"/>
        <v>374.17</v>
      </c>
      <c r="H393" s="155">
        <v>100</v>
      </c>
      <c r="I393" s="164">
        <v>742.23</v>
      </c>
      <c r="J393" s="164">
        <v>368.06</v>
      </c>
    </row>
    <row r="394" spans="1:10" ht="23.25">
      <c r="A394" s="153"/>
      <c r="B394" s="155">
        <v>23</v>
      </c>
      <c r="C394" s="148">
        <v>87.7021</v>
      </c>
      <c r="D394" s="148">
        <v>87.7031</v>
      </c>
      <c r="E394" s="148">
        <f t="shared" si="33"/>
        <v>0.0010000000000047748</v>
      </c>
      <c r="F394" s="143">
        <f t="shared" si="34"/>
        <v>3.342692873394755</v>
      </c>
      <c r="G394" s="148">
        <f t="shared" si="35"/>
        <v>299.15999999999997</v>
      </c>
      <c r="H394" s="155">
        <v>101</v>
      </c>
      <c r="I394" s="164">
        <v>720.02</v>
      </c>
      <c r="J394" s="164">
        <v>420.86</v>
      </c>
    </row>
    <row r="395" spans="1:10" ht="23.25">
      <c r="A395" s="198"/>
      <c r="B395" s="199">
        <v>24</v>
      </c>
      <c r="C395" s="208">
        <v>88.0625</v>
      </c>
      <c r="D395" s="208">
        <v>88.0641</v>
      </c>
      <c r="E395" s="208">
        <f t="shared" si="33"/>
        <v>0.001599999999996271</v>
      </c>
      <c r="F395" s="202">
        <f t="shared" si="34"/>
        <v>4.526294944683784</v>
      </c>
      <c r="G395" s="208">
        <f t="shared" si="35"/>
        <v>353.49000000000007</v>
      </c>
      <c r="H395" s="199">
        <v>102</v>
      </c>
      <c r="I395" s="205">
        <v>739.44</v>
      </c>
      <c r="J395" s="205">
        <v>385.95</v>
      </c>
    </row>
    <row r="396" spans="1:10" ht="23.25">
      <c r="A396" s="190">
        <v>22381</v>
      </c>
      <c r="B396" s="191">
        <v>28</v>
      </c>
      <c r="C396" s="207">
        <v>87.1593</v>
      </c>
      <c r="D396" s="207">
        <v>87.1641</v>
      </c>
      <c r="E396" s="207">
        <f t="shared" si="33"/>
        <v>0.004800000000003024</v>
      </c>
      <c r="F396" s="202">
        <f t="shared" si="34"/>
        <v>15.663240332853725</v>
      </c>
      <c r="G396" s="207">
        <f t="shared" si="35"/>
        <v>306.45</v>
      </c>
      <c r="H396" s="191">
        <v>1</v>
      </c>
      <c r="I396" s="197">
        <v>627.65</v>
      </c>
      <c r="J396" s="197">
        <v>321.2</v>
      </c>
    </row>
    <row r="397" spans="1:10" ht="23.25">
      <c r="A397" s="153"/>
      <c r="B397" s="155">
        <v>29</v>
      </c>
      <c r="C397" s="148">
        <v>85.1963</v>
      </c>
      <c r="D397" s="148">
        <v>85.1999</v>
      </c>
      <c r="E397" s="148">
        <f t="shared" si="33"/>
        <v>0.0036000000000058208</v>
      </c>
      <c r="F397" s="202">
        <f t="shared" si="34"/>
        <v>13.437849944030686</v>
      </c>
      <c r="G397" s="148">
        <f t="shared" si="35"/>
        <v>267.9</v>
      </c>
      <c r="H397" s="155">
        <v>2</v>
      </c>
      <c r="I397" s="164">
        <v>739.79</v>
      </c>
      <c r="J397" s="164">
        <v>471.89</v>
      </c>
    </row>
    <row r="398" spans="1:10" ht="23.25">
      <c r="A398" s="153"/>
      <c r="B398" s="155">
        <v>30</v>
      </c>
      <c r="C398" s="148">
        <v>84.9764</v>
      </c>
      <c r="D398" s="148">
        <v>84.9774</v>
      </c>
      <c r="E398" s="148">
        <f t="shared" si="33"/>
        <v>0.0010000000000047748</v>
      </c>
      <c r="F398" s="202">
        <f t="shared" si="34"/>
        <v>3.3266799734024444</v>
      </c>
      <c r="G398" s="148">
        <f t="shared" si="35"/>
        <v>300.6</v>
      </c>
      <c r="H398" s="155">
        <v>3</v>
      </c>
      <c r="I398" s="164">
        <v>667</v>
      </c>
      <c r="J398" s="164">
        <v>366.4</v>
      </c>
    </row>
    <row r="399" spans="1:10" ht="23.25">
      <c r="A399" s="153">
        <v>22396</v>
      </c>
      <c r="B399" s="155">
        <v>31</v>
      </c>
      <c r="C399" s="148">
        <v>84.8331</v>
      </c>
      <c r="D399" s="148">
        <v>84.8425</v>
      </c>
      <c r="E399" s="148">
        <f t="shared" si="33"/>
        <v>0.009399999999999409</v>
      </c>
      <c r="F399" s="202">
        <f t="shared" si="34"/>
        <v>38.83495145630825</v>
      </c>
      <c r="G399" s="148">
        <f t="shared" si="35"/>
        <v>242.04999999999995</v>
      </c>
      <c r="H399" s="155">
        <v>4</v>
      </c>
      <c r="I399" s="164">
        <v>759.76</v>
      </c>
      <c r="J399" s="164">
        <v>517.71</v>
      </c>
    </row>
    <row r="400" spans="1:10" ht="23.25">
      <c r="A400" s="153"/>
      <c r="B400" s="155">
        <v>32</v>
      </c>
      <c r="C400" s="148">
        <v>84.9888</v>
      </c>
      <c r="D400" s="148">
        <v>84.9974</v>
      </c>
      <c r="E400" s="148">
        <f t="shared" si="33"/>
        <v>0.008600000000001273</v>
      </c>
      <c r="F400" s="202">
        <f t="shared" si="34"/>
        <v>34.03244954491995</v>
      </c>
      <c r="G400" s="148">
        <f t="shared" si="35"/>
        <v>252.70000000000005</v>
      </c>
      <c r="H400" s="155">
        <v>5</v>
      </c>
      <c r="I400" s="164">
        <v>592.08</v>
      </c>
      <c r="J400" s="164">
        <v>339.38</v>
      </c>
    </row>
    <row r="401" spans="1:10" ht="23.25">
      <c r="A401" s="153"/>
      <c r="B401" s="155">
        <v>33</v>
      </c>
      <c r="C401" s="148">
        <v>85.98</v>
      </c>
      <c r="D401" s="148">
        <v>85.9887</v>
      </c>
      <c r="E401" s="148">
        <f t="shared" si="33"/>
        <v>0.008699999999990382</v>
      </c>
      <c r="F401" s="202">
        <f t="shared" si="34"/>
        <v>34.098926079761625</v>
      </c>
      <c r="G401" s="148">
        <f t="shared" si="35"/>
        <v>255.14</v>
      </c>
      <c r="H401" s="155">
        <v>6</v>
      </c>
      <c r="I401" s="164">
        <v>625.4</v>
      </c>
      <c r="J401" s="164">
        <v>370.26</v>
      </c>
    </row>
    <row r="402" spans="1:10" ht="23.25">
      <c r="A402" s="153">
        <v>22403</v>
      </c>
      <c r="B402" s="155">
        <v>7</v>
      </c>
      <c r="C402" s="148">
        <v>86.4638</v>
      </c>
      <c r="D402" s="148">
        <v>86.5312</v>
      </c>
      <c r="E402" s="148">
        <f t="shared" si="33"/>
        <v>0.06739999999999213</v>
      </c>
      <c r="F402" s="202">
        <f t="shared" si="34"/>
        <v>227.08894878703546</v>
      </c>
      <c r="G402" s="148">
        <f t="shared" si="35"/>
        <v>296.8</v>
      </c>
      <c r="H402" s="155">
        <v>7</v>
      </c>
      <c r="I402" s="164">
        <v>775.71</v>
      </c>
      <c r="J402" s="164">
        <v>478.91</v>
      </c>
    </row>
    <row r="403" spans="1:10" ht="23.25">
      <c r="A403" s="153"/>
      <c r="B403" s="155">
        <v>8</v>
      </c>
      <c r="C403" s="148">
        <v>84.8508</v>
      </c>
      <c r="D403" s="148">
        <v>84.9148</v>
      </c>
      <c r="E403" s="148">
        <f t="shared" si="33"/>
        <v>0.06399999999999295</v>
      </c>
      <c r="F403" s="202">
        <f aca="true" t="shared" si="36" ref="F403:F466">((10^6)*E403/G403)</f>
        <v>223.90148334730253</v>
      </c>
      <c r="G403" s="148">
        <f t="shared" si="35"/>
        <v>285.84</v>
      </c>
      <c r="H403" s="155">
        <v>8</v>
      </c>
      <c r="I403" s="164">
        <v>678.54</v>
      </c>
      <c r="J403" s="164">
        <v>392.7</v>
      </c>
    </row>
    <row r="404" spans="1:10" ht="23.25">
      <c r="A404" s="153"/>
      <c r="B404" s="155">
        <v>9</v>
      </c>
      <c r="C404" s="148">
        <v>87.6877</v>
      </c>
      <c r="D404" s="148">
        <v>87.7484</v>
      </c>
      <c r="E404" s="148">
        <f t="shared" si="33"/>
        <v>0.06069999999999709</v>
      </c>
      <c r="F404" s="202">
        <f t="shared" si="36"/>
        <v>193.9792918317688</v>
      </c>
      <c r="G404" s="148">
        <f t="shared" si="35"/>
        <v>312.92</v>
      </c>
      <c r="H404" s="155">
        <v>9</v>
      </c>
      <c r="I404" s="164">
        <v>706.37</v>
      </c>
      <c r="J404" s="164">
        <v>393.45</v>
      </c>
    </row>
    <row r="405" spans="1:10" ht="23.25">
      <c r="A405" s="153">
        <v>22423</v>
      </c>
      <c r="B405" s="155">
        <v>10</v>
      </c>
      <c r="C405" s="148">
        <v>85.1367</v>
      </c>
      <c r="D405" s="148">
        <v>85.1449</v>
      </c>
      <c r="E405" s="148">
        <f t="shared" si="33"/>
        <v>0.008200000000002206</v>
      </c>
      <c r="F405" s="202">
        <f t="shared" si="36"/>
        <v>22.316568691493046</v>
      </c>
      <c r="G405" s="148">
        <f t="shared" si="35"/>
        <v>367.44</v>
      </c>
      <c r="H405" s="155">
        <v>10</v>
      </c>
      <c r="I405" s="164">
        <v>736.99</v>
      </c>
      <c r="J405" s="164">
        <v>369.55</v>
      </c>
    </row>
    <row r="406" spans="1:10" ht="23.25">
      <c r="A406" s="153"/>
      <c r="B406" s="155">
        <v>11</v>
      </c>
      <c r="C406" s="148">
        <v>86.17</v>
      </c>
      <c r="D406" s="148">
        <v>86.1745</v>
      </c>
      <c r="E406" s="148">
        <f t="shared" si="33"/>
        <v>0.004499999999993065</v>
      </c>
      <c r="F406" s="202">
        <f t="shared" si="36"/>
        <v>15.669614875663576</v>
      </c>
      <c r="G406" s="148">
        <f t="shared" si="35"/>
        <v>287.17999999999995</v>
      </c>
      <c r="H406" s="155">
        <v>11</v>
      </c>
      <c r="I406" s="164">
        <v>844.18</v>
      </c>
      <c r="J406" s="164">
        <v>557</v>
      </c>
    </row>
    <row r="407" spans="1:10" ht="23.25">
      <c r="A407" s="153"/>
      <c r="B407" s="155">
        <v>12</v>
      </c>
      <c r="C407" s="148">
        <v>84.9146</v>
      </c>
      <c r="D407" s="148">
        <v>84.9232</v>
      </c>
      <c r="E407" s="148">
        <f t="shared" si="33"/>
        <v>0.008600000000001273</v>
      </c>
      <c r="F407" s="202">
        <f t="shared" si="36"/>
        <v>27.90395846853106</v>
      </c>
      <c r="G407" s="148">
        <f t="shared" si="35"/>
        <v>308.20000000000005</v>
      </c>
      <c r="H407" s="155">
        <v>12</v>
      </c>
      <c r="I407" s="164">
        <v>853.09</v>
      </c>
      <c r="J407" s="164">
        <v>544.89</v>
      </c>
    </row>
    <row r="408" spans="1:10" ht="23.25">
      <c r="A408" s="153">
        <v>22445</v>
      </c>
      <c r="B408" s="155">
        <v>13</v>
      </c>
      <c r="C408" s="148">
        <v>86.7539</v>
      </c>
      <c r="D408" s="148">
        <v>86.7624</v>
      </c>
      <c r="E408" s="148">
        <f t="shared" si="33"/>
        <v>0.008499999999997954</v>
      </c>
      <c r="F408" s="202">
        <f t="shared" si="36"/>
        <v>26.375399509721518</v>
      </c>
      <c r="G408" s="148">
        <f t="shared" si="35"/>
        <v>322.27</v>
      </c>
      <c r="H408" s="155">
        <v>13</v>
      </c>
      <c r="I408" s="164">
        <v>708.17</v>
      </c>
      <c r="J408" s="164">
        <v>385.9</v>
      </c>
    </row>
    <row r="409" spans="1:10" ht="23.25">
      <c r="A409" s="153"/>
      <c r="B409" s="155">
        <v>14</v>
      </c>
      <c r="C409" s="148">
        <v>85.998</v>
      </c>
      <c r="D409" s="148">
        <v>86.0028</v>
      </c>
      <c r="E409" s="148">
        <f t="shared" si="33"/>
        <v>0.004799999999988813</v>
      </c>
      <c r="F409" s="202">
        <f t="shared" si="36"/>
        <v>19.003879958780644</v>
      </c>
      <c r="G409" s="148">
        <f t="shared" si="35"/>
        <v>252.57999999999993</v>
      </c>
      <c r="H409" s="155">
        <v>14</v>
      </c>
      <c r="I409" s="164">
        <v>824.93</v>
      </c>
      <c r="J409" s="164">
        <v>572.35</v>
      </c>
    </row>
    <row r="410" spans="1:10" ht="23.25">
      <c r="A410" s="153"/>
      <c r="B410" s="155">
        <v>15</v>
      </c>
      <c r="C410" s="148">
        <v>87.0572</v>
      </c>
      <c r="D410" s="148">
        <v>87.0599</v>
      </c>
      <c r="E410" s="148">
        <f t="shared" si="33"/>
        <v>0.0027000000000043656</v>
      </c>
      <c r="F410" s="202">
        <f t="shared" si="36"/>
        <v>10.968475788123033</v>
      </c>
      <c r="G410" s="148">
        <f t="shared" si="35"/>
        <v>246.15999999999997</v>
      </c>
      <c r="H410" s="155">
        <v>15</v>
      </c>
      <c r="I410" s="164">
        <v>802.4</v>
      </c>
      <c r="J410" s="164">
        <v>556.24</v>
      </c>
    </row>
    <row r="411" spans="1:10" ht="23.25">
      <c r="A411" s="153">
        <v>22452</v>
      </c>
      <c r="B411" s="155">
        <v>16</v>
      </c>
      <c r="C411" s="148">
        <v>86.2008</v>
      </c>
      <c r="D411" s="148">
        <v>86.2093</v>
      </c>
      <c r="E411" s="148">
        <f t="shared" si="33"/>
        <v>0.008499999999997954</v>
      </c>
      <c r="F411" s="202">
        <f t="shared" si="36"/>
        <v>30.396223716199234</v>
      </c>
      <c r="G411" s="148">
        <f t="shared" si="35"/>
        <v>279.64</v>
      </c>
      <c r="H411" s="155">
        <v>16</v>
      </c>
      <c r="I411" s="164">
        <v>806.79</v>
      </c>
      <c r="J411" s="164">
        <v>527.15</v>
      </c>
    </row>
    <row r="412" spans="1:10" ht="23.25">
      <c r="A412" s="153"/>
      <c r="B412" s="155">
        <v>17</v>
      </c>
      <c r="C412" s="148">
        <v>87.2881</v>
      </c>
      <c r="D412" s="148">
        <v>87.2944</v>
      </c>
      <c r="E412" s="148">
        <f t="shared" si="33"/>
        <v>0.0062999999999959755</v>
      </c>
      <c r="F412" s="202">
        <f t="shared" si="36"/>
        <v>22.89244186045049</v>
      </c>
      <c r="G412" s="148">
        <f t="shared" si="35"/>
        <v>275.20000000000005</v>
      </c>
      <c r="H412" s="155">
        <v>17</v>
      </c>
      <c r="I412" s="164">
        <v>833.24</v>
      </c>
      <c r="J412" s="164">
        <v>558.04</v>
      </c>
    </row>
    <row r="413" spans="1:10" ht="23.25">
      <c r="A413" s="153"/>
      <c r="B413" s="155">
        <v>18</v>
      </c>
      <c r="C413" s="148">
        <v>85.1657</v>
      </c>
      <c r="D413" s="148">
        <v>85.1733</v>
      </c>
      <c r="E413" s="148">
        <f t="shared" si="33"/>
        <v>0.0075999999999964984</v>
      </c>
      <c r="F413" s="202">
        <f t="shared" si="36"/>
        <v>28.2192187731936</v>
      </c>
      <c r="G413" s="148">
        <f t="shared" si="35"/>
        <v>269.31999999999994</v>
      </c>
      <c r="H413" s="155">
        <v>18</v>
      </c>
      <c r="I413" s="164">
        <v>787.65</v>
      </c>
      <c r="J413" s="164">
        <v>518.33</v>
      </c>
    </row>
    <row r="414" spans="1:10" ht="23.25">
      <c r="A414" s="153">
        <v>22471</v>
      </c>
      <c r="B414" s="155">
        <v>22</v>
      </c>
      <c r="C414" s="148">
        <v>85.1693</v>
      </c>
      <c r="D414" s="148">
        <v>85.1731</v>
      </c>
      <c r="E414" s="148">
        <f t="shared" si="33"/>
        <v>0.0037999999999982492</v>
      </c>
      <c r="F414" s="202">
        <f t="shared" si="36"/>
        <v>11.47758849824287</v>
      </c>
      <c r="G414" s="148">
        <f t="shared" si="35"/>
        <v>331.08</v>
      </c>
      <c r="H414" s="155">
        <v>19</v>
      </c>
      <c r="I414" s="164">
        <v>666.26</v>
      </c>
      <c r="J414" s="164">
        <v>335.18</v>
      </c>
    </row>
    <row r="415" spans="1:10" ht="23.25">
      <c r="A415" s="153"/>
      <c r="B415" s="155">
        <v>23</v>
      </c>
      <c r="C415" s="148">
        <v>87.7158</v>
      </c>
      <c r="D415" s="148">
        <v>87.7198</v>
      </c>
      <c r="E415" s="148">
        <f t="shared" si="33"/>
        <v>0.0040000000000048885</v>
      </c>
      <c r="F415" s="202">
        <f t="shared" si="36"/>
        <v>13.49664271014235</v>
      </c>
      <c r="G415" s="148">
        <f t="shared" si="35"/>
        <v>296.37</v>
      </c>
      <c r="H415" s="155">
        <v>20</v>
      </c>
      <c r="I415" s="164">
        <v>833.87</v>
      </c>
      <c r="J415" s="164">
        <v>537.5</v>
      </c>
    </row>
    <row r="416" spans="1:10" ht="23.25">
      <c r="A416" s="153"/>
      <c r="B416" s="155">
        <v>24</v>
      </c>
      <c r="C416" s="148">
        <v>88.11</v>
      </c>
      <c r="D416" s="148">
        <v>88.1146</v>
      </c>
      <c r="E416" s="148">
        <f t="shared" si="33"/>
        <v>0.004599999999996385</v>
      </c>
      <c r="F416" s="202">
        <f t="shared" si="36"/>
        <v>16.055286028398257</v>
      </c>
      <c r="G416" s="148">
        <f t="shared" si="35"/>
        <v>286.51</v>
      </c>
      <c r="H416" s="155">
        <v>21</v>
      </c>
      <c r="I416" s="164">
        <v>807.83</v>
      </c>
      <c r="J416" s="164">
        <v>521.32</v>
      </c>
    </row>
    <row r="417" spans="1:10" ht="23.25">
      <c r="A417" s="153">
        <v>22471</v>
      </c>
      <c r="B417" s="155">
        <v>25</v>
      </c>
      <c r="C417" s="148">
        <v>87.1196</v>
      </c>
      <c r="D417" s="148">
        <v>87.1281</v>
      </c>
      <c r="E417" s="148">
        <f t="shared" si="33"/>
        <v>0.008499999999997954</v>
      </c>
      <c r="F417" s="202">
        <f t="shared" si="36"/>
        <v>29.153519001227725</v>
      </c>
      <c r="G417" s="148">
        <f t="shared" si="35"/>
        <v>291.55999999999995</v>
      </c>
      <c r="H417" s="155">
        <v>22</v>
      </c>
      <c r="I417" s="164">
        <v>867.26</v>
      </c>
      <c r="J417" s="164">
        <v>575.7</v>
      </c>
    </row>
    <row r="418" spans="1:10" ht="23.25">
      <c r="A418" s="153"/>
      <c r="B418" s="155">
        <v>26</v>
      </c>
      <c r="C418" s="148">
        <v>85.8282</v>
      </c>
      <c r="D418" s="148">
        <v>85.8325</v>
      </c>
      <c r="E418" s="148">
        <f t="shared" si="33"/>
        <v>0.004300000000000637</v>
      </c>
      <c r="F418" s="202">
        <f t="shared" si="36"/>
        <v>12.905162064827843</v>
      </c>
      <c r="G418" s="148">
        <f t="shared" si="35"/>
        <v>333.19999999999993</v>
      </c>
      <c r="H418" s="155">
        <v>23</v>
      </c>
      <c r="I418" s="164">
        <v>695.18</v>
      </c>
      <c r="J418" s="164">
        <v>361.98</v>
      </c>
    </row>
    <row r="419" spans="1:10" ht="23.25">
      <c r="A419" s="153"/>
      <c r="B419" s="155">
        <v>27</v>
      </c>
      <c r="C419" s="148">
        <v>86.3952</v>
      </c>
      <c r="D419" s="148">
        <v>86.4015</v>
      </c>
      <c r="E419" s="148">
        <f t="shared" si="33"/>
        <v>0.0062999999999959755</v>
      </c>
      <c r="F419" s="202">
        <f t="shared" si="36"/>
        <v>19.589552238793456</v>
      </c>
      <c r="G419" s="148">
        <f t="shared" si="35"/>
        <v>321.6</v>
      </c>
      <c r="H419" s="155">
        <v>24</v>
      </c>
      <c r="I419" s="164">
        <v>844.57</v>
      </c>
      <c r="J419" s="164">
        <v>522.97</v>
      </c>
    </row>
    <row r="420" spans="1:10" ht="23.25">
      <c r="A420" s="153">
        <v>22485</v>
      </c>
      <c r="B420" s="155">
        <v>28</v>
      </c>
      <c r="C420" s="148">
        <v>87.2709</v>
      </c>
      <c r="D420" s="148">
        <v>87.2754</v>
      </c>
      <c r="E420" s="148">
        <f t="shared" si="33"/>
        <v>0.004500000000007276</v>
      </c>
      <c r="F420" s="202">
        <f t="shared" si="36"/>
        <v>12.94070282396985</v>
      </c>
      <c r="G420" s="148">
        <f t="shared" si="35"/>
        <v>347.74</v>
      </c>
      <c r="H420" s="155">
        <v>25</v>
      </c>
      <c r="I420" s="164">
        <v>690.48</v>
      </c>
      <c r="J420" s="164">
        <v>342.74</v>
      </c>
    </row>
    <row r="421" spans="1:10" ht="23.25">
      <c r="A421" s="153"/>
      <c r="B421" s="155">
        <v>29</v>
      </c>
      <c r="C421" s="148">
        <v>85.2855</v>
      </c>
      <c r="D421" s="148">
        <v>85.2952</v>
      </c>
      <c r="E421" s="148">
        <f t="shared" si="33"/>
        <v>0.009699999999995157</v>
      </c>
      <c r="F421" s="202">
        <f t="shared" si="36"/>
        <v>34.09730033744079</v>
      </c>
      <c r="G421" s="148">
        <f t="shared" si="35"/>
        <v>284.48</v>
      </c>
      <c r="H421" s="155">
        <v>26</v>
      </c>
      <c r="I421" s="164">
        <v>823.24</v>
      </c>
      <c r="J421" s="164">
        <v>538.76</v>
      </c>
    </row>
    <row r="422" spans="1:10" ht="23.25">
      <c r="A422" s="153"/>
      <c r="B422" s="155">
        <v>30</v>
      </c>
      <c r="C422" s="148">
        <v>85.0171</v>
      </c>
      <c r="D422" s="148">
        <v>85.0246</v>
      </c>
      <c r="E422" s="148">
        <f t="shared" si="33"/>
        <v>0.00750000000000739</v>
      </c>
      <c r="F422" s="202">
        <f t="shared" si="36"/>
        <v>24.035380079500666</v>
      </c>
      <c r="G422" s="148">
        <f t="shared" si="35"/>
        <v>312.0400000000001</v>
      </c>
      <c r="H422" s="155">
        <v>27</v>
      </c>
      <c r="I422" s="164">
        <v>840.21</v>
      </c>
      <c r="J422" s="164">
        <v>528.17</v>
      </c>
    </row>
    <row r="423" spans="1:10" ht="23.25">
      <c r="A423" s="153">
        <v>22496</v>
      </c>
      <c r="B423" s="155">
        <v>4</v>
      </c>
      <c r="C423" s="148">
        <v>85.0557</v>
      </c>
      <c r="D423" s="148">
        <v>85.2708</v>
      </c>
      <c r="E423" s="148">
        <f t="shared" si="33"/>
        <v>0.21509999999999252</v>
      </c>
      <c r="F423" s="202">
        <f t="shared" si="36"/>
        <v>660.5656726959818</v>
      </c>
      <c r="G423" s="148">
        <f t="shared" si="35"/>
        <v>325.62999999999994</v>
      </c>
      <c r="H423" s="155">
        <v>28</v>
      </c>
      <c r="I423" s="164">
        <v>655.67</v>
      </c>
      <c r="J423" s="164">
        <v>330.04</v>
      </c>
    </row>
    <row r="424" spans="1:10" ht="23.25">
      <c r="A424" s="153"/>
      <c r="B424" s="155">
        <v>5</v>
      </c>
      <c r="C424" s="148">
        <v>85.0279</v>
      </c>
      <c r="D424" s="148">
        <v>85.288</v>
      </c>
      <c r="E424" s="148">
        <f t="shared" si="33"/>
        <v>0.2600999999999942</v>
      </c>
      <c r="F424" s="202">
        <f t="shared" si="36"/>
        <v>1006.6179031696053</v>
      </c>
      <c r="G424" s="148">
        <f t="shared" si="35"/>
        <v>258.38999999999993</v>
      </c>
      <c r="H424" s="155">
        <v>29</v>
      </c>
      <c r="I424" s="164">
        <v>736.05</v>
      </c>
      <c r="J424" s="164">
        <v>477.66</v>
      </c>
    </row>
    <row r="425" spans="1:10" ht="23.25">
      <c r="A425" s="153"/>
      <c r="B425" s="155">
        <v>6</v>
      </c>
      <c r="C425" s="148">
        <v>87.4409</v>
      </c>
      <c r="D425" s="148">
        <v>87.6306</v>
      </c>
      <c r="E425" s="148">
        <f t="shared" si="33"/>
        <v>0.18970000000000198</v>
      </c>
      <c r="F425" s="202">
        <f t="shared" si="36"/>
        <v>769.2931586844641</v>
      </c>
      <c r="G425" s="148">
        <f t="shared" si="35"/>
        <v>246.58999999999997</v>
      </c>
      <c r="H425" s="155">
        <v>30</v>
      </c>
      <c r="I425" s="164">
        <v>694.41</v>
      </c>
      <c r="J425" s="164">
        <v>447.82</v>
      </c>
    </row>
    <row r="426" spans="1:10" ht="23.25">
      <c r="A426" s="153">
        <v>22507</v>
      </c>
      <c r="B426" s="155">
        <v>7</v>
      </c>
      <c r="C426" s="148">
        <v>85.4854</v>
      </c>
      <c r="D426" s="148">
        <v>86.2813</v>
      </c>
      <c r="E426" s="148">
        <f t="shared" si="33"/>
        <v>0.7959000000000032</v>
      </c>
      <c r="F426" s="202">
        <f t="shared" si="36"/>
        <v>2650.1731486414596</v>
      </c>
      <c r="G426" s="148">
        <f t="shared" si="35"/>
        <v>300.32</v>
      </c>
      <c r="H426" s="155">
        <v>31</v>
      </c>
      <c r="I426" s="164">
        <v>684.24</v>
      </c>
      <c r="J426" s="164">
        <v>383.92</v>
      </c>
    </row>
    <row r="427" spans="1:10" ht="23.25">
      <c r="A427" s="153"/>
      <c r="B427" s="155">
        <v>8</v>
      </c>
      <c r="C427" s="148">
        <v>84.8336</v>
      </c>
      <c r="D427" s="148">
        <v>85.5905</v>
      </c>
      <c r="E427" s="148">
        <f t="shared" si="33"/>
        <v>0.7569000000000017</v>
      </c>
      <c r="F427" s="202">
        <f t="shared" si="36"/>
        <v>2499.0095087163286</v>
      </c>
      <c r="G427" s="148">
        <f t="shared" si="35"/>
        <v>302.88</v>
      </c>
      <c r="H427" s="155">
        <v>32</v>
      </c>
      <c r="I427" s="164">
        <v>673.78</v>
      </c>
      <c r="J427" s="164">
        <v>370.9</v>
      </c>
    </row>
    <row r="428" spans="1:10" ht="23.25">
      <c r="A428" s="153"/>
      <c r="B428" s="155">
        <v>9</v>
      </c>
      <c r="C428" s="148">
        <v>87.6802</v>
      </c>
      <c r="D428" s="148">
        <v>88.3897</v>
      </c>
      <c r="E428" s="148">
        <f t="shared" si="33"/>
        <v>0.7095000000000056</v>
      </c>
      <c r="F428" s="202">
        <f t="shared" si="36"/>
        <v>2438.730966211823</v>
      </c>
      <c r="G428" s="148">
        <f t="shared" si="35"/>
        <v>290.92999999999995</v>
      </c>
      <c r="H428" s="155">
        <v>33</v>
      </c>
      <c r="I428" s="164">
        <v>841.88</v>
      </c>
      <c r="J428" s="164">
        <v>550.95</v>
      </c>
    </row>
    <row r="429" spans="1:10" ht="23.25">
      <c r="A429" s="153">
        <v>22511</v>
      </c>
      <c r="B429" s="155">
        <v>10</v>
      </c>
      <c r="C429" s="148">
        <v>85.1364</v>
      </c>
      <c r="D429" s="148">
        <v>85.3175</v>
      </c>
      <c r="E429" s="148">
        <f t="shared" si="33"/>
        <v>0.1811000000000007</v>
      </c>
      <c r="F429" s="202">
        <f t="shared" si="36"/>
        <v>545.4654980271699</v>
      </c>
      <c r="G429" s="148">
        <f t="shared" si="35"/>
        <v>332.01000000000005</v>
      </c>
      <c r="H429" s="155">
        <v>34</v>
      </c>
      <c r="I429" s="164">
        <v>684.7</v>
      </c>
      <c r="J429" s="164">
        <v>352.69</v>
      </c>
    </row>
    <row r="430" spans="1:10" ht="23.25">
      <c r="A430" s="153"/>
      <c r="B430" s="155">
        <v>11</v>
      </c>
      <c r="C430" s="148">
        <v>86.1236</v>
      </c>
      <c r="D430" s="148">
        <v>86.279</v>
      </c>
      <c r="E430" s="148">
        <f t="shared" si="33"/>
        <v>0.1554000000000002</v>
      </c>
      <c r="F430" s="202">
        <f t="shared" si="36"/>
        <v>555.3967119370986</v>
      </c>
      <c r="G430" s="148">
        <f t="shared" si="35"/>
        <v>279.8</v>
      </c>
      <c r="H430" s="155">
        <v>35</v>
      </c>
      <c r="I430" s="164">
        <v>736.86</v>
      </c>
      <c r="J430" s="164">
        <v>457.06</v>
      </c>
    </row>
    <row r="431" spans="1:10" ht="23.25">
      <c r="A431" s="153"/>
      <c r="B431" s="155">
        <v>12</v>
      </c>
      <c r="C431" s="148">
        <v>84.9023</v>
      </c>
      <c r="D431" s="148">
        <v>85.048</v>
      </c>
      <c r="E431" s="148">
        <f t="shared" si="33"/>
        <v>0.14570000000000505</v>
      </c>
      <c r="F431" s="202">
        <f t="shared" si="36"/>
        <v>463.3339693442888</v>
      </c>
      <c r="G431" s="148">
        <f t="shared" si="35"/>
        <v>314.46</v>
      </c>
      <c r="H431" s="155">
        <v>36</v>
      </c>
      <c r="I431" s="164">
        <v>708.01</v>
      </c>
      <c r="J431" s="164">
        <v>393.55</v>
      </c>
    </row>
    <row r="432" spans="1:10" ht="23.25">
      <c r="A432" s="153">
        <v>22515</v>
      </c>
      <c r="B432" s="155">
        <v>13</v>
      </c>
      <c r="C432" s="148">
        <v>86.7195</v>
      </c>
      <c r="D432" s="148">
        <v>86.9857</v>
      </c>
      <c r="E432" s="148">
        <f t="shared" si="33"/>
        <v>0.26619999999999777</v>
      </c>
      <c r="F432" s="202">
        <f t="shared" si="36"/>
        <v>981.8530539982214</v>
      </c>
      <c r="G432" s="148">
        <f t="shared" si="35"/>
        <v>271.12</v>
      </c>
      <c r="H432" s="155">
        <v>37</v>
      </c>
      <c r="I432" s="164">
        <v>810.91</v>
      </c>
      <c r="J432" s="164">
        <v>539.79</v>
      </c>
    </row>
    <row r="433" spans="1:10" ht="23.25">
      <c r="A433" s="153"/>
      <c r="B433" s="155">
        <v>14</v>
      </c>
      <c r="C433" s="148">
        <v>85.9254</v>
      </c>
      <c r="D433" s="148">
        <v>86.2319</v>
      </c>
      <c r="E433" s="148">
        <f t="shared" si="33"/>
        <v>0.3064999999999998</v>
      </c>
      <c r="F433" s="202">
        <f t="shared" si="36"/>
        <v>1069.7706886321587</v>
      </c>
      <c r="G433" s="148">
        <f t="shared" si="35"/>
        <v>286.51</v>
      </c>
      <c r="H433" s="155">
        <v>38</v>
      </c>
      <c r="I433" s="164">
        <v>813.41</v>
      </c>
      <c r="J433" s="164">
        <v>526.9</v>
      </c>
    </row>
    <row r="434" spans="1:10" ht="23.25">
      <c r="A434" s="153"/>
      <c r="B434" s="155">
        <v>15</v>
      </c>
      <c r="C434" s="148">
        <v>87.0361</v>
      </c>
      <c r="D434" s="148">
        <v>87.3373</v>
      </c>
      <c r="E434" s="148">
        <f t="shared" si="33"/>
        <v>0.30119999999999436</v>
      </c>
      <c r="F434" s="202">
        <f t="shared" si="36"/>
        <v>977.8903282360777</v>
      </c>
      <c r="G434" s="148">
        <f t="shared" si="35"/>
        <v>308.01000000000005</v>
      </c>
      <c r="H434" s="155">
        <v>39</v>
      </c>
      <c r="I434" s="164">
        <v>655.47</v>
      </c>
      <c r="J434" s="164">
        <v>347.46</v>
      </c>
    </row>
    <row r="435" spans="1:10" ht="23.25">
      <c r="A435" s="153">
        <v>22529</v>
      </c>
      <c r="B435" s="155">
        <v>28</v>
      </c>
      <c r="C435" s="148">
        <v>87.3029</v>
      </c>
      <c r="D435" s="148">
        <v>87.3181</v>
      </c>
      <c r="E435" s="148">
        <f t="shared" si="33"/>
        <v>0.015200000000007208</v>
      </c>
      <c r="F435" s="202">
        <f t="shared" si="36"/>
        <v>58.44580305305191</v>
      </c>
      <c r="G435" s="148">
        <f t="shared" si="35"/>
        <v>260.06999999999994</v>
      </c>
      <c r="H435" s="155">
        <v>40</v>
      </c>
      <c r="I435" s="164">
        <v>803.03</v>
      </c>
      <c r="J435" s="164">
        <v>542.96</v>
      </c>
    </row>
    <row r="436" spans="1:10" ht="23.25">
      <c r="A436" s="153"/>
      <c r="B436" s="155">
        <v>29</v>
      </c>
      <c r="C436" s="148">
        <v>85.3247</v>
      </c>
      <c r="D436" s="148">
        <v>85.3422</v>
      </c>
      <c r="E436" s="148">
        <f t="shared" si="33"/>
        <v>0.017499999999998295</v>
      </c>
      <c r="F436" s="202">
        <f t="shared" si="36"/>
        <v>56.23574022300941</v>
      </c>
      <c r="G436" s="148">
        <f t="shared" si="35"/>
        <v>311.18999999999994</v>
      </c>
      <c r="H436" s="155">
        <v>41</v>
      </c>
      <c r="I436" s="164">
        <v>813.93</v>
      </c>
      <c r="J436" s="164">
        <v>502.74</v>
      </c>
    </row>
    <row r="437" spans="1:10" ht="23.25">
      <c r="A437" s="153"/>
      <c r="B437" s="155">
        <v>30</v>
      </c>
      <c r="C437" s="148">
        <v>85.0534</v>
      </c>
      <c r="D437" s="148">
        <v>85.0674</v>
      </c>
      <c r="E437" s="148">
        <f t="shared" si="33"/>
        <v>0.014000000000010004</v>
      </c>
      <c r="F437" s="202">
        <f t="shared" si="36"/>
        <v>41.06655715587693</v>
      </c>
      <c r="G437" s="148">
        <f t="shared" si="35"/>
        <v>340.91</v>
      </c>
      <c r="H437" s="155">
        <v>42</v>
      </c>
      <c r="I437" s="164">
        <v>710.48</v>
      </c>
      <c r="J437" s="164">
        <v>369.57</v>
      </c>
    </row>
    <row r="438" spans="1:10" ht="23.25">
      <c r="A438" s="153">
        <v>22534</v>
      </c>
      <c r="B438" s="155">
        <v>31</v>
      </c>
      <c r="C438" s="148">
        <v>84.96321</v>
      </c>
      <c r="D438" s="148">
        <v>84.981</v>
      </c>
      <c r="E438" s="148">
        <f t="shared" si="33"/>
        <v>0.01778999999999087</v>
      </c>
      <c r="F438" s="202">
        <f t="shared" si="36"/>
        <v>63.57204116634815</v>
      </c>
      <c r="G438" s="148">
        <f t="shared" si="35"/>
        <v>279.84000000000003</v>
      </c>
      <c r="H438" s="155">
        <v>43</v>
      </c>
      <c r="I438" s="164">
        <v>796.14</v>
      </c>
      <c r="J438" s="164">
        <v>516.3</v>
      </c>
    </row>
    <row r="439" spans="1:10" ht="23.25">
      <c r="A439" s="153"/>
      <c r="B439" s="155">
        <v>32</v>
      </c>
      <c r="C439" s="148">
        <v>85.1043</v>
      </c>
      <c r="D439" s="148">
        <v>85.1191</v>
      </c>
      <c r="E439" s="148">
        <f t="shared" si="33"/>
        <v>0.01480000000000814</v>
      </c>
      <c r="F439" s="202">
        <f t="shared" si="36"/>
        <v>45.43082542900862</v>
      </c>
      <c r="G439" s="148">
        <f t="shared" si="35"/>
        <v>325.77000000000004</v>
      </c>
      <c r="H439" s="155">
        <v>44</v>
      </c>
      <c r="I439" s="164">
        <v>711.48</v>
      </c>
      <c r="J439" s="164">
        <v>385.71</v>
      </c>
    </row>
    <row r="440" spans="1:10" ht="23.25">
      <c r="A440" s="153"/>
      <c r="B440" s="155">
        <v>33</v>
      </c>
      <c r="C440" s="148">
        <v>86.0193</v>
      </c>
      <c r="D440" s="148">
        <v>86.0263</v>
      </c>
      <c r="E440" s="148">
        <f t="shared" si="33"/>
        <v>0.007000000000005002</v>
      </c>
      <c r="F440" s="202">
        <f t="shared" si="36"/>
        <v>24.530417717987813</v>
      </c>
      <c r="G440" s="148">
        <f t="shared" si="35"/>
        <v>285.36</v>
      </c>
      <c r="H440" s="155">
        <v>45</v>
      </c>
      <c r="I440" s="164">
        <v>833.36</v>
      </c>
      <c r="J440" s="164">
        <v>548</v>
      </c>
    </row>
    <row r="441" spans="1:10" ht="23.25">
      <c r="A441" s="153">
        <v>22545</v>
      </c>
      <c r="B441" s="155">
        <v>34</v>
      </c>
      <c r="C441" s="148">
        <v>83.7762</v>
      </c>
      <c r="D441" s="148">
        <v>83.7875</v>
      </c>
      <c r="E441" s="148">
        <f t="shared" si="33"/>
        <v>0.011299999999991428</v>
      </c>
      <c r="F441" s="202">
        <f t="shared" si="36"/>
        <v>33.34612093130531</v>
      </c>
      <c r="G441" s="148">
        <f t="shared" si="35"/>
        <v>338.87</v>
      </c>
      <c r="H441" s="155">
        <v>46</v>
      </c>
      <c r="I441" s="164">
        <v>671.37</v>
      </c>
      <c r="J441" s="164">
        <v>332.5</v>
      </c>
    </row>
    <row r="442" spans="1:10" ht="23.25">
      <c r="A442" s="153"/>
      <c r="B442" s="155">
        <v>35</v>
      </c>
      <c r="C442" s="148">
        <v>85.0794</v>
      </c>
      <c r="D442" s="148">
        <v>85.0908</v>
      </c>
      <c r="E442" s="148">
        <f t="shared" si="33"/>
        <v>0.011399999999994748</v>
      </c>
      <c r="F442" s="202">
        <f t="shared" si="36"/>
        <v>33.98521345097408</v>
      </c>
      <c r="G442" s="148">
        <f t="shared" si="35"/>
        <v>335.44000000000005</v>
      </c>
      <c r="H442" s="155">
        <v>47</v>
      </c>
      <c r="I442" s="164">
        <v>701.94</v>
      </c>
      <c r="J442" s="164">
        <v>366.5</v>
      </c>
    </row>
    <row r="443" spans="1:10" ht="23.25">
      <c r="A443" s="153"/>
      <c r="B443" s="155">
        <v>36</v>
      </c>
      <c r="C443" s="148">
        <v>84.6651</v>
      </c>
      <c r="D443" s="148">
        <v>84.6724</v>
      </c>
      <c r="E443" s="148">
        <f t="shared" si="33"/>
        <v>0.00730000000000075</v>
      </c>
      <c r="F443" s="202">
        <f t="shared" si="36"/>
        <v>29.523578419480508</v>
      </c>
      <c r="G443" s="148">
        <f t="shared" si="35"/>
        <v>247.26</v>
      </c>
      <c r="H443" s="155">
        <v>48</v>
      </c>
      <c r="I443" s="164">
        <v>816.55</v>
      </c>
      <c r="J443" s="164">
        <v>569.29</v>
      </c>
    </row>
    <row r="444" spans="1:10" ht="23.25">
      <c r="A444" s="153">
        <v>22557</v>
      </c>
      <c r="B444" s="155">
        <v>10</v>
      </c>
      <c r="C444" s="148">
        <v>85.1009</v>
      </c>
      <c r="D444" s="148">
        <v>85.1265</v>
      </c>
      <c r="E444" s="148">
        <f t="shared" si="33"/>
        <v>0.02559999999999718</v>
      </c>
      <c r="F444" s="202">
        <f t="shared" si="36"/>
        <v>81.31630773139314</v>
      </c>
      <c r="G444" s="148">
        <f t="shared" si="35"/>
        <v>314.81999999999994</v>
      </c>
      <c r="H444" s="155">
        <v>49</v>
      </c>
      <c r="I444" s="164">
        <v>857.64</v>
      </c>
      <c r="J444" s="164">
        <v>542.82</v>
      </c>
    </row>
    <row r="445" spans="1:10" ht="23.25">
      <c r="A445" s="153"/>
      <c r="B445" s="155">
        <v>11</v>
      </c>
      <c r="C445" s="148">
        <v>86.0375</v>
      </c>
      <c r="D445" s="148">
        <v>86.0716</v>
      </c>
      <c r="E445" s="148">
        <f t="shared" si="33"/>
        <v>0.034100000000009345</v>
      </c>
      <c r="F445" s="202">
        <f t="shared" si="36"/>
        <v>92.56243213900476</v>
      </c>
      <c r="G445" s="148">
        <f t="shared" si="35"/>
        <v>368.3999999999999</v>
      </c>
      <c r="H445" s="155">
        <v>50</v>
      </c>
      <c r="I445" s="164">
        <v>661.31</v>
      </c>
      <c r="J445" s="164">
        <v>292.91</v>
      </c>
    </row>
    <row r="446" spans="1:10" ht="23.25">
      <c r="A446" s="153"/>
      <c r="B446" s="155">
        <v>12</v>
      </c>
      <c r="C446" s="148">
        <v>84.8712</v>
      </c>
      <c r="D446" s="148">
        <v>84.9002</v>
      </c>
      <c r="E446" s="148">
        <f t="shared" si="33"/>
        <v>0.028999999999996362</v>
      </c>
      <c r="F446" s="202">
        <f t="shared" si="36"/>
        <v>91.69380592530547</v>
      </c>
      <c r="G446" s="148">
        <f t="shared" si="35"/>
        <v>316.27000000000004</v>
      </c>
      <c r="H446" s="155">
        <v>51</v>
      </c>
      <c r="I446" s="164">
        <v>686.35</v>
      </c>
      <c r="J446" s="164">
        <v>370.08</v>
      </c>
    </row>
    <row r="447" spans="1:10" ht="23.25">
      <c r="A447" s="153">
        <v>22565</v>
      </c>
      <c r="B447" s="155">
        <v>13</v>
      </c>
      <c r="C447" s="148">
        <v>86.7305</v>
      </c>
      <c r="D447" s="148">
        <v>86.7372</v>
      </c>
      <c r="E447" s="148">
        <f t="shared" si="33"/>
        <v>0.006699999999995043</v>
      </c>
      <c r="F447" s="202">
        <f t="shared" si="36"/>
        <v>24.983220225203386</v>
      </c>
      <c r="G447" s="148">
        <f t="shared" si="35"/>
        <v>268.17999999999995</v>
      </c>
      <c r="H447" s="155">
        <v>52</v>
      </c>
      <c r="I447" s="164">
        <v>640.91</v>
      </c>
      <c r="J447" s="164">
        <v>372.73</v>
      </c>
    </row>
    <row r="448" spans="1:10" ht="23.25">
      <c r="A448" s="153"/>
      <c r="B448" s="155">
        <v>14</v>
      </c>
      <c r="C448" s="148">
        <v>85.9192</v>
      </c>
      <c r="D448" s="148">
        <v>85.9289</v>
      </c>
      <c r="E448" s="148">
        <f t="shared" si="33"/>
        <v>0.009699999999995157</v>
      </c>
      <c r="F448" s="202">
        <f t="shared" si="36"/>
        <v>35.19721325155179</v>
      </c>
      <c r="G448" s="148">
        <f t="shared" si="35"/>
        <v>275.59000000000003</v>
      </c>
      <c r="H448" s="155">
        <v>53</v>
      </c>
      <c r="I448" s="164">
        <v>600.72</v>
      </c>
      <c r="J448" s="164">
        <v>325.13</v>
      </c>
    </row>
    <row r="449" spans="1:10" ht="23.25">
      <c r="A449" s="153"/>
      <c r="B449" s="155">
        <v>15</v>
      </c>
      <c r="C449" s="148">
        <v>86.9751</v>
      </c>
      <c r="D449" s="148">
        <v>86.986</v>
      </c>
      <c r="E449" s="148">
        <f t="shared" si="33"/>
        <v>0.010900000000006571</v>
      </c>
      <c r="F449" s="202">
        <f t="shared" si="36"/>
        <v>41.46378575778519</v>
      </c>
      <c r="G449" s="148">
        <f t="shared" si="35"/>
        <v>262.88</v>
      </c>
      <c r="H449" s="155">
        <v>54</v>
      </c>
      <c r="I449" s="164">
        <v>796.38</v>
      </c>
      <c r="J449" s="164">
        <v>533.5</v>
      </c>
    </row>
    <row r="450" spans="1:10" ht="23.25">
      <c r="A450" s="153">
        <v>22576</v>
      </c>
      <c r="B450" s="155">
        <v>16</v>
      </c>
      <c r="C450" s="148">
        <v>86.0878</v>
      </c>
      <c r="D450" s="148">
        <v>86.098</v>
      </c>
      <c r="E450" s="148">
        <f t="shared" si="33"/>
        <v>0.010199999999997544</v>
      </c>
      <c r="F450" s="202">
        <f t="shared" si="36"/>
        <v>38.8172165772255</v>
      </c>
      <c r="G450" s="148">
        <f t="shared" si="35"/>
        <v>262.77</v>
      </c>
      <c r="H450" s="155">
        <v>55</v>
      </c>
      <c r="I450" s="164">
        <v>851.05</v>
      </c>
      <c r="J450" s="164">
        <v>588.28</v>
      </c>
    </row>
    <row r="451" spans="1:10" ht="23.25">
      <c r="A451" s="153"/>
      <c r="B451" s="155">
        <v>17</v>
      </c>
      <c r="C451" s="148">
        <v>87.2485</v>
      </c>
      <c r="D451" s="148">
        <v>87.259</v>
      </c>
      <c r="E451" s="148">
        <f t="shared" si="33"/>
        <v>0.010499999999993292</v>
      </c>
      <c r="F451" s="202">
        <f t="shared" si="36"/>
        <v>30.24977672781911</v>
      </c>
      <c r="G451" s="148">
        <f t="shared" si="35"/>
        <v>347.11</v>
      </c>
      <c r="H451" s="155">
        <v>56</v>
      </c>
      <c r="I451" s="164">
        <v>713.61</v>
      </c>
      <c r="J451" s="164">
        <v>366.5</v>
      </c>
    </row>
    <row r="452" spans="1:10" ht="23.25">
      <c r="A452" s="153"/>
      <c r="B452" s="155">
        <v>18</v>
      </c>
      <c r="C452" s="148">
        <v>85.1487</v>
      </c>
      <c r="D452" s="148">
        <v>85.158</v>
      </c>
      <c r="E452" s="148">
        <f t="shared" si="33"/>
        <v>0.00929999999999609</v>
      </c>
      <c r="F452" s="202">
        <f t="shared" si="36"/>
        <v>27.892747885538025</v>
      </c>
      <c r="G452" s="148">
        <f t="shared" si="35"/>
        <v>333.42</v>
      </c>
      <c r="H452" s="155">
        <v>57</v>
      </c>
      <c r="I452" s="164">
        <v>683.51</v>
      </c>
      <c r="J452" s="164">
        <v>350.09</v>
      </c>
    </row>
    <row r="453" spans="1:10" ht="23.25">
      <c r="A453" s="153">
        <v>22592</v>
      </c>
      <c r="B453" s="155">
        <v>28</v>
      </c>
      <c r="C453" s="148">
        <v>87.2793</v>
      </c>
      <c r="D453" s="148">
        <v>87.2848</v>
      </c>
      <c r="E453" s="148">
        <f t="shared" si="33"/>
        <v>0.00549999999999784</v>
      </c>
      <c r="F453" s="202">
        <f t="shared" si="36"/>
        <v>20.79395085065346</v>
      </c>
      <c r="G453" s="148">
        <f t="shared" si="35"/>
        <v>264.5</v>
      </c>
      <c r="H453" s="155">
        <v>58</v>
      </c>
      <c r="I453" s="164">
        <v>804.87</v>
      </c>
      <c r="J453" s="164">
        <v>540.37</v>
      </c>
    </row>
    <row r="454" spans="1:10" ht="23.25">
      <c r="A454" s="153"/>
      <c r="B454" s="155">
        <v>29</v>
      </c>
      <c r="C454" s="148">
        <v>85.3048</v>
      </c>
      <c r="D454" s="148">
        <v>85.3083</v>
      </c>
      <c r="E454" s="148">
        <f t="shared" si="33"/>
        <v>0.003500000000002501</v>
      </c>
      <c r="F454" s="202">
        <f t="shared" si="36"/>
        <v>12.64405187674759</v>
      </c>
      <c r="G454" s="148">
        <f t="shared" si="35"/>
        <v>276.81000000000006</v>
      </c>
      <c r="H454" s="155">
        <v>59</v>
      </c>
      <c r="I454" s="164">
        <v>776.19</v>
      </c>
      <c r="J454" s="164">
        <v>499.38</v>
      </c>
    </row>
    <row r="455" spans="1:10" ht="23.25">
      <c r="A455" s="153"/>
      <c r="B455" s="155">
        <v>30</v>
      </c>
      <c r="C455" s="148">
        <v>85.0357</v>
      </c>
      <c r="D455" s="148">
        <v>85.0377</v>
      </c>
      <c r="E455" s="148">
        <f t="shared" si="33"/>
        <v>0.001999999999995339</v>
      </c>
      <c r="F455" s="202">
        <f t="shared" si="36"/>
        <v>7.13623064295775</v>
      </c>
      <c r="G455" s="148">
        <f t="shared" si="35"/>
        <v>280.26</v>
      </c>
      <c r="H455" s="155">
        <v>60</v>
      </c>
      <c r="I455" s="164">
        <v>799.36</v>
      </c>
      <c r="J455" s="164">
        <v>519.1</v>
      </c>
    </row>
    <row r="456" spans="1:10" ht="23.25">
      <c r="A456" s="153">
        <v>22600</v>
      </c>
      <c r="B456" s="155">
        <v>31</v>
      </c>
      <c r="C456" s="148">
        <v>84.9412</v>
      </c>
      <c r="D456" s="148">
        <v>84.942</v>
      </c>
      <c r="E456" s="148">
        <f t="shared" si="33"/>
        <v>0.0007999999999981355</v>
      </c>
      <c r="F456" s="202">
        <f t="shared" si="36"/>
        <v>2.629848783688808</v>
      </c>
      <c r="G456" s="148">
        <f t="shared" si="35"/>
        <v>304.20000000000005</v>
      </c>
      <c r="H456" s="155">
        <v>61</v>
      </c>
      <c r="I456" s="164">
        <v>672.47</v>
      </c>
      <c r="J456" s="164">
        <v>368.27</v>
      </c>
    </row>
    <row r="457" spans="1:10" ht="23.25">
      <c r="A457" s="153"/>
      <c r="B457" s="155">
        <v>32</v>
      </c>
      <c r="C457" s="148">
        <v>85.0704</v>
      </c>
      <c r="D457" s="148">
        <v>85.073</v>
      </c>
      <c r="E457" s="148">
        <f t="shared" si="33"/>
        <v>0.002599999999986835</v>
      </c>
      <c r="F457" s="202">
        <f t="shared" si="36"/>
        <v>9.155896749610296</v>
      </c>
      <c r="G457" s="148">
        <f t="shared" si="35"/>
        <v>283.9699999999999</v>
      </c>
      <c r="H457" s="155">
        <v>62</v>
      </c>
      <c r="I457" s="164">
        <v>808.17</v>
      </c>
      <c r="J457" s="164">
        <v>524.2</v>
      </c>
    </row>
    <row r="458" spans="1:10" ht="23.25">
      <c r="A458" s="153"/>
      <c r="B458" s="155">
        <v>33</v>
      </c>
      <c r="C458" s="148">
        <v>86.0597</v>
      </c>
      <c r="D458" s="148">
        <v>86.0602</v>
      </c>
      <c r="E458" s="148">
        <f t="shared" si="33"/>
        <v>0.0004999999999881766</v>
      </c>
      <c r="F458" s="202">
        <f t="shared" si="36"/>
        <v>1.9334132477018544</v>
      </c>
      <c r="G458" s="148">
        <f t="shared" si="35"/>
        <v>258.61</v>
      </c>
      <c r="H458" s="155">
        <v>63</v>
      </c>
      <c r="I458" s="164">
        <v>635.98</v>
      </c>
      <c r="J458" s="164">
        <v>377.37</v>
      </c>
    </row>
    <row r="459" spans="1:10" ht="23.25">
      <c r="A459" s="153">
        <v>22608</v>
      </c>
      <c r="B459" s="155">
        <v>34</v>
      </c>
      <c r="C459" s="148">
        <v>83.797</v>
      </c>
      <c r="D459" s="148">
        <v>83.8033</v>
      </c>
      <c r="E459" s="148">
        <f t="shared" si="33"/>
        <v>0.0062999999999959755</v>
      </c>
      <c r="F459" s="202">
        <f t="shared" si="36"/>
        <v>24.159220769244836</v>
      </c>
      <c r="G459" s="148">
        <f t="shared" si="35"/>
        <v>260.77</v>
      </c>
      <c r="H459" s="155">
        <v>64</v>
      </c>
      <c r="I459" s="164">
        <v>763.02</v>
      </c>
      <c r="J459" s="164">
        <v>502.25</v>
      </c>
    </row>
    <row r="460" spans="1:10" ht="23.25">
      <c r="A460" s="153"/>
      <c r="B460" s="155">
        <v>35</v>
      </c>
      <c r="C460" s="148">
        <v>85.0577</v>
      </c>
      <c r="D460" s="148">
        <v>85.0631</v>
      </c>
      <c r="E460" s="148">
        <f t="shared" si="33"/>
        <v>0.005400000000008731</v>
      </c>
      <c r="F460" s="202">
        <f t="shared" si="36"/>
        <v>18.733088184308368</v>
      </c>
      <c r="G460" s="148">
        <f t="shared" si="35"/>
        <v>288.26000000000005</v>
      </c>
      <c r="H460" s="155">
        <v>65</v>
      </c>
      <c r="I460" s="164">
        <v>727.22</v>
      </c>
      <c r="J460" s="164">
        <v>438.96</v>
      </c>
    </row>
    <row r="461" spans="1:10" ht="23.25">
      <c r="A461" s="153"/>
      <c r="B461" s="155">
        <v>36</v>
      </c>
      <c r="C461" s="148">
        <v>84.6492</v>
      </c>
      <c r="D461" s="148">
        <v>84.6502</v>
      </c>
      <c r="E461" s="148">
        <f t="shared" si="33"/>
        <v>0.0010000000000047748</v>
      </c>
      <c r="F461" s="202">
        <f t="shared" si="36"/>
        <v>3.2108913434522695</v>
      </c>
      <c r="G461" s="148">
        <f t="shared" si="35"/>
        <v>311.44</v>
      </c>
      <c r="H461" s="155">
        <v>66</v>
      </c>
      <c r="I461" s="164">
        <v>617.14</v>
      </c>
      <c r="J461" s="164">
        <v>305.7</v>
      </c>
    </row>
    <row r="462" spans="1:10" ht="23.25">
      <c r="A462" s="153">
        <v>22621</v>
      </c>
      <c r="B462" s="155">
        <v>7</v>
      </c>
      <c r="C462" s="148">
        <v>86.411</v>
      </c>
      <c r="D462" s="148">
        <v>86.417</v>
      </c>
      <c r="E462" s="148">
        <f t="shared" si="33"/>
        <v>0.006000000000000227</v>
      </c>
      <c r="F462" s="202">
        <f t="shared" si="36"/>
        <v>22.51660599692358</v>
      </c>
      <c r="G462" s="148">
        <f t="shared" si="35"/>
        <v>266.47</v>
      </c>
      <c r="H462" s="155">
        <v>67</v>
      </c>
      <c r="I462" s="164">
        <v>838.15</v>
      </c>
      <c r="J462" s="164">
        <v>571.68</v>
      </c>
    </row>
    <row r="463" spans="1:10" ht="23.25">
      <c r="A463" s="153"/>
      <c r="B463" s="155">
        <v>8</v>
      </c>
      <c r="C463" s="148">
        <v>87.7707</v>
      </c>
      <c r="D463" s="148">
        <v>87.7768</v>
      </c>
      <c r="E463" s="148">
        <f t="shared" si="33"/>
        <v>0.006099999999989336</v>
      </c>
      <c r="F463" s="202">
        <f t="shared" si="36"/>
        <v>25.671239794585205</v>
      </c>
      <c r="G463" s="148">
        <f t="shared" si="35"/>
        <v>237.62</v>
      </c>
      <c r="H463" s="155">
        <v>68</v>
      </c>
      <c r="I463" s="164">
        <v>823.1</v>
      </c>
      <c r="J463" s="164">
        <v>585.48</v>
      </c>
    </row>
    <row r="464" spans="1:10" ht="23.25">
      <c r="A464" s="153"/>
      <c r="B464" s="155">
        <v>9</v>
      </c>
      <c r="C464" s="148">
        <v>87.6527</v>
      </c>
      <c r="D464" s="148">
        <v>87.661</v>
      </c>
      <c r="E464" s="148">
        <f t="shared" si="33"/>
        <v>0.008300000000005525</v>
      </c>
      <c r="F464" s="202">
        <f t="shared" si="36"/>
        <v>30.40961383456263</v>
      </c>
      <c r="G464" s="148">
        <f t="shared" si="35"/>
        <v>272.94000000000005</v>
      </c>
      <c r="H464" s="155">
        <v>69</v>
      </c>
      <c r="I464" s="164">
        <v>810.48</v>
      </c>
      <c r="J464" s="164">
        <v>537.54</v>
      </c>
    </row>
    <row r="465" spans="1:10" ht="23.25">
      <c r="A465" s="153">
        <v>22629</v>
      </c>
      <c r="B465" s="155">
        <v>10</v>
      </c>
      <c r="C465" s="148">
        <v>85.0907</v>
      </c>
      <c r="D465" s="148">
        <v>85.1098</v>
      </c>
      <c r="E465" s="148">
        <f t="shared" si="33"/>
        <v>0.019100000000008777</v>
      </c>
      <c r="F465" s="202">
        <f t="shared" si="36"/>
        <v>72.87851037854385</v>
      </c>
      <c r="G465" s="148">
        <f t="shared" si="35"/>
        <v>262.08000000000004</v>
      </c>
      <c r="H465" s="155">
        <v>70</v>
      </c>
      <c r="I465" s="164">
        <v>815.44</v>
      </c>
      <c r="J465" s="164">
        <v>553.36</v>
      </c>
    </row>
    <row r="466" spans="1:10" ht="23.25">
      <c r="A466" s="153"/>
      <c r="B466" s="155">
        <v>11</v>
      </c>
      <c r="C466" s="148">
        <v>86.0997</v>
      </c>
      <c r="D466" s="148">
        <v>86.112</v>
      </c>
      <c r="E466" s="148">
        <f t="shared" si="33"/>
        <v>0.012299999999996203</v>
      </c>
      <c r="F466" s="202">
        <f t="shared" si="36"/>
        <v>44.6525811369934</v>
      </c>
      <c r="G466" s="148">
        <f t="shared" si="35"/>
        <v>275.46000000000004</v>
      </c>
      <c r="H466" s="155">
        <v>71</v>
      </c>
      <c r="I466" s="164">
        <v>758.33</v>
      </c>
      <c r="J466" s="164">
        <v>482.87</v>
      </c>
    </row>
    <row r="467" spans="1:10" ht="23.25">
      <c r="A467" s="153"/>
      <c r="B467" s="155">
        <v>12</v>
      </c>
      <c r="C467" s="148">
        <v>84.8425</v>
      </c>
      <c r="D467" s="148">
        <v>84.8464</v>
      </c>
      <c r="E467" s="148">
        <f t="shared" si="33"/>
        <v>0.003900000000001569</v>
      </c>
      <c r="F467" s="202">
        <f aca="true" t="shared" si="37" ref="F467:F530">((10^6)*E467/G467)</f>
        <v>13.677491758439952</v>
      </c>
      <c r="G467" s="148">
        <f t="shared" si="35"/>
        <v>285.14000000000004</v>
      </c>
      <c r="H467" s="155">
        <v>72</v>
      </c>
      <c r="I467" s="164">
        <v>719.98</v>
      </c>
      <c r="J467" s="164">
        <v>434.84</v>
      </c>
    </row>
    <row r="468" spans="1:10" ht="23.25">
      <c r="A468" s="153">
        <v>22650</v>
      </c>
      <c r="B468" s="155">
        <v>19</v>
      </c>
      <c r="C468" s="148">
        <v>88.9553</v>
      </c>
      <c r="D468" s="148">
        <v>88.9569</v>
      </c>
      <c r="E468" s="148">
        <f t="shared" si="33"/>
        <v>0.001600000000010482</v>
      </c>
      <c r="F468" s="202">
        <f t="shared" si="37"/>
        <v>5.575689991672993</v>
      </c>
      <c r="G468" s="148">
        <f t="shared" si="35"/>
        <v>286.96</v>
      </c>
      <c r="H468" s="155">
        <v>73</v>
      </c>
      <c r="I468" s="164">
        <v>655.27</v>
      </c>
      <c r="J468" s="164">
        <v>368.31</v>
      </c>
    </row>
    <row r="469" spans="1:10" ht="23.25">
      <c r="A469" s="153"/>
      <c r="B469" s="155">
        <v>20</v>
      </c>
      <c r="C469" s="148">
        <v>84.6446</v>
      </c>
      <c r="D469" s="148">
        <v>84.651</v>
      </c>
      <c r="E469" s="148">
        <f t="shared" si="33"/>
        <v>0.006399999999999295</v>
      </c>
      <c r="F469" s="202">
        <f t="shared" si="37"/>
        <v>22.779854066557384</v>
      </c>
      <c r="G469" s="148">
        <f t="shared" si="35"/>
        <v>280.94999999999993</v>
      </c>
      <c r="H469" s="155">
        <v>74</v>
      </c>
      <c r="I469" s="164">
        <v>786.68</v>
      </c>
      <c r="J469" s="164">
        <v>505.73</v>
      </c>
    </row>
    <row r="470" spans="1:10" ht="23.25">
      <c r="A470" s="153"/>
      <c r="B470" s="155">
        <v>21</v>
      </c>
      <c r="C470" s="148">
        <v>86.355</v>
      </c>
      <c r="D470" s="148">
        <v>86.3568</v>
      </c>
      <c r="E470" s="148">
        <f t="shared" si="33"/>
        <v>0.0018000000000029104</v>
      </c>
      <c r="F470" s="202">
        <f t="shared" si="37"/>
        <v>5.673580029007471</v>
      </c>
      <c r="G470" s="148">
        <f t="shared" si="35"/>
        <v>317.26</v>
      </c>
      <c r="H470" s="155">
        <v>75</v>
      </c>
      <c r="I470" s="164">
        <v>654.78</v>
      </c>
      <c r="J470" s="164">
        <v>337.52</v>
      </c>
    </row>
    <row r="471" spans="1:10" ht="23.25">
      <c r="A471" s="153">
        <v>22660</v>
      </c>
      <c r="B471" s="155">
        <v>22</v>
      </c>
      <c r="C471" s="148">
        <v>85.1075</v>
      </c>
      <c r="D471" s="148">
        <v>85.1106</v>
      </c>
      <c r="E471" s="148">
        <f t="shared" si="33"/>
        <v>0.0031000000000034333</v>
      </c>
      <c r="F471" s="202">
        <f t="shared" si="37"/>
        <v>11.89699504932814</v>
      </c>
      <c r="G471" s="148">
        <f t="shared" si="35"/>
        <v>260.57</v>
      </c>
      <c r="H471" s="155">
        <v>76</v>
      </c>
      <c r="I471" s="164">
        <v>682.52</v>
      </c>
      <c r="J471" s="164">
        <v>421.95</v>
      </c>
    </row>
    <row r="472" spans="1:10" ht="23.25">
      <c r="A472" s="153"/>
      <c r="B472" s="155">
        <v>23</v>
      </c>
      <c r="C472" s="148">
        <v>87.7114</v>
      </c>
      <c r="D472" s="148">
        <v>87.7146</v>
      </c>
      <c r="E472" s="148">
        <f t="shared" si="33"/>
        <v>0.003200000000006753</v>
      </c>
      <c r="F472" s="202">
        <f t="shared" si="37"/>
        <v>11.73407649153589</v>
      </c>
      <c r="G472" s="148">
        <f t="shared" si="35"/>
        <v>272.71000000000004</v>
      </c>
      <c r="H472" s="155">
        <v>77</v>
      </c>
      <c r="I472" s="164">
        <v>693.21</v>
      </c>
      <c r="J472" s="164">
        <v>420.5</v>
      </c>
    </row>
    <row r="473" spans="1:10" ht="23.25">
      <c r="A473" s="153"/>
      <c r="B473" s="155">
        <v>24</v>
      </c>
      <c r="C473" s="148">
        <v>88.0535</v>
      </c>
      <c r="D473" s="148">
        <v>88.057</v>
      </c>
      <c r="E473" s="148">
        <f t="shared" si="33"/>
        <v>0.003500000000002501</v>
      </c>
      <c r="F473" s="202">
        <f t="shared" si="37"/>
        <v>13.404825737274994</v>
      </c>
      <c r="G473" s="148">
        <f t="shared" si="35"/>
        <v>261.1</v>
      </c>
      <c r="H473" s="155">
        <v>78</v>
      </c>
      <c r="I473" s="164">
        <v>825.02</v>
      </c>
      <c r="J473" s="164">
        <v>563.92</v>
      </c>
    </row>
    <row r="474" spans="1:10" ht="23.25">
      <c r="A474" s="153">
        <v>22683</v>
      </c>
      <c r="B474" s="155">
        <v>1</v>
      </c>
      <c r="C474" s="148">
        <v>85.4044</v>
      </c>
      <c r="D474" s="148">
        <v>85.4044</v>
      </c>
      <c r="E474" s="148">
        <f t="shared" si="33"/>
        <v>0</v>
      </c>
      <c r="F474" s="202">
        <f t="shared" si="37"/>
        <v>0</v>
      </c>
      <c r="G474" s="148">
        <f t="shared" si="35"/>
        <v>316.85999999999996</v>
      </c>
      <c r="H474" s="155">
        <v>79</v>
      </c>
      <c r="I474" s="164">
        <v>634.17</v>
      </c>
      <c r="J474" s="164">
        <v>317.31</v>
      </c>
    </row>
    <row r="475" spans="1:10" ht="23.25">
      <c r="A475" s="153"/>
      <c r="B475" s="155">
        <v>2</v>
      </c>
      <c r="C475" s="148">
        <v>87.4697</v>
      </c>
      <c r="D475" s="148">
        <v>87.4697</v>
      </c>
      <c r="E475" s="148">
        <f aca="true" t="shared" si="38" ref="E475:E566">D475-C475</f>
        <v>0</v>
      </c>
      <c r="F475" s="202">
        <f t="shared" si="37"/>
        <v>0</v>
      </c>
      <c r="G475" s="148">
        <f t="shared" si="35"/>
        <v>269.14000000000004</v>
      </c>
      <c r="H475" s="155">
        <v>80</v>
      </c>
      <c r="I475" s="164">
        <v>707.96</v>
      </c>
      <c r="J475" s="164">
        <v>438.82</v>
      </c>
    </row>
    <row r="476" spans="1:10" ht="23.25">
      <c r="A476" s="153"/>
      <c r="B476" s="155">
        <v>3</v>
      </c>
      <c r="C476" s="148">
        <v>85.8693</v>
      </c>
      <c r="D476" s="148">
        <v>85.8693</v>
      </c>
      <c r="E476" s="148">
        <f t="shared" si="38"/>
        <v>0</v>
      </c>
      <c r="F476" s="202">
        <f t="shared" si="37"/>
        <v>0</v>
      </c>
      <c r="G476" s="148">
        <f t="shared" si="35"/>
        <v>306.76000000000005</v>
      </c>
      <c r="H476" s="155">
        <v>81</v>
      </c>
      <c r="I476" s="164">
        <v>612.45</v>
      </c>
      <c r="J476" s="164">
        <v>305.69</v>
      </c>
    </row>
    <row r="477" spans="1:10" ht="23.25">
      <c r="A477" s="153">
        <v>22691</v>
      </c>
      <c r="B477" s="155">
        <v>4</v>
      </c>
      <c r="C477" s="148">
        <v>85.0167</v>
      </c>
      <c r="D477" s="148">
        <v>85.0167</v>
      </c>
      <c r="E477" s="148">
        <f t="shared" si="38"/>
        <v>0</v>
      </c>
      <c r="F477" s="202">
        <f t="shared" si="37"/>
        <v>0</v>
      </c>
      <c r="G477" s="148">
        <f t="shared" si="35"/>
        <v>257.5799999999999</v>
      </c>
      <c r="H477" s="155">
        <v>82</v>
      </c>
      <c r="I477" s="164">
        <v>812.54</v>
      </c>
      <c r="J477" s="164">
        <v>554.96</v>
      </c>
    </row>
    <row r="478" spans="1:10" ht="23.25">
      <c r="A478" s="153"/>
      <c r="B478" s="155">
        <v>5</v>
      </c>
      <c r="C478" s="148">
        <v>85.0238</v>
      </c>
      <c r="D478" s="148">
        <v>85.0238</v>
      </c>
      <c r="E478" s="148">
        <f t="shared" si="38"/>
        <v>0</v>
      </c>
      <c r="F478" s="202">
        <f t="shared" si="37"/>
        <v>0</v>
      </c>
      <c r="G478" s="148">
        <f t="shared" si="35"/>
        <v>311.95000000000005</v>
      </c>
      <c r="H478" s="155">
        <v>83</v>
      </c>
      <c r="I478" s="164">
        <v>611.45</v>
      </c>
      <c r="J478" s="164">
        <v>299.5</v>
      </c>
    </row>
    <row r="479" spans="1:10" ht="23.25">
      <c r="A479" s="153"/>
      <c r="B479" s="155">
        <v>6</v>
      </c>
      <c r="C479" s="148">
        <v>87.3885</v>
      </c>
      <c r="D479" s="148">
        <v>87.3885</v>
      </c>
      <c r="E479" s="148">
        <f t="shared" si="38"/>
        <v>0</v>
      </c>
      <c r="F479" s="202">
        <f t="shared" si="37"/>
        <v>0</v>
      </c>
      <c r="G479" s="148">
        <f t="shared" si="35"/>
        <v>254.85000000000002</v>
      </c>
      <c r="H479" s="155">
        <v>84</v>
      </c>
      <c r="I479" s="164">
        <v>808.51</v>
      </c>
      <c r="J479" s="164">
        <v>553.66</v>
      </c>
    </row>
    <row r="480" spans="1:10" ht="23.25">
      <c r="A480" s="212" t="s">
        <v>147</v>
      </c>
      <c r="B480" s="155">
        <v>7</v>
      </c>
      <c r="C480" s="148">
        <v>86.4134</v>
      </c>
      <c r="D480" s="148">
        <v>86.4134</v>
      </c>
      <c r="E480" s="148">
        <f t="shared" si="38"/>
        <v>0</v>
      </c>
      <c r="F480" s="202">
        <f t="shared" si="37"/>
        <v>0</v>
      </c>
      <c r="G480" s="148">
        <f t="shared" si="35"/>
        <v>302.77000000000004</v>
      </c>
      <c r="H480" s="155">
        <v>85</v>
      </c>
      <c r="I480" s="164">
        <v>700.33</v>
      </c>
      <c r="J480" s="164">
        <v>397.56</v>
      </c>
    </row>
    <row r="481" spans="1:10" ht="23.25">
      <c r="A481" s="153"/>
      <c r="B481" s="213">
        <v>8</v>
      </c>
      <c r="C481" s="148">
        <v>84.7739</v>
      </c>
      <c r="D481" s="148">
        <v>84.7739</v>
      </c>
      <c r="E481" s="148">
        <f t="shared" si="38"/>
        <v>0</v>
      </c>
      <c r="F481" s="202">
        <f t="shared" si="37"/>
        <v>0</v>
      </c>
      <c r="G481" s="148">
        <f t="shared" si="35"/>
        <v>274.72999999999996</v>
      </c>
      <c r="H481" s="155">
        <v>86</v>
      </c>
      <c r="I481" s="164">
        <v>659.02</v>
      </c>
      <c r="J481" s="164">
        <v>384.29</v>
      </c>
    </row>
    <row r="482" spans="1:10" ht="23.25">
      <c r="A482" s="153"/>
      <c r="B482" s="155">
        <v>9</v>
      </c>
      <c r="C482" s="148">
        <v>87.6472</v>
      </c>
      <c r="D482" s="148">
        <v>87.6472</v>
      </c>
      <c r="E482" s="148">
        <f t="shared" si="38"/>
        <v>0</v>
      </c>
      <c r="F482" s="202">
        <f t="shared" si="37"/>
        <v>0</v>
      </c>
      <c r="G482" s="148">
        <f t="shared" si="35"/>
        <v>249.86</v>
      </c>
      <c r="H482" s="155">
        <v>87</v>
      </c>
      <c r="I482" s="164">
        <v>794.58</v>
      </c>
      <c r="J482" s="164">
        <v>544.72</v>
      </c>
    </row>
    <row r="483" spans="1:10" ht="23.25">
      <c r="A483" s="153">
        <v>22719</v>
      </c>
      <c r="B483" s="155">
        <v>31</v>
      </c>
      <c r="C483" s="148">
        <v>84.9002</v>
      </c>
      <c r="D483" s="148">
        <v>84.9053</v>
      </c>
      <c r="E483" s="148">
        <f t="shared" si="38"/>
        <v>0.005099999999998772</v>
      </c>
      <c r="F483" s="202">
        <f t="shared" si="37"/>
        <v>17.07856138235474</v>
      </c>
      <c r="G483" s="148">
        <f t="shared" si="35"/>
        <v>298.62</v>
      </c>
      <c r="H483" s="155">
        <v>88</v>
      </c>
      <c r="I483" s="164">
        <v>851.37</v>
      </c>
      <c r="J483" s="164">
        <v>552.75</v>
      </c>
    </row>
    <row r="484" spans="1:10" ht="23.25">
      <c r="A484" s="153"/>
      <c r="B484" s="155">
        <v>32</v>
      </c>
      <c r="C484" s="148">
        <v>85.0214</v>
      </c>
      <c r="D484" s="148">
        <v>85.032</v>
      </c>
      <c r="E484" s="148">
        <f t="shared" si="38"/>
        <v>0.010599999999996612</v>
      </c>
      <c r="F484" s="202">
        <f t="shared" si="37"/>
        <v>33.41634879101104</v>
      </c>
      <c r="G484" s="148">
        <f t="shared" si="35"/>
        <v>317.21000000000004</v>
      </c>
      <c r="H484" s="155">
        <v>89</v>
      </c>
      <c r="I484" s="164">
        <v>687.2</v>
      </c>
      <c r="J484" s="164">
        <v>369.99</v>
      </c>
    </row>
    <row r="485" spans="1:10" ht="23.25">
      <c r="A485" s="153"/>
      <c r="B485" s="155">
        <v>33</v>
      </c>
      <c r="C485" s="148">
        <v>85.96</v>
      </c>
      <c r="D485" s="148">
        <v>85.9647</v>
      </c>
      <c r="E485" s="148">
        <f t="shared" si="38"/>
        <v>0.004699999999999704</v>
      </c>
      <c r="F485" s="202">
        <f t="shared" si="37"/>
        <v>20.123308785749725</v>
      </c>
      <c r="G485" s="148">
        <f t="shared" si="35"/>
        <v>233.55999999999995</v>
      </c>
      <c r="H485" s="155">
        <v>90</v>
      </c>
      <c r="I485" s="164">
        <v>789.06</v>
      </c>
      <c r="J485" s="164">
        <v>555.5</v>
      </c>
    </row>
    <row r="486" spans="1:10" ht="23.25">
      <c r="A486" s="153">
        <v>22727</v>
      </c>
      <c r="B486" s="155">
        <v>34</v>
      </c>
      <c r="C486" s="148">
        <v>83.8333</v>
      </c>
      <c r="D486" s="148">
        <v>83.8443</v>
      </c>
      <c r="E486" s="148">
        <f t="shared" si="38"/>
        <v>0.01100000000000989</v>
      </c>
      <c r="F486" s="202">
        <f t="shared" si="37"/>
        <v>37.04077852985113</v>
      </c>
      <c r="G486" s="148">
        <f t="shared" si="35"/>
        <v>296.97</v>
      </c>
      <c r="H486" s="155">
        <v>91</v>
      </c>
      <c r="I486" s="164">
        <v>656.45</v>
      </c>
      <c r="J486" s="164">
        <v>359.48</v>
      </c>
    </row>
    <row r="487" spans="1:10" ht="23.25">
      <c r="A487" s="153"/>
      <c r="B487" s="155">
        <v>35</v>
      </c>
      <c r="C487" s="148">
        <v>85.0092</v>
      </c>
      <c r="D487" s="148">
        <v>85.0213</v>
      </c>
      <c r="E487" s="148">
        <f t="shared" si="38"/>
        <v>0.012099999999989564</v>
      </c>
      <c r="F487" s="202">
        <f t="shared" si="37"/>
        <v>46.732581492312534</v>
      </c>
      <c r="G487" s="148">
        <f t="shared" si="35"/>
        <v>258.92</v>
      </c>
      <c r="H487" s="155">
        <v>92</v>
      </c>
      <c r="I487" s="164">
        <v>679.51</v>
      </c>
      <c r="J487" s="164">
        <v>420.59</v>
      </c>
    </row>
    <row r="488" spans="1:10" ht="24" thickBot="1">
      <c r="A488" s="215"/>
      <c r="B488" s="216">
        <v>36</v>
      </c>
      <c r="C488" s="217">
        <v>84.5825</v>
      </c>
      <c r="D488" s="217">
        <v>84.5921</v>
      </c>
      <c r="E488" s="217">
        <f t="shared" si="38"/>
        <v>0.009600000000006048</v>
      </c>
      <c r="F488" s="218">
        <f t="shared" si="37"/>
        <v>34.747357753026094</v>
      </c>
      <c r="G488" s="217">
        <f t="shared" si="35"/>
        <v>276.28</v>
      </c>
      <c r="H488" s="216">
        <v>93</v>
      </c>
      <c r="I488" s="219">
        <v>847.67</v>
      </c>
      <c r="J488" s="219">
        <v>571.39</v>
      </c>
    </row>
    <row r="489" spans="1:10" ht="23.25">
      <c r="A489" s="240">
        <v>22740</v>
      </c>
      <c r="B489" s="191">
        <v>1</v>
      </c>
      <c r="C489" s="207">
        <v>85.3771</v>
      </c>
      <c r="D489" s="207">
        <v>85.3802</v>
      </c>
      <c r="E489" s="207">
        <f t="shared" si="38"/>
        <v>0.0031000000000034333</v>
      </c>
      <c r="F489" s="214">
        <f t="shared" si="37"/>
        <v>10.321635479801005</v>
      </c>
      <c r="G489" s="207">
        <f t="shared" si="35"/>
        <v>300.34</v>
      </c>
      <c r="H489" s="191">
        <v>1</v>
      </c>
      <c r="I489" s="197">
        <v>743.68</v>
      </c>
      <c r="J489" s="197">
        <v>443.34</v>
      </c>
    </row>
    <row r="490" spans="1:10" ht="23.25">
      <c r="A490" s="153"/>
      <c r="B490" s="155">
        <v>2</v>
      </c>
      <c r="C490" s="148">
        <v>87.4498</v>
      </c>
      <c r="D490" s="148">
        <v>87.4549</v>
      </c>
      <c r="E490" s="148">
        <f t="shared" si="38"/>
        <v>0.005099999999998772</v>
      </c>
      <c r="F490" s="202">
        <f t="shared" si="37"/>
        <v>18.23382195208714</v>
      </c>
      <c r="G490" s="148">
        <f t="shared" si="35"/>
        <v>279.69999999999993</v>
      </c>
      <c r="H490" s="155">
        <v>2</v>
      </c>
      <c r="I490" s="164">
        <v>821.06</v>
      </c>
      <c r="J490" s="164">
        <v>541.36</v>
      </c>
    </row>
    <row r="491" spans="1:10" ht="23.25">
      <c r="A491" s="153"/>
      <c r="B491" s="155">
        <v>3</v>
      </c>
      <c r="C491" s="148">
        <v>85.8589</v>
      </c>
      <c r="D491" s="148">
        <v>85.5602</v>
      </c>
      <c r="E491" s="148">
        <f t="shared" si="38"/>
        <v>-0.29870000000001085</v>
      </c>
      <c r="F491" s="202">
        <f t="shared" si="37"/>
        <v>-846.5353549667303</v>
      </c>
      <c r="G491" s="148">
        <f t="shared" si="35"/>
        <v>352.85</v>
      </c>
      <c r="H491" s="155">
        <v>3</v>
      </c>
      <c r="I491" s="164">
        <v>672.82</v>
      </c>
      <c r="J491" s="164">
        <v>319.97</v>
      </c>
    </row>
    <row r="492" spans="1:10" ht="23.25">
      <c r="A492" s="153">
        <v>22759</v>
      </c>
      <c r="B492" s="155">
        <v>4</v>
      </c>
      <c r="C492" s="148">
        <v>85.0062</v>
      </c>
      <c r="D492" s="148">
        <v>85.0066</v>
      </c>
      <c r="E492" s="148">
        <f t="shared" si="38"/>
        <v>0.00039999999999906777</v>
      </c>
      <c r="F492" s="202">
        <f t="shared" si="37"/>
        <v>1.2138868657412836</v>
      </c>
      <c r="G492" s="148">
        <f t="shared" si="35"/>
        <v>329.52</v>
      </c>
      <c r="H492" s="155">
        <v>4</v>
      </c>
      <c r="I492" s="164">
        <v>702.63</v>
      </c>
      <c r="J492" s="164">
        <v>373.11</v>
      </c>
    </row>
    <row r="493" spans="1:10" ht="23.25">
      <c r="A493" s="153"/>
      <c r="B493" s="155">
        <v>5</v>
      </c>
      <c r="C493" s="148">
        <v>85.0564</v>
      </c>
      <c r="D493" s="148">
        <v>85.0621</v>
      </c>
      <c r="E493" s="148">
        <f t="shared" si="38"/>
        <v>0.005700000000004479</v>
      </c>
      <c r="F493" s="202">
        <f t="shared" si="37"/>
        <v>17.27011058931822</v>
      </c>
      <c r="G493" s="148">
        <f t="shared" si="35"/>
        <v>330.05</v>
      </c>
      <c r="H493" s="155">
        <v>5</v>
      </c>
      <c r="I493" s="164">
        <v>827.51</v>
      </c>
      <c r="J493" s="164">
        <v>497.46</v>
      </c>
    </row>
    <row r="494" spans="1:10" ht="23.25">
      <c r="A494" s="153"/>
      <c r="B494" s="155">
        <v>6</v>
      </c>
      <c r="C494" s="148">
        <v>87.3647</v>
      </c>
      <c r="D494" s="148">
        <v>87.3682</v>
      </c>
      <c r="E494" s="148">
        <f t="shared" si="38"/>
        <v>0.003500000000002501</v>
      </c>
      <c r="F494" s="202">
        <f t="shared" si="37"/>
        <v>11.82911991348689</v>
      </c>
      <c r="G494" s="148">
        <f t="shared" si="35"/>
        <v>295.88</v>
      </c>
      <c r="H494" s="155">
        <v>6</v>
      </c>
      <c r="I494" s="164">
        <v>847.61</v>
      </c>
      <c r="J494" s="164">
        <v>551.73</v>
      </c>
    </row>
    <row r="495" spans="1:10" ht="23.25">
      <c r="A495" s="153">
        <v>22781</v>
      </c>
      <c r="B495" s="155">
        <v>19</v>
      </c>
      <c r="C495" s="148">
        <v>88.9914</v>
      </c>
      <c r="D495" s="148">
        <v>88.9949</v>
      </c>
      <c r="E495" s="148">
        <f t="shared" si="38"/>
        <v>0.003500000000002501</v>
      </c>
      <c r="F495" s="202">
        <f t="shared" si="37"/>
        <v>12.067717132719034</v>
      </c>
      <c r="G495" s="148">
        <f t="shared" si="35"/>
        <v>290.03</v>
      </c>
      <c r="H495" s="155">
        <v>7</v>
      </c>
      <c r="I495" s="164">
        <v>837.06</v>
      </c>
      <c r="J495" s="164">
        <v>547.03</v>
      </c>
    </row>
    <row r="496" spans="1:10" ht="23.25">
      <c r="A496" s="153"/>
      <c r="B496" s="155">
        <v>20</v>
      </c>
      <c r="C496" s="148">
        <v>84.6717</v>
      </c>
      <c r="D496" s="148">
        <v>84.6798</v>
      </c>
      <c r="E496" s="148">
        <f t="shared" si="38"/>
        <v>0.008099999999998886</v>
      </c>
      <c r="F496" s="202">
        <f t="shared" si="37"/>
        <v>23.163373273467606</v>
      </c>
      <c r="G496" s="148">
        <f t="shared" si="35"/>
        <v>349.68999999999994</v>
      </c>
      <c r="H496" s="155">
        <v>8</v>
      </c>
      <c r="I496" s="164">
        <v>693.06</v>
      </c>
      <c r="J496" s="164">
        <v>343.37</v>
      </c>
    </row>
    <row r="497" spans="1:10" ht="23.25">
      <c r="A497" s="153"/>
      <c r="B497" s="155">
        <v>21</v>
      </c>
      <c r="C497" s="148">
        <v>86.3465</v>
      </c>
      <c r="D497" s="148">
        <v>86.3554</v>
      </c>
      <c r="E497" s="148">
        <f t="shared" si="38"/>
        <v>0.008899999999997021</v>
      </c>
      <c r="F497" s="202">
        <f t="shared" si="37"/>
        <v>28.965696803999936</v>
      </c>
      <c r="G497" s="148">
        <f t="shared" si="35"/>
        <v>307.26</v>
      </c>
      <c r="H497" s="155">
        <v>9</v>
      </c>
      <c r="I497" s="164">
        <v>830</v>
      </c>
      <c r="J497" s="164">
        <v>522.74</v>
      </c>
    </row>
    <row r="498" spans="1:10" ht="23.25">
      <c r="A498" s="153">
        <v>22788</v>
      </c>
      <c r="B498" s="155">
        <v>22</v>
      </c>
      <c r="C498" s="148">
        <v>85.148</v>
      </c>
      <c r="D498" s="148">
        <v>85.1514</v>
      </c>
      <c r="E498" s="148">
        <f t="shared" si="38"/>
        <v>0.0033999999999991815</v>
      </c>
      <c r="F498" s="202">
        <f t="shared" si="37"/>
        <v>12.823897710553998</v>
      </c>
      <c r="G498" s="148">
        <f t="shared" si="35"/>
        <v>265.13</v>
      </c>
      <c r="H498" s="155">
        <v>10</v>
      </c>
      <c r="I498" s="164">
        <v>811.68</v>
      </c>
      <c r="J498" s="164">
        <v>546.55</v>
      </c>
    </row>
    <row r="499" spans="1:10" ht="23.25">
      <c r="A499" s="153"/>
      <c r="B499" s="155">
        <v>23</v>
      </c>
      <c r="C499" s="148">
        <v>87.6968</v>
      </c>
      <c r="D499" s="148">
        <v>87.6979</v>
      </c>
      <c r="E499" s="148">
        <f t="shared" si="38"/>
        <v>0.0011000000000080945</v>
      </c>
      <c r="F499" s="202">
        <f t="shared" si="37"/>
        <v>3.1474434175744497</v>
      </c>
      <c r="G499" s="148">
        <f t="shared" si="35"/>
        <v>349.49</v>
      </c>
      <c r="H499" s="155">
        <v>11</v>
      </c>
      <c r="I499" s="164">
        <v>754.25</v>
      </c>
      <c r="J499" s="164">
        <v>404.76</v>
      </c>
    </row>
    <row r="500" spans="1:10" ht="23.25">
      <c r="A500" s="153"/>
      <c r="B500" s="155">
        <v>24</v>
      </c>
      <c r="C500" s="148">
        <v>88.0625</v>
      </c>
      <c r="D500" s="148">
        <v>88.0654</v>
      </c>
      <c r="E500" s="148">
        <f t="shared" si="38"/>
        <v>0.002899999999996794</v>
      </c>
      <c r="F500" s="202">
        <f t="shared" si="37"/>
        <v>8.76053529890582</v>
      </c>
      <c r="G500" s="148">
        <f t="shared" si="35"/>
        <v>331.03000000000003</v>
      </c>
      <c r="H500" s="155">
        <v>12</v>
      </c>
      <c r="I500" s="164">
        <v>724.49</v>
      </c>
      <c r="J500" s="164">
        <v>393.46</v>
      </c>
    </row>
    <row r="501" spans="1:10" ht="23.25">
      <c r="A501" s="153">
        <v>22803</v>
      </c>
      <c r="B501" s="155">
        <v>28</v>
      </c>
      <c r="C501" s="148">
        <v>87.2391</v>
      </c>
      <c r="D501" s="148">
        <v>87.2452</v>
      </c>
      <c r="E501" s="148">
        <f t="shared" si="38"/>
        <v>0.006100000000003547</v>
      </c>
      <c r="F501" s="202">
        <f t="shared" si="37"/>
        <v>20.357762648523384</v>
      </c>
      <c r="G501" s="148">
        <f t="shared" si="35"/>
        <v>299.64000000000004</v>
      </c>
      <c r="H501" s="155">
        <v>13</v>
      </c>
      <c r="I501" s="164">
        <v>802.59</v>
      </c>
      <c r="J501" s="164">
        <v>502.95</v>
      </c>
    </row>
    <row r="502" spans="1:10" ht="23.25">
      <c r="A502" s="153"/>
      <c r="B502" s="155">
        <v>29</v>
      </c>
      <c r="C502" s="148">
        <v>85.2468</v>
      </c>
      <c r="D502" s="148">
        <v>85.2488</v>
      </c>
      <c r="E502" s="148">
        <f t="shared" si="38"/>
        <v>0.0020000000000095497</v>
      </c>
      <c r="F502" s="202">
        <f t="shared" si="37"/>
        <v>6.537870615571736</v>
      </c>
      <c r="G502" s="148">
        <f t="shared" si="35"/>
        <v>305.91</v>
      </c>
      <c r="H502" s="155">
        <v>14</v>
      </c>
      <c r="I502" s="164">
        <v>749.82</v>
      </c>
      <c r="J502" s="164">
        <v>443.91</v>
      </c>
    </row>
    <row r="503" spans="1:10" ht="23.25">
      <c r="A503" s="153"/>
      <c r="B503" s="155">
        <v>30</v>
      </c>
      <c r="C503" s="148">
        <v>84.9546</v>
      </c>
      <c r="D503" s="148">
        <v>84.9575</v>
      </c>
      <c r="E503" s="148">
        <f t="shared" si="38"/>
        <v>0.002899999999996794</v>
      </c>
      <c r="F503" s="202">
        <f t="shared" si="37"/>
        <v>7.89115646257631</v>
      </c>
      <c r="G503" s="148">
        <f t="shared" si="35"/>
        <v>367.5</v>
      </c>
      <c r="H503" s="155">
        <v>15</v>
      </c>
      <c r="I503" s="164">
        <v>688.6</v>
      </c>
      <c r="J503" s="164">
        <v>321.1</v>
      </c>
    </row>
    <row r="504" spans="1:10" ht="23.25">
      <c r="A504" s="153">
        <v>22814</v>
      </c>
      <c r="B504" s="155">
        <v>31</v>
      </c>
      <c r="C504" s="148">
        <v>84.8956</v>
      </c>
      <c r="D504" s="148">
        <v>84.899</v>
      </c>
      <c r="E504" s="148">
        <f t="shared" si="38"/>
        <v>0.0033999999999991815</v>
      </c>
      <c r="F504" s="202">
        <f t="shared" si="37"/>
        <v>11.25976950589211</v>
      </c>
      <c r="G504" s="148">
        <f t="shared" si="35"/>
        <v>301.96</v>
      </c>
      <c r="H504" s="155">
        <v>16</v>
      </c>
      <c r="I504" s="164">
        <v>676.13</v>
      </c>
      <c r="J504" s="164">
        <v>374.17</v>
      </c>
    </row>
    <row r="505" spans="1:10" ht="23.25">
      <c r="A505" s="153"/>
      <c r="B505" s="155">
        <v>32</v>
      </c>
      <c r="C505" s="148">
        <v>85.046</v>
      </c>
      <c r="D505" s="148">
        <v>85.0488</v>
      </c>
      <c r="E505" s="148">
        <f t="shared" si="38"/>
        <v>0.0027999999999934744</v>
      </c>
      <c r="F505" s="202">
        <f t="shared" si="37"/>
        <v>9.558271318336432</v>
      </c>
      <c r="G505" s="148">
        <f t="shared" si="35"/>
        <v>292.94</v>
      </c>
      <c r="H505" s="155">
        <v>17</v>
      </c>
      <c r="I505" s="164">
        <v>745.53</v>
      </c>
      <c r="J505" s="164">
        <v>452.59</v>
      </c>
    </row>
    <row r="506" spans="1:10" ht="23.25">
      <c r="A506" s="153"/>
      <c r="B506" s="155">
        <v>33</v>
      </c>
      <c r="C506" s="148">
        <v>86.0184</v>
      </c>
      <c r="D506" s="148">
        <v>86.0223</v>
      </c>
      <c r="E506" s="148">
        <f t="shared" si="38"/>
        <v>0.003900000000001569</v>
      </c>
      <c r="F506" s="202">
        <f t="shared" si="37"/>
        <v>13.791640144287317</v>
      </c>
      <c r="G506" s="148">
        <f t="shared" si="35"/>
        <v>282.7800000000001</v>
      </c>
      <c r="H506" s="155">
        <v>18</v>
      </c>
      <c r="I506" s="164">
        <v>834.84</v>
      </c>
      <c r="J506" s="164">
        <v>552.06</v>
      </c>
    </row>
    <row r="507" spans="1:10" ht="23.25">
      <c r="A507" s="153">
        <v>22818</v>
      </c>
      <c r="B507" s="155">
        <v>34</v>
      </c>
      <c r="C507" s="148">
        <v>83.8561</v>
      </c>
      <c r="D507" s="148">
        <v>83.8602</v>
      </c>
      <c r="E507" s="148">
        <f t="shared" si="38"/>
        <v>0.004100000000008208</v>
      </c>
      <c r="F507" s="202">
        <f t="shared" si="37"/>
        <v>12.406572457433981</v>
      </c>
      <c r="G507" s="148">
        <f t="shared" si="35"/>
        <v>330.47</v>
      </c>
      <c r="H507" s="155">
        <v>19</v>
      </c>
      <c r="I507" s="164">
        <v>723.98</v>
      </c>
      <c r="J507" s="164">
        <v>393.51</v>
      </c>
    </row>
    <row r="508" spans="1:10" ht="23.25">
      <c r="A508" s="153"/>
      <c r="B508" s="155">
        <v>35</v>
      </c>
      <c r="C508" s="148">
        <v>85.0362</v>
      </c>
      <c r="D508" s="148">
        <v>85.0418</v>
      </c>
      <c r="E508" s="148">
        <f t="shared" si="38"/>
        <v>0.00560000000000116</v>
      </c>
      <c r="F508" s="202">
        <f t="shared" si="37"/>
        <v>17.252533965929818</v>
      </c>
      <c r="G508" s="148">
        <f t="shared" si="35"/>
        <v>324.59000000000003</v>
      </c>
      <c r="H508" s="155">
        <v>20</v>
      </c>
      <c r="I508" s="164">
        <v>694.72</v>
      </c>
      <c r="J508" s="164">
        <v>370.13</v>
      </c>
    </row>
    <row r="509" spans="1:10" ht="23.25">
      <c r="A509" s="235"/>
      <c r="B509" s="236">
        <v>36</v>
      </c>
      <c r="C509" s="237">
        <v>84.5836</v>
      </c>
      <c r="D509" s="237">
        <v>84.5942</v>
      </c>
      <c r="E509" s="237">
        <f t="shared" si="38"/>
        <v>0.010599999999996612</v>
      </c>
      <c r="F509" s="238">
        <f t="shared" si="37"/>
        <v>38.2312630743584</v>
      </c>
      <c r="G509" s="148">
        <f t="shared" si="35"/>
        <v>277.26000000000005</v>
      </c>
      <c r="H509" s="236">
        <v>21</v>
      </c>
      <c r="I509" s="239">
        <v>691.57</v>
      </c>
      <c r="J509" s="239">
        <v>414.31</v>
      </c>
    </row>
    <row r="510" spans="1:10" ht="23.25">
      <c r="A510" s="153">
        <v>22837</v>
      </c>
      <c r="B510" s="155">
        <v>13</v>
      </c>
      <c r="C510" s="148">
        <v>86.7566</v>
      </c>
      <c r="D510" s="148">
        <v>86.7643</v>
      </c>
      <c r="E510" s="148">
        <f t="shared" si="38"/>
        <v>0.007699999999999818</v>
      </c>
      <c r="F510" s="238">
        <f t="shared" si="37"/>
        <v>27.74075008105997</v>
      </c>
      <c r="G510" s="148">
        <f aca="true" t="shared" si="39" ref="G510:G566">I510-J510</f>
        <v>277.57000000000005</v>
      </c>
      <c r="H510" s="155">
        <v>22</v>
      </c>
      <c r="I510" s="164">
        <v>834.98</v>
      </c>
      <c r="J510" s="164">
        <v>557.41</v>
      </c>
    </row>
    <row r="511" spans="1:10" ht="23.25">
      <c r="A511" s="153"/>
      <c r="B511" s="155">
        <v>14</v>
      </c>
      <c r="C511" s="148">
        <v>85.9558</v>
      </c>
      <c r="D511" s="148">
        <v>85.9652</v>
      </c>
      <c r="E511" s="148">
        <f t="shared" si="38"/>
        <v>0.009399999999999409</v>
      </c>
      <c r="F511" s="238">
        <f t="shared" si="37"/>
        <v>33.302628781971976</v>
      </c>
      <c r="G511" s="148">
        <f t="shared" si="39"/>
        <v>282.26</v>
      </c>
      <c r="H511" s="155">
        <v>23</v>
      </c>
      <c r="I511" s="164">
        <v>610.89</v>
      </c>
      <c r="J511" s="164">
        <v>328.63</v>
      </c>
    </row>
    <row r="512" spans="1:10" ht="23.25">
      <c r="A512" s="153"/>
      <c r="B512" s="155">
        <v>15</v>
      </c>
      <c r="C512" s="148">
        <v>87.0045</v>
      </c>
      <c r="D512" s="148">
        <v>87.0175</v>
      </c>
      <c r="E512" s="148">
        <f t="shared" si="38"/>
        <v>0.01300000000000523</v>
      </c>
      <c r="F512" s="238">
        <f t="shared" si="37"/>
        <v>51.08456460234686</v>
      </c>
      <c r="G512" s="148">
        <f t="shared" si="39"/>
        <v>254.48000000000002</v>
      </c>
      <c r="H512" s="155">
        <v>24</v>
      </c>
      <c r="I512" s="164">
        <v>809.88</v>
      </c>
      <c r="J512" s="164">
        <v>555.4</v>
      </c>
    </row>
    <row r="513" spans="1:10" ht="23.25">
      <c r="A513" s="153">
        <v>22850</v>
      </c>
      <c r="B513" s="155">
        <v>16</v>
      </c>
      <c r="C513" s="148">
        <v>86.1432</v>
      </c>
      <c r="D513" s="148">
        <v>86.1575</v>
      </c>
      <c r="E513" s="148">
        <f t="shared" si="38"/>
        <v>0.014300000000005753</v>
      </c>
      <c r="F513" s="238">
        <f t="shared" si="37"/>
        <v>47.598442232818805</v>
      </c>
      <c r="G513" s="148">
        <f t="shared" si="39"/>
        <v>300.42999999999995</v>
      </c>
      <c r="H513" s="155">
        <v>25</v>
      </c>
      <c r="I513" s="164">
        <v>644.92</v>
      </c>
      <c r="J513" s="164">
        <v>344.49</v>
      </c>
    </row>
    <row r="514" spans="1:10" ht="23.25">
      <c r="A514" s="153"/>
      <c r="B514" s="155">
        <v>17</v>
      </c>
      <c r="C514" s="148">
        <v>87.2351</v>
      </c>
      <c r="D514" s="148">
        <v>87.2463</v>
      </c>
      <c r="E514" s="148">
        <f t="shared" si="38"/>
        <v>0.01120000000000232</v>
      </c>
      <c r="F514" s="238">
        <f t="shared" si="37"/>
        <v>40.01572046161821</v>
      </c>
      <c r="G514" s="148">
        <f t="shared" si="39"/>
        <v>279.89</v>
      </c>
      <c r="H514" s="155">
        <v>26</v>
      </c>
      <c r="I514" s="164">
        <v>895.23</v>
      </c>
      <c r="J514" s="164">
        <v>615.34</v>
      </c>
    </row>
    <row r="515" spans="1:10" ht="23.25">
      <c r="A515" s="153"/>
      <c r="B515" s="155">
        <v>18</v>
      </c>
      <c r="C515" s="148">
        <v>85.1624</v>
      </c>
      <c r="D515" s="148">
        <v>85.1671</v>
      </c>
      <c r="E515" s="148">
        <f t="shared" si="38"/>
        <v>0.004699999999999704</v>
      </c>
      <c r="F515" s="238">
        <f t="shared" si="37"/>
        <v>16.073321705823002</v>
      </c>
      <c r="G515" s="148">
        <f t="shared" si="39"/>
        <v>292.41</v>
      </c>
      <c r="H515" s="155">
        <v>27</v>
      </c>
      <c r="I515" s="164">
        <v>803.59</v>
      </c>
      <c r="J515" s="164">
        <v>511.18</v>
      </c>
    </row>
    <row r="516" spans="1:10" ht="23.25">
      <c r="A516" s="153">
        <v>22863</v>
      </c>
      <c r="B516" s="155">
        <v>7</v>
      </c>
      <c r="C516" s="148">
        <v>86.4094</v>
      </c>
      <c r="D516" s="148">
        <v>86.4592</v>
      </c>
      <c r="E516" s="148">
        <f t="shared" si="38"/>
        <v>0.04979999999999052</v>
      </c>
      <c r="F516" s="238">
        <f t="shared" si="37"/>
        <v>181.68551623491615</v>
      </c>
      <c r="G516" s="148">
        <f t="shared" si="39"/>
        <v>274.1</v>
      </c>
      <c r="H516" s="155">
        <v>28</v>
      </c>
      <c r="I516" s="164">
        <v>831.03</v>
      </c>
      <c r="J516" s="164">
        <v>556.93</v>
      </c>
    </row>
    <row r="517" spans="1:10" ht="23.25">
      <c r="A517" s="153"/>
      <c r="B517" s="155">
        <v>8</v>
      </c>
      <c r="C517" s="148">
        <v>84.8004</v>
      </c>
      <c r="D517" s="148">
        <v>84.8647</v>
      </c>
      <c r="E517" s="148">
        <f t="shared" si="38"/>
        <v>0.06430000000000291</v>
      </c>
      <c r="F517" s="238">
        <f t="shared" si="37"/>
        <v>204.38002606402503</v>
      </c>
      <c r="G517" s="148">
        <f t="shared" si="39"/>
        <v>314.60999999999996</v>
      </c>
      <c r="H517" s="155">
        <v>29</v>
      </c>
      <c r="I517" s="164">
        <v>681.3</v>
      </c>
      <c r="J517" s="164">
        <v>366.69</v>
      </c>
    </row>
    <row r="518" spans="1:10" ht="23.25">
      <c r="A518" s="153"/>
      <c r="B518" s="155">
        <v>9</v>
      </c>
      <c r="C518" s="148">
        <v>87.6369</v>
      </c>
      <c r="D518" s="148">
        <v>87.7028</v>
      </c>
      <c r="E518" s="148">
        <f t="shared" si="38"/>
        <v>0.06589999999999918</v>
      </c>
      <c r="F518" s="238">
        <f t="shared" si="37"/>
        <v>211.0420803176814</v>
      </c>
      <c r="G518" s="148">
        <f t="shared" si="39"/>
        <v>312.25999999999993</v>
      </c>
      <c r="H518" s="155">
        <v>30</v>
      </c>
      <c r="I518" s="164">
        <v>686.92</v>
      </c>
      <c r="J518" s="164">
        <v>374.66</v>
      </c>
    </row>
    <row r="519" spans="1:10" ht="23.25">
      <c r="A519" s="153">
        <v>22872</v>
      </c>
      <c r="B519" s="155">
        <v>10</v>
      </c>
      <c r="C519" s="148">
        <v>85.0909</v>
      </c>
      <c r="D519" s="148">
        <v>85.0961</v>
      </c>
      <c r="E519" s="148">
        <f t="shared" si="38"/>
        <v>0.005200000000002092</v>
      </c>
      <c r="F519" s="238">
        <f t="shared" si="37"/>
        <v>14.740900328841398</v>
      </c>
      <c r="G519" s="148">
        <f t="shared" si="39"/>
        <v>352.76</v>
      </c>
      <c r="H519" s="155">
        <v>31</v>
      </c>
      <c r="I519" s="164">
        <v>677.9</v>
      </c>
      <c r="J519" s="164">
        <v>325.14</v>
      </c>
    </row>
    <row r="520" spans="1:10" ht="23.25">
      <c r="A520" s="153"/>
      <c r="B520" s="155">
        <v>11</v>
      </c>
      <c r="C520" s="148">
        <v>86.1054</v>
      </c>
      <c r="D520" s="148">
        <v>86.1089</v>
      </c>
      <c r="E520" s="148">
        <f t="shared" si="38"/>
        <v>0.003500000000002501</v>
      </c>
      <c r="F520" s="238">
        <f t="shared" si="37"/>
        <v>10.761283974918527</v>
      </c>
      <c r="G520" s="148">
        <f t="shared" si="39"/>
        <v>325.23999999999995</v>
      </c>
      <c r="H520" s="155">
        <v>32</v>
      </c>
      <c r="I520" s="164">
        <v>662.81</v>
      </c>
      <c r="J520" s="164">
        <v>337.57</v>
      </c>
    </row>
    <row r="521" spans="1:10" ht="23.25">
      <c r="A521" s="153"/>
      <c r="B521" s="155">
        <v>12</v>
      </c>
      <c r="C521" s="148">
        <v>84.8522</v>
      </c>
      <c r="D521" s="148">
        <v>84.855</v>
      </c>
      <c r="E521" s="148">
        <f t="shared" si="38"/>
        <v>0.0028000000000076852</v>
      </c>
      <c r="F521" s="238">
        <f t="shared" si="37"/>
        <v>8.776328986984971</v>
      </c>
      <c r="G521" s="148">
        <f t="shared" si="39"/>
        <v>319.03999999999996</v>
      </c>
      <c r="H521" s="155">
        <v>33</v>
      </c>
      <c r="I521" s="164">
        <v>636.02</v>
      </c>
      <c r="J521" s="164">
        <v>316.98</v>
      </c>
    </row>
    <row r="522" spans="1:10" ht="23.25">
      <c r="A522" s="153">
        <v>22880</v>
      </c>
      <c r="B522" s="155">
        <v>13</v>
      </c>
      <c r="C522" s="148">
        <v>87.1197</v>
      </c>
      <c r="D522" s="148">
        <v>87.1209</v>
      </c>
      <c r="E522" s="148">
        <f t="shared" si="38"/>
        <v>0.0012000000000114142</v>
      </c>
      <c r="F522" s="238">
        <f t="shared" si="37"/>
        <v>3.5044681969844467</v>
      </c>
      <c r="G522" s="148">
        <f t="shared" si="39"/>
        <v>342.41999999999996</v>
      </c>
      <c r="H522" s="155">
        <v>34</v>
      </c>
      <c r="I522" s="164">
        <v>709.79</v>
      </c>
      <c r="J522" s="164">
        <v>367.37</v>
      </c>
    </row>
    <row r="523" spans="1:10" ht="23.25">
      <c r="A523" s="153"/>
      <c r="B523" s="155">
        <v>14</v>
      </c>
      <c r="C523" s="148">
        <v>85.9255</v>
      </c>
      <c r="D523" s="148">
        <v>85.9276</v>
      </c>
      <c r="E523" s="148">
        <f t="shared" si="38"/>
        <v>0.0020999999999986585</v>
      </c>
      <c r="F523" s="238">
        <f t="shared" si="37"/>
        <v>6.287613401594833</v>
      </c>
      <c r="G523" s="148">
        <f t="shared" si="39"/>
        <v>333.99</v>
      </c>
      <c r="H523" s="155">
        <v>35</v>
      </c>
      <c r="I523" s="164">
        <v>708.1</v>
      </c>
      <c r="J523" s="164">
        <v>374.11</v>
      </c>
    </row>
    <row r="524" spans="1:10" ht="23.25">
      <c r="A524" s="153"/>
      <c r="B524" s="155">
        <v>15</v>
      </c>
      <c r="C524" s="148">
        <v>87.0001</v>
      </c>
      <c r="D524" s="148">
        <v>87.0032</v>
      </c>
      <c r="E524" s="148">
        <f t="shared" si="38"/>
        <v>0.0031000000000034333</v>
      </c>
      <c r="F524" s="238">
        <f t="shared" si="37"/>
        <v>9.37603968182994</v>
      </c>
      <c r="G524" s="148">
        <f t="shared" si="39"/>
        <v>330.63</v>
      </c>
      <c r="H524" s="155">
        <v>36</v>
      </c>
      <c r="I524" s="164">
        <v>731.52</v>
      </c>
      <c r="J524" s="164">
        <v>400.89</v>
      </c>
    </row>
    <row r="525" spans="1:10" ht="23.25">
      <c r="A525" s="153">
        <v>22891</v>
      </c>
      <c r="B525" s="155">
        <v>19</v>
      </c>
      <c r="C525" s="148">
        <v>88.9927</v>
      </c>
      <c r="D525" s="148">
        <v>88.9962</v>
      </c>
      <c r="E525" s="148">
        <f t="shared" si="38"/>
        <v>0.003500000000002501</v>
      </c>
      <c r="F525" s="238">
        <f t="shared" si="37"/>
        <v>11.475409836073775</v>
      </c>
      <c r="G525" s="148">
        <f t="shared" si="39"/>
        <v>305</v>
      </c>
      <c r="H525" s="155">
        <v>37</v>
      </c>
      <c r="I525" s="164">
        <v>688.74</v>
      </c>
      <c r="J525" s="164">
        <v>383.74</v>
      </c>
    </row>
    <row r="526" spans="1:10" ht="23.25">
      <c r="A526" s="153"/>
      <c r="B526" s="155">
        <v>20</v>
      </c>
      <c r="C526" s="148">
        <v>84.6819</v>
      </c>
      <c r="D526" s="148">
        <v>84.6934</v>
      </c>
      <c r="E526" s="148">
        <f t="shared" si="38"/>
        <v>0.011499999999998067</v>
      </c>
      <c r="F526" s="238">
        <f t="shared" si="37"/>
        <v>40.384885517622095</v>
      </c>
      <c r="G526" s="148">
        <f t="shared" si="39"/>
        <v>284.76</v>
      </c>
      <c r="H526" s="155">
        <v>38</v>
      </c>
      <c r="I526" s="164">
        <v>668.65</v>
      </c>
      <c r="J526" s="164">
        <v>383.89</v>
      </c>
    </row>
    <row r="527" spans="1:10" ht="23.25">
      <c r="A527" s="153"/>
      <c r="B527" s="155">
        <v>21</v>
      </c>
      <c r="C527" s="148">
        <v>86.3381</v>
      </c>
      <c r="D527" s="148">
        <v>86.3511</v>
      </c>
      <c r="E527" s="148">
        <f t="shared" si="38"/>
        <v>0.01300000000000523</v>
      </c>
      <c r="F527" s="238">
        <f t="shared" si="37"/>
        <v>50.6486928741389</v>
      </c>
      <c r="G527" s="148">
        <f t="shared" si="39"/>
        <v>256.66999999999996</v>
      </c>
      <c r="H527" s="155">
        <v>39</v>
      </c>
      <c r="I527" s="164">
        <v>813.88</v>
      </c>
      <c r="J527" s="164">
        <v>557.21</v>
      </c>
    </row>
    <row r="528" spans="1:10" ht="23.25">
      <c r="A528" s="153">
        <v>22901</v>
      </c>
      <c r="B528" s="155">
        <v>22</v>
      </c>
      <c r="C528" s="148">
        <v>85.1036</v>
      </c>
      <c r="D528" s="148">
        <v>85.1124</v>
      </c>
      <c r="E528" s="148">
        <f t="shared" si="38"/>
        <v>0.008799999999993702</v>
      </c>
      <c r="F528" s="238">
        <f t="shared" si="37"/>
        <v>30.813403830644287</v>
      </c>
      <c r="G528" s="148">
        <f t="shared" si="39"/>
        <v>285.59000000000003</v>
      </c>
      <c r="H528" s="155">
        <v>40</v>
      </c>
      <c r="I528" s="164">
        <v>776.49</v>
      </c>
      <c r="J528" s="164">
        <v>490.9</v>
      </c>
    </row>
    <row r="529" spans="1:10" ht="23.25">
      <c r="A529" s="153"/>
      <c r="B529" s="155">
        <v>23</v>
      </c>
      <c r="C529" s="148">
        <v>87.7125</v>
      </c>
      <c r="D529" s="148">
        <v>87.7195</v>
      </c>
      <c r="E529" s="148">
        <f t="shared" si="38"/>
        <v>0.006999999999990791</v>
      </c>
      <c r="F529" s="238">
        <f t="shared" si="37"/>
        <v>21.9649188866635</v>
      </c>
      <c r="G529" s="148">
        <f t="shared" si="39"/>
        <v>318.69</v>
      </c>
      <c r="H529" s="155">
        <v>41</v>
      </c>
      <c r="I529" s="164">
        <v>648.01</v>
      </c>
      <c r="J529" s="164">
        <v>329.32</v>
      </c>
    </row>
    <row r="530" spans="1:10" ht="23.25">
      <c r="A530" s="153"/>
      <c r="B530" s="155">
        <v>24</v>
      </c>
      <c r="C530" s="148">
        <v>88.0802</v>
      </c>
      <c r="D530" s="148">
        <v>88.0866</v>
      </c>
      <c r="E530" s="148">
        <f t="shared" si="38"/>
        <v>0.006399999999999295</v>
      </c>
      <c r="F530" s="238">
        <f t="shared" si="37"/>
        <v>22.436459246272726</v>
      </c>
      <c r="G530" s="148">
        <f t="shared" si="39"/>
        <v>285.25</v>
      </c>
      <c r="H530" s="155">
        <v>42</v>
      </c>
      <c r="I530" s="164">
        <v>694.35</v>
      </c>
      <c r="J530" s="164">
        <v>409.1</v>
      </c>
    </row>
    <row r="531" spans="1:10" ht="23.25">
      <c r="A531" s="153">
        <v>22908</v>
      </c>
      <c r="B531" s="155">
        <v>25</v>
      </c>
      <c r="C531" s="148">
        <v>87.1003</v>
      </c>
      <c r="D531" s="148">
        <v>87.1162</v>
      </c>
      <c r="E531" s="148">
        <f t="shared" si="38"/>
        <v>0.015900000000002024</v>
      </c>
      <c r="F531" s="238">
        <f>((10^6)*E531/G531)</f>
        <v>54.28844577984848</v>
      </c>
      <c r="G531" s="148">
        <f t="shared" si="39"/>
        <v>292.88</v>
      </c>
      <c r="H531" s="155">
        <v>43</v>
      </c>
      <c r="I531" s="164">
        <v>833.86</v>
      </c>
      <c r="J531" s="164">
        <v>540.98</v>
      </c>
    </row>
    <row r="532" spans="1:10" ht="23.25">
      <c r="A532" s="153"/>
      <c r="B532" s="155">
        <v>26</v>
      </c>
      <c r="C532" s="148">
        <v>85.8546</v>
      </c>
      <c r="D532" s="148">
        <v>85.8677</v>
      </c>
      <c r="E532" s="148">
        <f t="shared" si="38"/>
        <v>0.013099999999994338</v>
      </c>
      <c r="F532" s="238">
        <f>((10^6)*E532/G532)</f>
        <v>48.85325377585059</v>
      </c>
      <c r="G532" s="148">
        <f t="shared" si="39"/>
        <v>268.1500000000001</v>
      </c>
      <c r="H532" s="155">
        <v>44</v>
      </c>
      <c r="I532" s="164">
        <v>787.19</v>
      </c>
      <c r="J532" s="164">
        <v>519.04</v>
      </c>
    </row>
    <row r="533" spans="1:10" ht="23.25">
      <c r="A533" s="153"/>
      <c r="B533" s="155">
        <v>27</v>
      </c>
      <c r="C533" s="148">
        <v>86.0065</v>
      </c>
      <c r="D533" s="148">
        <v>86.0146</v>
      </c>
      <c r="E533" s="148">
        <f t="shared" si="38"/>
        <v>0.008099999999998886</v>
      </c>
      <c r="F533" s="238">
        <f>((10^6)*E533/G533)</f>
        <v>32.68501331611204</v>
      </c>
      <c r="G533" s="148">
        <f t="shared" si="39"/>
        <v>247.82</v>
      </c>
      <c r="H533" s="155">
        <v>45</v>
      </c>
      <c r="I533" s="164">
        <v>716.9</v>
      </c>
      <c r="J533" s="164">
        <v>469.08</v>
      </c>
    </row>
    <row r="534" spans="1:10" ht="23.25">
      <c r="A534" s="153">
        <v>22922</v>
      </c>
      <c r="B534" s="155">
        <v>25</v>
      </c>
      <c r="C534" s="148">
        <v>87.0946</v>
      </c>
      <c r="D534" s="148">
        <v>87.1032</v>
      </c>
      <c r="E534" s="148">
        <f t="shared" si="38"/>
        <v>0.008600000000001273</v>
      </c>
      <c r="F534" s="238">
        <f>((10^6)*E534/G534)</f>
        <v>29.22188243289593</v>
      </c>
      <c r="G534" s="148">
        <f t="shared" si="39"/>
        <v>294.3</v>
      </c>
      <c r="H534" s="155">
        <v>46</v>
      </c>
      <c r="I534" s="164">
        <v>660.35</v>
      </c>
      <c r="J534" s="164">
        <v>366.05</v>
      </c>
    </row>
    <row r="535" spans="1:10" ht="23.25">
      <c r="A535" s="153"/>
      <c r="B535" s="155">
        <v>26</v>
      </c>
      <c r="C535" s="148">
        <v>85.8184</v>
      </c>
      <c r="D535" s="148">
        <v>85.8281</v>
      </c>
      <c r="E535" s="148">
        <f t="shared" si="38"/>
        <v>0.009700000000009368</v>
      </c>
      <c r="F535" s="238">
        <f>((10^6)*E535/G535)</f>
        <v>37.82561222901798</v>
      </c>
      <c r="G535" s="148">
        <f t="shared" si="39"/>
        <v>256.43999999999994</v>
      </c>
      <c r="H535" s="155">
        <v>47</v>
      </c>
      <c r="I535" s="164">
        <v>811.79</v>
      </c>
      <c r="J535" s="164">
        <v>555.35</v>
      </c>
    </row>
    <row r="536" spans="1:10" ht="23.25">
      <c r="A536" s="153"/>
      <c r="B536" s="155">
        <v>27</v>
      </c>
      <c r="C536" s="148">
        <v>85.9997</v>
      </c>
      <c r="D536" s="148">
        <v>86.0065</v>
      </c>
      <c r="E536" s="148">
        <f t="shared" si="38"/>
        <v>0.006799999999998363</v>
      </c>
      <c r="F536" s="238">
        <f aca="true" t="shared" si="40" ref="F536:F566">((10^6)*E536/G536)</f>
        <v>24.657335557322373</v>
      </c>
      <c r="G536" s="148">
        <f t="shared" si="39"/>
        <v>275.78</v>
      </c>
      <c r="H536" s="155">
        <v>48</v>
      </c>
      <c r="I536" s="164">
        <v>812.17</v>
      </c>
      <c r="J536" s="164">
        <v>536.39</v>
      </c>
    </row>
    <row r="537" spans="1:10" ht="23.25">
      <c r="A537" s="153">
        <v>22930</v>
      </c>
      <c r="B537" s="155">
        <v>28</v>
      </c>
      <c r="C537" s="148">
        <v>87.5747</v>
      </c>
      <c r="D537" s="148">
        <v>87.5802</v>
      </c>
      <c r="E537" s="148">
        <f t="shared" si="38"/>
        <v>0.00549999999999784</v>
      </c>
      <c r="F537" s="238">
        <f t="shared" si="40"/>
        <v>18.399571791776527</v>
      </c>
      <c r="G537" s="148">
        <f t="shared" si="39"/>
        <v>298.92</v>
      </c>
      <c r="H537" s="155">
        <v>49</v>
      </c>
      <c r="I537" s="164">
        <v>641.59</v>
      </c>
      <c r="J537" s="164">
        <v>342.67</v>
      </c>
    </row>
    <row r="538" spans="1:10" ht="23.25">
      <c r="A538" s="153"/>
      <c r="B538" s="155">
        <v>29</v>
      </c>
      <c r="C538" s="148">
        <v>85.2385</v>
      </c>
      <c r="D538" s="148">
        <v>85.2446</v>
      </c>
      <c r="E538" s="148">
        <f t="shared" si="38"/>
        <v>0.006100000000003547</v>
      </c>
      <c r="F538" s="238">
        <f t="shared" si="40"/>
        <v>24.40097603905575</v>
      </c>
      <c r="G538" s="148">
        <f t="shared" si="39"/>
        <v>249.99</v>
      </c>
      <c r="H538" s="155">
        <v>50</v>
      </c>
      <c r="I538" s="164">
        <v>802.52</v>
      </c>
      <c r="J538" s="164">
        <v>552.53</v>
      </c>
    </row>
    <row r="539" spans="1:10" ht="23.25">
      <c r="A539" s="153"/>
      <c r="B539" s="155">
        <v>30</v>
      </c>
      <c r="C539" s="148">
        <v>84.9592</v>
      </c>
      <c r="D539" s="148">
        <v>84.9664</v>
      </c>
      <c r="E539" s="148">
        <f t="shared" si="38"/>
        <v>0.007199999999997431</v>
      </c>
      <c r="F539" s="238">
        <f t="shared" si="40"/>
        <v>29.416571335174993</v>
      </c>
      <c r="G539" s="148">
        <f t="shared" si="39"/>
        <v>244.76</v>
      </c>
      <c r="H539" s="155">
        <v>51</v>
      </c>
      <c r="I539" s="164">
        <v>801.78</v>
      </c>
      <c r="J539" s="164">
        <v>557.02</v>
      </c>
    </row>
    <row r="540" spans="1:10" ht="23.25">
      <c r="A540" s="153">
        <v>22954</v>
      </c>
      <c r="B540" s="155">
        <v>25</v>
      </c>
      <c r="C540" s="148">
        <v>84.9779</v>
      </c>
      <c r="D540" s="148">
        <v>84.9899</v>
      </c>
      <c r="E540" s="148">
        <f t="shared" si="38"/>
        <v>0.012000000000000455</v>
      </c>
      <c r="F540" s="238">
        <f t="shared" si="40"/>
        <v>39.584364176151915</v>
      </c>
      <c r="G540" s="148">
        <f t="shared" si="39"/>
        <v>303.15000000000003</v>
      </c>
      <c r="H540" s="155">
        <v>52</v>
      </c>
      <c r="I540" s="164">
        <v>647.46</v>
      </c>
      <c r="J540" s="164">
        <v>344.31</v>
      </c>
    </row>
    <row r="541" spans="1:10" ht="23.25">
      <c r="A541" s="153"/>
      <c r="B541" s="155">
        <v>26</v>
      </c>
      <c r="C541" s="148">
        <v>90.8372</v>
      </c>
      <c r="D541" s="148">
        <v>90.8492</v>
      </c>
      <c r="E541" s="148">
        <f t="shared" si="38"/>
        <v>0.012000000000000455</v>
      </c>
      <c r="F541" s="238">
        <f t="shared" si="40"/>
        <v>34.985422740526104</v>
      </c>
      <c r="G541" s="148">
        <f t="shared" si="39"/>
        <v>343.00000000000006</v>
      </c>
      <c r="H541" s="155">
        <v>53</v>
      </c>
      <c r="I541" s="164">
        <v>804.21</v>
      </c>
      <c r="J541" s="164">
        <v>461.21</v>
      </c>
    </row>
    <row r="542" spans="1:10" ht="23.25">
      <c r="A542" s="153"/>
      <c r="B542" s="155">
        <v>27</v>
      </c>
      <c r="C542" s="148">
        <v>85.9785</v>
      </c>
      <c r="D542" s="148">
        <v>85.9891</v>
      </c>
      <c r="E542" s="148">
        <f t="shared" si="38"/>
        <v>0.010599999999996612</v>
      </c>
      <c r="F542" s="238">
        <f t="shared" si="40"/>
        <v>33.779477374112844</v>
      </c>
      <c r="G542" s="148">
        <f t="shared" si="39"/>
        <v>313.80000000000007</v>
      </c>
      <c r="H542" s="155">
        <v>54</v>
      </c>
      <c r="I542" s="164">
        <v>685.2</v>
      </c>
      <c r="J542" s="164">
        <v>371.4</v>
      </c>
    </row>
    <row r="543" spans="1:10" ht="23.25">
      <c r="A543" s="153">
        <v>22969</v>
      </c>
      <c r="B543" s="155">
        <v>28</v>
      </c>
      <c r="C543" s="148">
        <v>91.751</v>
      </c>
      <c r="D543" s="148">
        <v>91.7644</v>
      </c>
      <c r="E543" s="148">
        <f t="shared" si="38"/>
        <v>0.013399999999990087</v>
      </c>
      <c r="F543" s="238">
        <f t="shared" si="40"/>
        <v>47.992550410050086</v>
      </c>
      <c r="G543" s="148">
        <f t="shared" si="39"/>
        <v>279.21000000000004</v>
      </c>
      <c r="H543" s="155">
        <v>55</v>
      </c>
      <c r="I543" s="164">
        <v>831.59</v>
      </c>
      <c r="J543" s="164">
        <v>552.38</v>
      </c>
    </row>
    <row r="544" spans="1:10" ht="23.25">
      <c r="A544" s="153"/>
      <c r="B544" s="155">
        <v>29</v>
      </c>
      <c r="C544" s="148">
        <v>85.2639</v>
      </c>
      <c r="D544" s="148">
        <v>85.2742</v>
      </c>
      <c r="E544" s="148">
        <f t="shared" si="38"/>
        <v>0.010299999999986653</v>
      </c>
      <c r="F544" s="238">
        <f t="shared" si="40"/>
        <v>38.56955626282213</v>
      </c>
      <c r="G544" s="148">
        <f t="shared" si="39"/>
        <v>267.05000000000007</v>
      </c>
      <c r="H544" s="155">
        <v>56</v>
      </c>
      <c r="I544" s="164">
        <v>803.94</v>
      </c>
      <c r="J544" s="164">
        <v>536.89</v>
      </c>
    </row>
    <row r="545" spans="1:10" ht="23.25">
      <c r="A545" s="153"/>
      <c r="B545" s="155">
        <v>30</v>
      </c>
      <c r="C545" s="148">
        <v>85.323</v>
      </c>
      <c r="D545" s="148">
        <v>85.343</v>
      </c>
      <c r="E545" s="148">
        <f t="shared" si="38"/>
        <v>0.020000000000010232</v>
      </c>
      <c r="F545" s="238">
        <f t="shared" si="40"/>
        <v>65.7267738013416</v>
      </c>
      <c r="G545" s="148">
        <f t="shared" si="39"/>
        <v>304.28999999999996</v>
      </c>
      <c r="H545" s="155">
        <v>57</v>
      </c>
      <c r="I545" s="164">
        <v>685.14</v>
      </c>
      <c r="J545" s="164">
        <v>380.85</v>
      </c>
    </row>
    <row r="546" spans="1:10" ht="23.25">
      <c r="A546" s="153">
        <v>22984</v>
      </c>
      <c r="B546" s="155">
        <v>19</v>
      </c>
      <c r="C546" s="148">
        <v>88.9567</v>
      </c>
      <c r="D546" s="148">
        <v>88.9704</v>
      </c>
      <c r="E546" s="148">
        <f t="shared" si="38"/>
        <v>0.013700000000000045</v>
      </c>
      <c r="F546" s="238">
        <f t="shared" si="40"/>
        <v>48.44584320520544</v>
      </c>
      <c r="G546" s="148">
        <f t="shared" si="39"/>
        <v>282.78999999999996</v>
      </c>
      <c r="H546" s="155">
        <v>58</v>
      </c>
      <c r="I546" s="164">
        <v>829.05</v>
      </c>
      <c r="J546" s="164">
        <v>546.26</v>
      </c>
    </row>
    <row r="547" spans="1:10" ht="23.25">
      <c r="A547" s="153"/>
      <c r="B547" s="155">
        <v>20</v>
      </c>
      <c r="C547" s="148">
        <v>84.6392</v>
      </c>
      <c r="D547" s="148">
        <v>84.6476</v>
      </c>
      <c r="E547" s="148">
        <f t="shared" si="38"/>
        <v>0.008399999999994634</v>
      </c>
      <c r="F547" s="238">
        <f t="shared" si="40"/>
        <v>28.169014084489042</v>
      </c>
      <c r="G547" s="148">
        <f t="shared" si="39"/>
        <v>298.20000000000005</v>
      </c>
      <c r="H547" s="155">
        <v>59</v>
      </c>
      <c r="I547" s="164">
        <v>821.76</v>
      </c>
      <c r="J547" s="164">
        <v>523.56</v>
      </c>
    </row>
    <row r="548" spans="1:10" ht="23.25">
      <c r="A548" s="153"/>
      <c r="B548" s="155">
        <v>21</v>
      </c>
      <c r="C548" s="148">
        <v>86.3119</v>
      </c>
      <c r="D548" s="148">
        <v>86.3257</v>
      </c>
      <c r="E548" s="148">
        <f t="shared" si="38"/>
        <v>0.013800000000003365</v>
      </c>
      <c r="F548" s="238">
        <f t="shared" si="40"/>
        <v>39.60623367678834</v>
      </c>
      <c r="G548" s="148">
        <f t="shared" si="39"/>
        <v>348.43000000000006</v>
      </c>
      <c r="H548" s="155">
        <v>60</v>
      </c>
      <c r="I548" s="164">
        <v>716.94</v>
      </c>
      <c r="J548" s="164">
        <v>368.51</v>
      </c>
    </row>
    <row r="549" spans="1:10" ht="23.25">
      <c r="A549" s="153">
        <v>22997</v>
      </c>
      <c r="B549" s="155">
        <v>22</v>
      </c>
      <c r="C549" s="148">
        <v>89.8771</v>
      </c>
      <c r="D549" s="148">
        <v>89.8882</v>
      </c>
      <c r="E549" s="148">
        <f t="shared" si="38"/>
        <v>0.011099999999999</v>
      </c>
      <c r="F549" s="238">
        <f t="shared" si="40"/>
        <v>34.9309248827737</v>
      </c>
      <c r="G549" s="148">
        <f t="shared" si="39"/>
        <v>317.77</v>
      </c>
      <c r="H549" s="155">
        <v>61</v>
      </c>
      <c r="I549" s="164">
        <v>802.88</v>
      </c>
      <c r="J549" s="164">
        <v>485.11</v>
      </c>
    </row>
    <row r="550" spans="1:10" ht="23.25">
      <c r="A550" s="153"/>
      <c r="B550" s="155">
        <v>23</v>
      </c>
      <c r="C550" s="148">
        <v>87.7119</v>
      </c>
      <c r="D550" s="148">
        <v>87.7231</v>
      </c>
      <c r="E550" s="148">
        <f t="shared" si="38"/>
        <v>0.01120000000000232</v>
      </c>
      <c r="F550" s="238">
        <f t="shared" si="40"/>
        <v>38.425910042207846</v>
      </c>
      <c r="G550" s="148">
        <f t="shared" si="39"/>
        <v>291.46999999999997</v>
      </c>
      <c r="H550" s="155">
        <v>62</v>
      </c>
      <c r="I550" s="164">
        <v>742.67</v>
      </c>
      <c r="J550" s="164">
        <v>451.2</v>
      </c>
    </row>
    <row r="551" spans="1:10" ht="23.25">
      <c r="A551" s="153"/>
      <c r="B551" s="155">
        <v>24</v>
      </c>
      <c r="C551" s="148">
        <v>88.0216</v>
      </c>
      <c r="D551" s="148">
        <v>88.0364</v>
      </c>
      <c r="E551" s="148">
        <f t="shared" si="38"/>
        <v>0.014799999999993929</v>
      </c>
      <c r="F551" s="238">
        <f t="shared" si="40"/>
        <v>51.3567908945587</v>
      </c>
      <c r="G551" s="148">
        <f t="shared" si="39"/>
        <v>288.18000000000006</v>
      </c>
      <c r="H551" s="155">
        <v>63</v>
      </c>
      <c r="I551" s="164">
        <v>815.32</v>
      </c>
      <c r="J551" s="164">
        <v>527.14</v>
      </c>
    </row>
    <row r="552" spans="1:10" ht="23.25">
      <c r="A552" s="153">
        <v>23017</v>
      </c>
      <c r="B552" s="155">
        <v>25</v>
      </c>
      <c r="C552" s="148">
        <v>84.972</v>
      </c>
      <c r="D552" s="148">
        <v>84.974</v>
      </c>
      <c r="E552" s="148">
        <f t="shared" si="38"/>
        <v>0.0020000000000095497</v>
      </c>
      <c r="F552" s="238">
        <f t="shared" si="40"/>
        <v>6.743315688356146</v>
      </c>
      <c r="G552" s="148">
        <f t="shared" si="39"/>
        <v>296.59000000000003</v>
      </c>
      <c r="H552" s="155">
        <v>64</v>
      </c>
      <c r="I552" s="164">
        <v>667.49</v>
      </c>
      <c r="J552" s="164">
        <v>370.9</v>
      </c>
    </row>
    <row r="553" spans="1:10" ht="23.25">
      <c r="A553" s="153"/>
      <c r="B553" s="155">
        <v>26</v>
      </c>
      <c r="C553" s="148">
        <v>90.8406</v>
      </c>
      <c r="D553" s="148">
        <v>90.8445</v>
      </c>
      <c r="E553" s="148">
        <f t="shared" si="38"/>
        <v>0.003900000000001569</v>
      </c>
      <c r="F553" s="238">
        <f t="shared" si="40"/>
        <v>12.025901942650536</v>
      </c>
      <c r="G553" s="148">
        <f t="shared" si="39"/>
        <v>324.3</v>
      </c>
      <c r="H553" s="155">
        <v>65</v>
      </c>
      <c r="I553" s="164">
        <v>606.85</v>
      </c>
      <c r="J553" s="164">
        <v>282.55</v>
      </c>
    </row>
    <row r="554" spans="1:10" ht="23.25">
      <c r="A554" s="153"/>
      <c r="B554" s="155">
        <v>27</v>
      </c>
      <c r="C554" s="148">
        <v>85.9944</v>
      </c>
      <c r="D554" s="148">
        <v>85.9954</v>
      </c>
      <c r="E554" s="148">
        <f t="shared" si="38"/>
        <v>0.0010000000000047748</v>
      </c>
      <c r="F554" s="238">
        <f t="shared" si="40"/>
        <v>3.221857078435385</v>
      </c>
      <c r="G554" s="148">
        <f t="shared" si="39"/>
        <v>310.38000000000005</v>
      </c>
      <c r="H554" s="155">
        <v>66</v>
      </c>
      <c r="I554" s="164">
        <v>651.94</v>
      </c>
      <c r="J554" s="164">
        <v>341.56</v>
      </c>
    </row>
    <row r="555" spans="1:10" ht="23.25">
      <c r="A555" s="153">
        <v>23034</v>
      </c>
      <c r="B555" s="155">
        <v>28</v>
      </c>
      <c r="C555" s="148">
        <v>91.7382</v>
      </c>
      <c r="D555" s="148">
        <v>91.7407</v>
      </c>
      <c r="E555" s="148">
        <f t="shared" si="38"/>
        <v>0.0024999999999977263</v>
      </c>
      <c r="F555" s="238">
        <f t="shared" si="40"/>
        <v>8.326949338832648</v>
      </c>
      <c r="G555" s="148">
        <f t="shared" si="39"/>
        <v>300.23</v>
      </c>
      <c r="H555" s="155">
        <v>67</v>
      </c>
      <c r="I555" s="164">
        <v>852.45</v>
      </c>
      <c r="J555" s="164">
        <v>552.22</v>
      </c>
    </row>
    <row r="556" spans="1:10" ht="23.25">
      <c r="A556" s="153"/>
      <c r="B556" s="155">
        <v>29</v>
      </c>
      <c r="C556" s="148">
        <v>85.2567</v>
      </c>
      <c r="D556" s="148">
        <v>85.2578</v>
      </c>
      <c r="E556" s="148">
        <f t="shared" si="38"/>
        <v>0.0011000000000080945</v>
      </c>
      <c r="F556" s="238">
        <f t="shared" si="40"/>
        <v>4.253509145075961</v>
      </c>
      <c r="G556" s="148">
        <f t="shared" si="39"/>
        <v>258.61</v>
      </c>
      <c r="H556" s="155">
        <v>68</v>
      </c>
      <c r="I556" s="164">
        <v>796.09</v>
      </c>
      <c r="J556" s="164">
        <v>537.48</v>
      </c>
    </row>
    <row r="557" spans="1:10" ht="23.25">
      <c r="A557" s="153"/>
      <c r="B557" s="155">
        <v>30</v>
      </c>
      <c r="C557" s="148">
        <v>85.3426</v>
      </c>
      <c r="D557" s="148">
        <v>85.3489</v>
      </c>
      <c r="E557" s="148">
        <f t="shared" si="38"/>
        <v>0.0062999999999959755</v>
      </c>
      <c r="F557" s="238">
        <f t="shared" si="40"/>
        <v>20.93301435405361</v>
      </c>
      <c r="G557" s="148">
        <f t="shared" si="39"/>
        <v>300.96000000000004</v>
      </c>
      <c r="H557" s="155">
        <v>69</v>
      </c>
      <c r="I557" s="164">
        <v>666.82</v>
      </c>
      <c r="J557" s="164">
        <v>365.86</v>
      </c>
    </row>
    <row r="558" spans="1:10" ht="23.25">
      <c r="A558" s="153">
        <v>23045</v>
      </c>
      <c r="B558" s="155">
        <v>19</v>
      </c>
      <c r="C558" s="148">
        <v>88.9525</v>
      </c>
      <c r="D558" s="148">
        <v>88.9525</v>
      </c>
      <c r="E558" s="148">
        <f t="shared" si="38"/>
        <v>0</v>
      </c>
      <c r="F558" s="238">
        <f t="shared" si="40"/>
        <v>0</v>
      </c>
      <c r="G558" s="148">
        <f t="shared" si="39"/>
        <v>318.19</v>
      </c>
      <c r="H558" s="155">
        <v>70</v>
      </c>
      <c r="I558" s="164">
        <v>686.35</v>
      </c>
      <c r="J558" s="164">
        <v>368.16</v>
      </c>
    </row>
    <row r="559" spans="1:10" ht="23.25">
      <c r="A559" s="153"/>
      <c r="B559" s="155">
        <v>20</v>
      </c>
      <c r="C559" s="148">
        <v>84.6273</v>
      </c>
      <c r="D559" s="148">
        <v>84.6273</v>
      </c>
      <c r="E559" s="148">
        <f t="shared" si="38"/>
        <v>0</v>
      </c>
      <c r="F559" s="238">
        <f t="shared" si="40"/>
        <v>0</v>
      </c>
      <c r="G559" s="148">
        <f t="shared" si="39"/>
        <v>329.35</v>
      </c>
      <c r="H559" s="155">
        <v>71</v>
      </c>
      <c r="I559" s="164">
        <v>694.34</v>
      </c>
      <c r="J559" s="164">
        <v>364.99</v>
      </c>
    </row>
    <row r="560" spans="1:10" ht="23.25">
      <c r="A560" s="153"/>
      <c r="B560" s="155">
        <v>21</v>
      </c>
      <c r="C560" s="148">
        <v>86.3291</v>
      </c>
      <c r="D560" s="148">
        <v>86.3291</v>
      </c>
      <c r="E560" s="148">
        <f t="shared" si="38"/>
        <v>0</v>
      </c>
      <c r="F560" s="238">
        <f t="shared" si="40"/>
        <v>0</v>
      </c>
      <c r="G560" s="148">
        <f t="shared" si="39"/>
        <v>282.88</v>
      </c>
      <c r="H560" s="155">
        <v>72</v>
      </c>
      <c r="I560" s="164">
        <v>678.12</v>
      </c>
      <c r="J560" s="164">
        <v>395.24</v>
      </c>
    </row>
    <row r="561" spans="1:10" ht="23.25">
      <c r="A561" s="153">
        <v>23070</v>
      </c>
      <c r="B561" s="155">
        <v>22</v>
      </c>
      <c r="C561" s="148">
        <v>89.907</v>
      </c>
      <c r="D561" s="148">
        <v>89.907</v>
      </c>
      <c r="E561" s="148">
        <f t="shared" si="38"/>
        <v>0</v>
      </c>
      <c r="F561" s="238">
        <f t="shared" si="40"/>
        <v>0</v>
      </c>
      <c r="G561" s="148">
        <f t="shared" si="39"/>
        <v>292.8299999999999</v>
      </c>
      <c r="H561" s="155">
        <v>73</v>
      </c>
      <c r="I561" s="164">
        <v>816.42</v>
      </c>
      <c r="J561" s="164">
        <v>523.59</v>
      </c>
    </row>
    <row r="562" spans="1:10" ht="23.25">
      <c r="A562" s="153"/>
      <c r="B562" s="155">
        <v>23</v>
      </c>
      <c r="C562" s="148">
        <v>87.6896</v>
      </c>
      <c r="D562" s="148">
        <v>87.6896</v>
      </c>
      <c r="E562" s="148">
        <f t="shared" si="38"/>
        <v>0</v>
      </c>
      <c r="F562" s="238">
        <f t="shared" si="40"/>
        <v>0</v>
      </c>
      <c r="G562" s="148">
        <f t="shared" si="39"/>
        <v>290.51</v>
      </c>
      <c r="H562" s="155">
        <v>74</v>
      </c>
      <c r="I562" s="164">
        <v>741.78</v>
      </c>
      <c r="J562" s="164">
        <v>451.27</v>
      </c>
    </row>
    <row r="563" spans="1:10" ht="23.25">
      <c r="A563" s="153"/>
      <c r="B563" s="155">
        <v>24</v>
      </c>
      <c r="C563" s="148">
        <v>88.0383</v>
      </c>
      <c r="D563" s="148">
        <v>88.0383</v>
      </c>
      <c r="E563" s="148">
        <f t="shared" si="38"/>
        <v>0</v>
      </c>
      <c r="F563" s="238">
        <f t="shared" si="40"/>
        <v>0</v>
      </c>
      <c r="G563" s="148">
        <f t="shared" si="39"/>
        <v>340.32000000000005</v>
      </c>
      <c r="H563" s="155">
        <v>75</v>
      </c>
      <c r="I563" s="164">
        <v>706.47</v>
      </c>
      <c r="J563" s="164">
        <v>366.15</v>
      </c>
    </row>
    <row r="564" spans="1:10" ht="23.25">
      <c r="A564" s="153">
        <v>23073</v>
      </c>
      <c r="B564" s="155">
        <v>19</v>
      </c>
      <c r="C564" s="148">
        <v>88.954</v>
      </c>
      <c r="D564" s="148">
        <v>88.9674</v>
      </c>
      <c r="E564" s="148">
        <f t="shared" si="38"/>
        <v>0.013400000000004297</v>
      </c>
      <c r="F564" s="238">
        <f t="shared" si="40"/>
        <v>37.551843963693244</v>
      </c>
      <c r="G564" s="148">
        <f t="shared" si="39"/>
        <v>356.84</v>
      </c>
      <c r="H564" s="155">
        <v>76</v>
      </c>
      <c r="I564" s="164">
        <v>694.4</v>
      </c>
      <c r="J564" s="164">
        <v>337.56</v>
      </c>
    </row>
    <row r="565" spans="1:10" ht="23.25">
      <c r="A565" s="153"/>
      <c r="B565" s="155">
        <v>20</v>
      </c>
      <c r="C565" s="148">
        <v>84.6534</v>
      </c>
      <c r="D565" s="148">
        <v>84.6671</v>
      </c>
      <c r="E565" s="148">
        <f t="shared" si="38"/>
        <v>0.013700000000000045</v>
      </c>
      <c r="F565" s="238">
        <f t="shared" si="40"/>
        <v>44.29643041903792</v>
      </c>
      <c r="G565" s="148">
        <f t="shared" si="39"/>
        <v>309.28</v>
      </c>
      <c r="H565" s="155">
        <v>77</v>
      </c>
      <c r="I565" s="164">
        <v>862.02</v>
      </c>
      <c r="J565" s="164">
        <v>552.74</v>
      </c>
    </row>
    <row r="566" spans="1:10" s="250" customFormat="1" ht="24" thickBot="1">
      <c r="A566" s="245"/>
      <c r="B566" s="246">
        <v>21</v>
      </c>
      <c r="C566" s="247">
        <v>86.3604</v>
      </c>
      <c r="D566" s="247">
        <v>86.3687</v>
      </c>
      <c r="E566" s="247">
        <f t="shared" si="38"/>
        <v>0.008300000000005525</v>
      </c>
      <c r="F566" s="248">
        <f t="shared" si="40"/>
        <v>24.399564923436888</v>
      </c>
      <c r="G566" s="247">
        <f t="shared" si="39"/>
        <v>340.17</v>
      </c>
      <c r="H566" s="246">
        <v>78</v>
      </c>
      <c r="I566" s="249">
        <v>679.83</v>
      </c>
      <c r="J566" s="249">
        <v>339.66</v>
      </c>
    </row>
    <row r="567" spans="1:10" ht="24" thickTop="1">
      <c r="A567" s="190"/>
      <c r="B567" s="191"/>
      <c r="C567" s="207"/>
      <c r="D567" s="207"/>
      <c r="E567" s="207"/>
      <c r="F567" s="207"/>
      <c r="G567" s="207"/>
      <c r="H567" s="191">
        <v>79</v>
      </c>
      <c r="I567" s="197"/>
      <c r="J567" s="197"/>
    </row>
    <row r="568" spans="1:10" ht="23.25">
      <c r="A568" s="153"/>
      <c r="B568" s="155"/>
      <c r="C568" s="148"/>
      <c r="D568" s="148"/>
      <c r="E568" s="148"/>
      <c r="F568" s="148"/>
      <c r="G568" s="148"/>
      <c r="H568" s="155">
        <v>80</v>
      </c>
      <c r="I568" s="164"/>
      <c r="J568" s="164"/>
    </row>
    <row r="569" spans="1:10" ht="23.25">
      <c r="A569" s="153"/>
      <c r="B569" s="155"/>
      <c r="C569" s="148"/>
      <c r="D569" s="148"/>
      <c r="E569" s="148"/>
      <c r="F569" s="148"/>
      <c r="G569" s="148"/>
      <c r="H569" s="155">
        <v>81</v>
      </c>
      <c r="I569" s="164"/>
      <c r="J569" s="164"/>
    </row>
    <row r="570" spans="1:10" ht="23.25">
      <c r="A570" s="153"/>
      <c r="B570" s="155"/>
      <c r="C570" s="148"/>
      <c r="D570" s="148"/>
      <c r="E570" s="148"/>
      <c r="F570" s="148"/>
      <c r="G570" s="148"/>
      <c r="H570" s="155">
        <v>82</v>
      </c>
      <c r="I570" s="164"/>
      <c r="J570" s="164"/>
    </row>
    <row r="571" spans="1:10" ht="23.25">
      <c r="A571" s="153"/>
      <c r="B571" s="155"/>
      <c r="C571" s="148"/>
      <c r="D571" s="148"/>
      <c r="E571" s="148"/>
      <c r="F571" s="148"/>
      <c r="G571" s="148"/>
      <c r="H571" s="155">
        <v>83</v>
      </c>
      <c r="I571" s="164"/>
      <c r="J571" s="164"/>
    </row>
    <row r="572" spans="1:10" ht="23.25">
      <c r="A572" s="153"/>
      <c r="B572" s="155"/>
      <c r="C572" s="148"/>
      <c r="D572" s="148"/>
      <c r="E572" s="148"/>
      <c r="F572" s="148"/>
      <c r="G572" s="148"/>
      <c r="H572" s="155">
        <v>84</v>
      </c>
      <c r="I572" s="164"/>
      <c r="J572" s="164"/>
    </row>
    <row r="573" spans="1:10" ht="23.25">
      <c r="A573" s="153"/>
      <c r="B573" s="155"/>
      <c r="C573" s="148"/>
      <c r="D573" s="148"/>
      <c r="E573" s="148"/>
      <c r="F573" s="148"/>
      <c r="G573" s="148"/>
      <c r="H573" s="155">
        <v>85</v>
      </c>
      <c r="I573" s="164"/>
      <c r="J573" s="164"/>
    </row>
    <row r="574" spans="1:10" ht="23.25">
      <c r="A574" s="153"/>
      <c r="B574" s="155"/>
      <c r="C574" s="148"/>
      <c r="D574" s="148"/>
      <c r="E574" s="148"/>
      <c r="F574" s="148"/>
      <c r="G574" s="148"/>
      <c r="H574" s="155">
        <v>86</v>
      </c>
      <c r="I574" s="164"/>
      <c r="J574" s="164"/>
    </row>
    <row r="575" spans="1:10" ht="23.25">
      <c r="A575" s="153"/>
      <c r="B575" s="155"/>
      <c r="C575" s="148"/>
      <c r="D575" s="148"/>
      <c r="E575" s="148"/>
      <c r="F575" s="148"/>
      <c r="G575" s="148"/>
      <c r="H575" s="155">
        <v>87</v>
      </c>
      <c r="I575" s="164"/>
      <c r="J575" s="164"/>
    </row>
    <row r="576" spans="1:10" ht="23.25">
      <c r="A576" s="153"/>
      <c r="B576" s="155"/>
      <c r="C576" s="148"/>
      <c r="D576" s="148"/>
      <c r="E576" s="148"/>
      <c r="F576" s="148"/>
      <c r="G576" s="148"/>
      <c r="H576" s="155">
        <v>88</v>
      </c>
      <c r="I576" s="164"/>
      <c r="J576" s="164"/>
    </row>
    <row r="577" spans="1:10" ht="23.25">
      <c r="A577" s="153"/>
      <c r="B577" s="155"/>
      <c r="C577" s="148"/>
      <c r="D577" s="148"/>
      <c r="E577" s="148"/>
      <c r="F577" s="148"/>
      <c r="G577" s="148"/>
      <c r="H577" s="155">
        <v>89</v>
      </c>
      <c r="I577" s="164"/>
      <c r="J577" s="164"/>
    </row>
    <row r="578" spans="1:10" ht="23.25">
      <c r="A578" s="153"/>
      <c r="B578" s="155"/>
      <c r="C578" s="148"/>
      <c r="D578" s="148"/>
      <c r="E578" s="148"/>
      <c r="F578" s="148"/>
      <c r="G578" s="148"/>
      <c r="H578" s="155">
        <v>90</v>
      </c>
      <c r="I578" s="164"/>
      <c r="J578" s="164"/>
    </row>
    <row r="579" spans="1:10" ht="23.25">
      <c r="A579" s="153"/>
      <c r="B579" s="155"/>
      <c r="C579" s="148"/>
      <c r="D579" s="148"/>
      <c r="E579" s="148"/>
      <c r="F579" s="148"/>
      <c r="G579" s="148"/>
      <c r="H579" s="155">
        <v>91</v>
      </c>
      <c r="I579" s="164"/>
      <c r="J579" s="164"/>
    </row>
    <row r="580" spans="1:10" ht="23.25">
      <c r="A580" s="153"/>
      <c r="B580" s="155"/>
      <c r="C580" s="148"/>
      <c r="D580" s="148"/>
      <c r="E580" s="148"/>
      <c r="F580" s="148"/>
      <c r="G580" s="148"/>
      <c r="H580" s="155">
        <v>92</v>
      </c>
      <c r="I580" s="164"/>
      <c r="J580" s="164"/>
    </row>
    <row r="581" spans="1:10" ht="23.25">
      <c r="A581" s="153"/>
      <c r="B581" s="155"/>
      <c r="C581" s="148"/>
      <c r="D581" s="148"/>
      <c r="E581" s="148"/>
      <c r="F581" s="148"/>
      <c r="G581" s="148"/>
      <c r="H581" s="155">
        <v>93</v>
      </c>
      <c r="I581" s="164"/>
      <c r="J581" s="164"/>
    </row>
    <row r="582" spans="1:10" ht="23.25">
      <c r="A582" s="153"/>
      <c r="B582" s="155"/>
      <c r="C582" s="148"/>
      <c r="D582" s="148"/>
      <c r="E582" s="148"/>
      <c r="F582" s="148"/>
      <c r="G582" s="148"/>
      <c r="H582" s="155">
        <v>94</v>
      </c>
      <c r="I582" s="164"/>
      <c r="J582" s="164"/>
    </row>
    <row r="583" spans="1:10" ht="23.25">
      <c r="A583" s="153"/>
      <c r="B583" s="155"/>
      <c r="C583" s="148"/>
      <c r="D583" s="148"/>
      <c r="E583" s="148"/>
      <c r="F583" s="148"/>
      <c r="G583" s="148"/>
      <c r="H583" s="155">
        <v>95</v>
      </c>
      <c r="I583" s="164"/>
      <c r="J583" s="164"/>
    </row>
    <row r="584" spans="1:10" ht="23.25">
      <c r="A584" s="153"/>
      <c r="B584" s="155"/>
      <c r="C584" s="148"/>
      <c r="D584" s="148"/>
      <c r="E584" s="148"/>
      <c r="F584" s="148"/>
      <c r="G584" s="148"/>
      <c r="H584" s="155">
        <v>96</v>
      </c>
      <c r="I584" s="164"/>
      <c r="J584" s="164"/>
    </row>
    <row r="585" spans="1:10" ht="23.25">
      <c r="A585" s="153"/>
      <c r="B585" s="155"/>
      <c r="C585" s="148"/>
      <c r="D585" s="148"/>
      <c r="E585" s="148"/>
      <c r="F585" s="148"/>
      <c r="G585" s="148"/>
      <c r="H585" s="155">
        <v>97</v>
      </c>
      <c r="I585" s="164"/>
      <c r="J585" s="164"/>
    </row>
    <row r="586" spans="1:10" ht="23.25">
      <c r="A586" s="153"/>
      <c r="B586" s="155"/>
      <c r="C586" s="148"/>
      <c r="D586" s="148"/>
      <c r="E586" s="148"/>
      <c r="F586" s="148"/>
      <c r="G586" s="148"/>
      <c r="H586" s="155">
        <v>98</v>
      </c>
      <c r="I586" s="164"/>
      <c r="J586" s="164"/>
    </row>
    <row r="587" spans="1:10" ht="23.25">
      <c r="A587" s="153"/>
      <c r="B587" s="155"/>
      <c r="C587" s="148"/>
      <c r="D587" s="148"/>
      <c r="E587" s="148"/>
      <c r="F587" s="148"/>
      <c r="G587" s="148"/>
      <c r="H587" s="155">
        <v>99</v>
      </c>
      <c r="I587" s="164"/>
      <c r="J587" s="164"/>
    </row>
    <row r="588" spans="1:10" ht="23.25">
      <c r="A588" s="153"/>
      <c r="B588" s="155"/>
      <c r="C588" s="148"/>
      <c r="D588" s="148"/>
      <c r="E588" s="148"/>
      <c r="F588" s="148"/>
      <c r="G588" s="148"/>
      <c r="H588" s="155">
        <v>100</v>
      </c>
      <c r="I588" s="164"/>
      <c r="J588" s="164"/>
    </row>
    <row r="589" spans="1:10" ht="23.25">
      <c r="A589" s="153"/>
      <c r="B589" s="155"/>
      <c r="C589" s="148"/>
      <c r="D589" s="148"/>
      <c r="E589" s="148"/>
      <c r="F589" s="148"/>
      <c r="G589" s="148"/>
      <c r="H589" s="155">
        <v>101</v>
      </c>
      <c r="I589" s="164"/>
      <c r="J589" s="164"/>
    </row>
    <row r="590" spans="1:10" ht="23.25">
      <c r="A590" s="153"/>
      <c r="B590" s="155"/>
      <c r="C590" s="148"/>
      <c r="D590" s="148"/>
      <c r="E590" s="148"/>
      <c r="F590" s="148"/>
      <c r="G590" s="148"/>
      <c r="H590" s="155">
        <v>102</v>
      </c>
      <c r="I590" s="164"/>
      <c r="J590" s="164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84" zoomScaleNormal="84" zoomScalePageLayoutView="0" workbookViewId="0" topLeftCell="A419">
      <selection activeCell="E407" sqref="E407"/>
    </sheetView>
  </sheetViews>
  <sheetFormatPr defaultColWidth="9.140625" defaultRowHeight="23.25"/>
  <cols>
    <col min="1" max="1" width="9.140625" style="7" customWidth="1"/>
    <col min="2" max="2" width="12.7109375" style="125" customWidth="1"/>
    <col min="3" max="3" width="12.7109375" style="1" customWidth="1"/>
    <col min="4" max="7" width="12.7109375" style="6" customWidth="1"/>
    <col min="8" max="8" width="12.7109375" style="7" customWidth="1"/>
    <col min="9" max="11" width="12.7109375" style="6" customWidth="1"/>
    <col min="12" max="13" width="12.7109375" style="1" customWidth="1"/>
    <col min="14" max="16384" width="9.140625" style="1" customWidth="1"/>
  </cols>
  <sheetData>
    <row r="2" spans="2:13" ht="29.25">
      <c r="B2" s="124" t="s">
        <v>0</v>
      </c>
      <c r="C2" s="2"/>
      <c r="D2" s="9"/>
      <c r="E2" s="9"/>
      <c r="F2" s="9"/>
      <c r="G2" s="9"/>
      <c r="I2" s="9"/>
      <c r="J2" s="9"/>
      <c r="K2" s="9"/>
      <c r="L2" s="2"/>
      <c r="M2" s="2"/>
    </row>
    <row r="3" spans="1:7" ht="24">
      <c r="A3" s="206" t="s">
        <v>144</v>
      </c>
      <c r="G3" s="6" t="s">
        <v>1</v>
      </c>
    </row>
    <row r="4" spans="1:7" ht="24">
      <c r="A4" s="206" t="s">
        <v>114</v>
      </c>
      <c r="G4" s="6" t="s">
        <v>2</v>
      </c>
    </row>
    <row r="5" spans="1:7" ht="27.75" thickBot="1">
      <c r="A5" s="206" t="s">
        <v>145</v>
      </c>
      <c r="G5" s="6" t="s">
        <v>3</v>
      </c>
    </row>
    <row r="6" spans="2:13" ht="96">
      <c r="B6" s="126" t="s">
        <v>4</v>
      </c>
      <c r="C6" s="4" t="s">
        <v>5</v>
      </c>
      <c r="D6" s="122" t="s">
        <v>6</v>
      </c>
      <c r="E6" s="234"/>
      <c r="F6" s="10" t="s">
        <v>7</v>
      </c>
      <c r="G6" s="10" t="s">
        <v>8</v>
      </c>
      <c r="H6" s="3" t="s">
        <v>9</v>
      </c>
      <c r="I6" s="86"/>
      <c r="J6" s="86"/>
      <c r="K6" s="86"/>
      <c r="L6" s="12"/>
      <c r="M6" s="12"/>
    </row>
    <row r="7" spans="2:13" ht="72">
      <c r="B7" s="127"/>
      <c r="C7" s="5" t="s">
        <v>10</v>
      </c>
      <c r="D7" s="123" t="s">
        <v>11</v>
      </c>
      <c r="E7" s="123" t="s">
        <v>12</v>
      </c>
      <c r="F7" s="11" t="s">
        <v>13</v>
      </c>
      <c r="G7" s="123" t="s">
        <v>14</v>
      </c>
      <c r="H7" s="121"/>
      <c r="I7" s="62"/>
      <c r="J7" s="62"/>
      <c r="K7" s="62"/>
      <c r="L7" s="13"/>
      <c r="M7" s="13"/>
    </row>
    <row r="8" spans="2:13" ht="24">
      <c r="B8" s="128" t="s">
        <v>15</v>
      </c>
      <c r="C8" s="65" t="s">
        <v>16</v>
      </c>
      <c r="D8" s="66" t="s">
        <v>17</v>
      </c>
      <c r="E8" s="66" t="s">
        <v>18</v>
      </c>
      <c r="F8" s="66" t="s">
        <v>19</v>
      </c>
      <c r="G8" s="66" t="s">
        <v>20</v>
      </c>
      <c r="H8" s="67" t="s">
        <v>21</v>
      </c>
      <c r="I8" s="94"/>
      <c r="J8" s="94"/>
      <c r="K8" s="94"/>
      <c r="L8" s="14"/>
      <c r="M8" s="14"/>
    </row>
    <row r="9" spans="1:14" s="15" customFormat="1" ht="24">
      <c r="A9" s="68">
        <v>1</v>
      </c>
      <c r="B9" s="173">
        <v>38902</v>
      </c>
      <c r="C9" s="69">
        <v>0.5</v>
      </c>
      <c r="D9" s="69">
        <v>0.895</v>
      </c>
      <c r="E9" s="70">
        <f>D9*0.0864</f>
        <v>0.07732800000000001</v>
      </c>
      <c r="F9" s="71">
        <f>+AVERAGE(I9:K9)</f>
        <v>41.12333333333333</v>
      </c>
      <c r="G9" s="72">
        <f>F9*E9</f>
        <v>3.17998512</v>
      </c>
      <c r="H9" s="16" t="s">
        <v>22</v>
      </c>
      <c r="I9" s="98">
        <v>35.94</v>
      </c>
      <c r="J9" s="98">
        <v>46.04</v>
      </c>
      <c r="K9" s="98">
        <v>41.39</v>
      </c>
      <c r="L9" s="73"/>
      <c r="M9" s="73"/>
      <c r="N9" s="74"/>
    </row>
    <row r="10" spans="1:14" s="15" customFormat="1" ht="24">
      <c r="A10" s="68">
        <f aca="true" t="shared" si="0" ref="A10:A32">+A9+1</f>
        <v>2</v>
      </c>
      <c r="B10" s="173">
        <v>38913</v>
      </c>
      <c r="C10" s="69">
        <v>0.53</v>
      </c>
      <c r="D10" s="69">
        <v>1.127</v>
      </c>
      <c r="E10" s="70">
        <f>D10*0.0864</f>
        <v>0.09737280000000001</v>
      </c>
      <c r="F10" s="71">
        <f>+AVERAGE(I10:K10)</f>
        <v>40.64</v>
      </c>
      <c r="G10" s="72">
        <f>F10*E10</f>
        <v>3.9572305920000006</v>
      </c>
      <c r="H10" s="79" t="s">
        <v>45</v>
      </c>
      <c r="I10" s="98">
        <v>46.74</v>
      </c>
      <c r="J10" s="98">
        <v>40.1</v>
      </c>
      <c r="K10" s="98">
        <v>35.08</v>
      </c>
      <c r="L10" s="73"/>
      <c r="M10" s="73"/>
      <c r="N10" s="74"/>
    </row>
    <row r="11" spans="1:14" s="15" customFormat="1" ht="24.75" thickBot="1">
      <c r="A11" s="68">
        <f t="shared" si="0"/>
        <v>3</v>
      </c>
      <c r="B11" s="174">
        <v>38927</v>
      </c>
      <c r="C11" s="78">
        <v>0.6</v>
      </c>
      <c r="D11" s="78">
        <v>1.711</v>
      </c>
      <c r="E11" s="80">
        <f>D11*0.0864</f>
        <v>0.1478304</v>
      </c>
      <c r="F11" s="78">
        <f>+AVERAGE(I11:K11)</f>
        <v>78.73333333333333</v>
      </c>
      <c r="G11" s="81">
        <f>F11*E11</f>
        <v>11.63918016</v>
      </c>
      <c r="H11" s="82" t="s">
        <v>44</v>
      </c>
      <c r="I11" s="99">
        <v>84.22</v>
      </c>
      <c r="J11" s="99">
        <v>74.78</v>
      </c>
      <c r="K11" s="99">
        <v>77.2</v>
      </c>
      <c r="L11" s="73"/>
      <c r="M11" s="73"/>
      <c r="N11" s="74"/>
    </row>
    <row r="12" spans="1:14" s="15" customFormat="1" ht="24">
      <c r="A12" s="68">
        <v>1</v>
      </c>
      <c r="B12" s="173">
        <v>39175</v>
      </c>
      <c r="C12" s="71">
        <v>455.096</v>
      </c>
      <c r="D12" s="71">
        <v>0.138</v>
      </c>
      <c r="E12" s="84">
        <f aca="true" t="shared" si="1" ref="E12:E76">D12*0.0864</f>
        <v>0.011923200000000002</v>
      </c>
      <c r="F12" s="71">
        <f aca="true" t="shared" si="2" ref="F12:F29">+AVERAGE(I12:K12)</f>
        <v>18.417</v>
      </c>
      <c r="G12" s="72">
        <f aca="true" t="shared" si="3" ref="G12:G29">F12*E12</f>
        <v>0.21958957440000004</v>
      </c>
      <c r="H12" s="79" t="s">
        <v>46</v>
      </c>
      <c r="I12" s="72">
        <v>18.063</v>
      </c>
      <c r="J12" s="72">
        <v>22.824</v>
      </c>
      <c r="K12" s="72">
        <v>14.364</v>
      </c>
      <c r="L12" s="73"/>
      <c r="M12" s="73"/>
      <c r="N12" s="74"/>
    </row>
    <row r="13" spans="1:14" s="15" customFormat="1" ht="24">
      <c r="A13" s="68">
        <v>2</v>
      </c>
      <c r="B13" s="173">
        <v>39211</v>
      </c>
      <c r="C13" s="71">
        <v>455.68</v>
      </c>
      <c r="D13" s="71">
        <v>1.526</v>
      </c>
      <c r="E13" s="70">
        <f t="shared" si="1"/>
        <v>0.1318464</v>
      </c>
      <c r="F13" s="71">
        <f t="shared" si="2"/>
        <v>11.362</v>
      </c>
      <c r="G13" s="72">
        <f t="shared" si="3"/>
        <v>1.4980387968</v>
      </c>
      <c r="H13" s="79" t="s">
        <v>47</v>
      </c>
      <c r="I13" s="72">
        <v>7.343</v>
      </c>
      <c r="J13" s="72">
        <v>12.943</v>
      </c>
      <c r="K13" s="72">
        <v>13.8</v>
      </c>
      <c r="L13" s="73"/>
      <c r="M13" s="73"/>
      <c r="N13" s="74"/>
    </row>
    <row r="14" spans="1:14" s="15" customFormat="1" ht="24">
      <c r="A14" s="68">
        <v>3</v>
      </c>
      <c r="B14" s="173">
        <v>39224</v>
      </c>
      <c r="C14" s="71">
        <v>455.64</v>
      </c>
      <c r="D14" s="71">
        <v>0.767</v>
      </c>
      <c r="E14" s="70">
        <f t="shared" si="1"/>
        <v>0.0662688</v>
      </c>
      <c r="F14" s="71">
        <f t="shared" si="2"/>
        <v>15.515666666666666</v>
      </c>
      <c r="G14" s="72">
        <f t="shared" si="3"/>
        <v>1.0282046112</v>
      </c>
      <c r="H14" s="79" t="s">
        <v>48</v>
      </c>
      <c r="I14" s="72">
        <v>16.267</v>
      </c>
      <c r="J14" s="72">
        <v>15.016</v>
      </c>
      <c r="K14" s="72">
        <v>15.264</v>
      </c>
      <c r="L14" s="73"/>
      <c r="M14" s="73"/>
      <c r="N14" s="74"/>
    </row>
    <row r="15" spans="1:14" s="15" customFormat="1" ht="24">
      <c r="A15" s="68">
        <v>4</v>
      </c>
      <c r="B15" s="173">
        <v>39232</v>
      </c>
      <c r="C15" s="71">
        <v>455.57</v>
      </c>
      <c r="D15" s="71">
        <v>0.396</v>
      </c>
      <c r="E15" s="70">
        <f t="shared" si="1"/>
        <v>0.034214400000000006</v>
      </c>
      <c r="F15" s="71">
        <f t="shared" si="2"/>
        <v>4.440666666666667</v>
      </c>
      <c r="G15" s="72">
        <f t="shared" si="3"/>
        <v>0.15193474560000003</v>
      </c>
      <c r="H15" s="79" t="s">
        <v>49</v>
      </c>
      <c r="I15" s="72">
        <v>7.838</v>
      </c>
      <c r="J15" s="72">
        <v>1.125</v>
      </c>
      <c r="K15" s="72">
        <v>4.359</v>
      </c>
      <c r="L15" s="73"/>
      <c r="M15" s="73"/>
      <c r="N15" s="74"/>
    </row>
    <row r="16" spans="1:14" s="15" customFormat="1" ht="24">
      <c r="A16" s="68">
        <f t="shared" si="0"/>
        <v>5</v>
      </c>
      <c r="B16" s="173">
        <v>39245</v>
      </c>
      <c r="C16" s="71">
        <v>455.61</v>
      </c>
      <c r="D16" s="71">
        <v>0.764</v>
      </c>
      <c r="E16" s="70">
        <f t="shared" si="1"/>
        <v>0.0660096</v>
      </c>
      <c r="F16" s="71">
        <f t="shared" si="2"/>
        <v>13.096333333333334</v>
      </c>
      <c r="G16" s="72">
        <f t="shared" si="3"/>
        <v>0.8644837248</v>
      </c>
      <c r="H16" s="68" t="s">
        <v>50</v>
      </c>
      <c r="I16" s="72">
        <v>13.435</v>
      </c>
      <c r="J16" s="72">
        <v>17.006</v>
      </c>
      <c r="K16" s="72">
        <v>8.848</v>
      </c>
      <c r="L16" s="73"/>
      <c r="M16" s="73"/>
      <c r="N16" s="74"/>
    </row>
    <row r="17" spans="1:14" s="15" customFormat="1" ht="24">
      <c r="A17" s="68">
        <f t="shared" si="0"/>
        <v>6</v>
      </c>
      <c r="B17" s="173">
        <v>39253</v>
      </c>
      <c r="C17" s="71">
        <v>455.6</v>
      </c>
      <c r="D17" s="71">
        <v>0.709</v>
      </c>
      <c r="E17" s="70">
        <f t="shared" si="1"/>
        <v>0.0612576</v>
      </c>
      <c r="F17" s="71">
        <f t="shared" si="2"/>
        <v>18.743333333333336</v>
      </c>
      <c r="G17" s="72">
        <f t="shared" si="3"/>
        <v>1.1481716160000002</v>
      </c>
      <c r="H17" s="68" t="s">
        <v>51</v>
      </c>
      <c r="I17" s="72">
        <v>19.861</v>
      </c>
      <c r="J17" s="72">
        <v>10.187</v>
      </c>
      <c r="K17" s="72">
        <v>26.182</v>
      </c>
      <c r="L17" s="73"/>
      <c r="M17" s="73"/>
      <c r="N17" s="74"/>
    </row>
    <row r="18" spans="1:14" s="15" customFormat="1" ht="24">
      <c r="A18" s="68">
        <f t="shared" si="0"/>
        <v>7</v>
      </c>
      <c r="B18" s="173">
        <v>39262</v>
      </c>
      <c r="C18" s="71">
        <v>455.73</v>
      </c>
      <c r="D18" s="71">
        <v>2.348</v>
      </c>
      <c r="E18" s="70">
        <f t="shared" si="1"/>
        <v>0.2028672</v>
      </c>
      <c r="F18" s="71">
        <f t="shared" si="2"/>
        <v>6.231333333333333</v>
      </c>
      <c r="G18" s="72">
        <f t="shared" si="3"/>
        <v>1.2641331455999998</v>
      </c>
      <c r="H18" s="68" t="s">
        <v>52</v>
      </c>
      <c r="I18" s="72">
        <v>4.132</v>
      </c>
      <c r="J18" s="72">
        <v>2.661</v>
      </c>
      <c r="K18" s="72">
        <v>11.901</v>
      </c>
      <c r="L18" s="73"/>
      <c r="M18" s="73"/>
      <c r="N18" s="74"/>
    </row>
    <row r="19" spans="1:14" s="15" customFormat="1" ht="24">
      <c r="A19" s="68">
        <f t="shared" si="0"/>
        <v>8</v>
      </c>
      <c r="B19" s="173">
        <v>39273</v>
      </c>
      <c r="C19" s="71">
        <v>455.63</v>
      </c>
      <c r="D19" s="71">
        <v>0.838</v>
      </c>
      <c r="E19" s="70">
        <f t="shared" si="1"/>
        <v>0.0724032</v>
      </c>
      <c r="F19" s="71">
        <f t="shared" si="2"/>
        <v>58.06766666666667</v>
      </c>
      <c r="G19" s="72">
        <f t="shared" si="3"/>
        <v>4.2042848832</v>
      </c>
      <c r="H19" s="68" t="s">
        <v>53</v>
      </c>
      <c r="I19" s="72">
        <v>61.737</v>
      </c>
      <c r="J19" s="72">
        <v>54.755</v>
      </c>
      <c r="K19" s="72">
        <v>57.711</v>
      </c>
      <c r="L19" s="73"/>
      <c r="M19" s="73"/>
      <c r="N19" s="74"/>
    </row>
    <row r="20" spans="1:14" s="15" customFormat="1" ht="24">
      <c r="A20" s="68">
        <f t="shared" si="0"/>
        <v>9</v>
      </c>
      <c r="B20" s="173">
        <v>39281</v>
      </c>
      <c r="C20" s="71">
        <v>455.61</v>
      </c>
      <c r="D20" s="71">
        <v>0.771</v>
      </c>
      <c r="E20" s="70">
        <f t="shared" si="1"/>
        <v>0.0666144</v>
      </c>
      <c r="F20" s="71">
        <f t="shared" si="2"/>
        <v>82.52333333333333</v>
      </c>
      <c r="G20" s="72">
        <f t="shared" si="3"/>
        <v>5.497242336</v>
      </c>
      <c r="H20" s="68" t="s">
        <v>54</v>
      </c>
      <c r="I20" s="72">
        <v>105.473</v>
      </c>
      <c r="J20" s="72">
        <v>69.884</v>
      </c>
      <c r="K20" s="72">
        <v>72.213</v>
      </c>
      <c r="L20" s="73"/>
      <c r="M20" s="73"/>
      <c r="N20" s="74"/>
    </row>
    <row r="21" spans="1:14" s="15" customFormat="1" ht="24">
      <c r="A21" s="68">
        <f t="shared" si="0"/>
        <v>10</v>
      </c>
      <c r="B21" s="173">
        <v>39292</v>
      </c>
      <c r="C21" s="71">
        <v>455.71</v>
      </c>
      <c r="D21" s="71">
        <v>1.618</v>
      </c>
      <c r="E21" s="70">
        <f t="shared" si="1"/>
        <v>0.1397952</v>
      </c>
      <c r="F21" s="71">
        <f t="shared" si="2"/>
        <v>90.43266666666666</v>
      </c>
      <c r="G21" s="72">
        <f t="shared" si="3"/>
        <v>12.6420527232</v>
      </c>
      <c r="H21" s="68" t="s">
        <v>55</v>
      </c>
      <c r="I21" s="72">
        <v>116.76</v>
      </c>
      <c r="J21" s="72">
        <v>79.182</v>
      </c>
      <c r="K21" s="72">
        <v>75.356</v>
      </c>
      <c r="L21" s="73"/>
      <c r="M21" s="73"/>
      <c r="N21" s="74"/>
    </row>
    <row r="22" spans="1:14" s="15" customFormat="1" ht="24">
      <c r="A22" s="68">
        <f t="shared" si="0"/>
        <v>11</v>
      </c>
      <c r="B22" s="173">
        <v>39302</v>
      </c>
      <c r="C22" s="71">
        <v>455.62</v>
      </c>
      <c r="D22" s="71">
        <v>1.041</v>
      </c>
      <c r="E22" s="70">
        <f t="shared" si="1"/>
        <v>0.08994239999999999</v>
      </c>
      <c r="F22" s="71">
        <f t="shared" si="2"/>
        <v>78.543</v>
      </c>
      <c r="G22" s="72">
        <f t="shared" si="3"/>
        <v>7.0643459232</v>
      </c>
      <c r="H22" s="68" t="s">
        <v>56</v>
      </c>
      <c r="I22" s="72">
        <v>92.979</v>
      </c>
      <c r="J22" s="72">
        <v>69.016</v>
      </c>
      <c r="K22" s="72">
        <v>73.634</v>
      </c>
      <c r="L22" s="73"/>
      <c r="M22" s="73"/>
      <c r="N22" s="74"/>
    </row>
    <row r="23" spans="1:14" s="15" customFormat="1" ht="24">
      <c r="A23" s="68">
        <f t="shared" si="0"/>
        <v>12</v>
      </c>
      <c r="B23" s="173">
        <v>39315</v>
      </c>
      <c r="C23" s="71">
        <v>455.62</v>
      </c>
      <c r="D23" s="71">
        <v>1.059</v>
      </c>
      <c r="E23" s="70">
        <f t="shared" si="1"/>
        <v>0.0914976</v>
      </c>
      <c r="F23" s="71">
        <f t="shared" si="2"/>
        <v>49.829</v>
      </c>
      <c r="G23" s="72">
        <f t="shared" si="3"/>
        <v>4.5592339104</v>
      </c>
      <c r="H23" s="68" t="s">
        <v>57</v>
      </c>
      <c r="I23" s="72">
        <v>45.498</v>
      </c>
      <c r="J23" s="72">
        <v>56.085</v>
      </c>
      <c r="K23" s="72">
        <v>47.904</v>
      </c>
      <c r="L23" s="73"/>
      <c r="M23" s="73"/>
      <c r="N23" s="74"/>
    </row>
    <row r="24" spans="1:14" s="15" customFormat="1" ht="24">
      <c r="A24" s="68">
        <f t="shared" si="0"/>
        <v>13</v>
      </c>
      <c r="B24" s="173">
        <v>39320</v>
      </c>
      <c r="C24" s="71">
        <v>456.4</v>
      </c>
      <c r="D24" s="71">
        <v>11.98</v>
      </c>
      <c r="E24" s="70">
        <f t="shared" si="1"/>
        <v>1.035072</v>
      </c>
      <c r="F24" s="71">
        <f t="shared" si="2"/>
        <v>262.90866666666665</v>
      </c>
      <c r="G24" s="72">
        <f t="shared" si="3"/>
        <v>272.129399424</v>
      </c>
      <c r="H24" s="68" t="s">
        <v>58</v>
      </c>
      <c r="I24" s="72">
        <v>285.779</v>
      </c>
      <c r="J24" s="72">
        <v>264.5</v>
      </c>
      <c r="K24" s="72">
        <v>238.447</v>
      </c>
      <c r="L24" s="73"/>
      <c r="M24" s="73"/>
      <c r="N24" s="74"/>
    </row>
    <row r="25" spans="1:14" s="15" customFormat="1" ht="24">
      <c r="A25" s="68">
        <f t="shared" si="0"/>
        <v>14</v>
      </c>
      <c r="B25" s="173">
        <v>39328</v>
      </c>
      <c r="C25" s="71">
        <v>455.746</v>
      </c>
      <c r="D25" s="71">
        <v>2.12</v>
      </c>
      <c r="E25" s="70">
        <f t="shared" si="1"/>
        <v>0.18316800000000003</v>
      </c>
      <c r="F25" s="71">
        <f t="shared" si="2"/>
        <v>85.88566666666667</v>
      </c>
      <c r="G25" s="72">
        <f t="shared" si="3"/>
        <v>15.731505792000002</v>
      </c>
      <c r="H25" s="68" t="s">
        <v>59</v>
      </c>
      <c r="I25" s="72">
        <v>62.183</v>
      </c>
      <c r="J25" s="72">
        <v>102.252</v>
      </c>
      <c r="K25" s="72">
        <v>93.222</v>
      </c>
      <c r="L25" s="73"/>
      <c r="M25" s="73"/>
      <c r="N25" s="74"/>
    </row>
    <row r="26" spans="1:14" s="15" customFormat="1" ht="24">
      <c r="A26" s="68">
        <f t="shared" si="0"/>
        <v>15</v>
      </c>
      <c r="B26" s="173">
        <v>39344</v>
      </c>
      <c r="C26" s="71">
        <v>455.726</v>
      </c>
      <c r="D26" s="71">
        <v>2.622</v>
      </c>
      <c r="E26" s="70">
        <f t="shared" si="1"/>
        <v>0.22654080000000001</v>
      </c>
      <c r="F26" s="71">
        <f t="shared" si="2"/>
        <v>71.22133333333333</v>
      </c>
      <c r="G26" s="72">
        <f t="shared" si="3"/>
        <v>16.134537830400003</v>
      </c>
      <c r="H26" s="68" t="s">
        <v>60</v>
      </c>
      <c r="I26" s="72">
        <v>80.485</v>
      </c>
      <c r="J26" s="72">
        <v>52.728</v>
      </c>
      <c r="K26" s="72">
        <v>80.451</v>
      </c>
      <c r="L26" s="73"/>
      <c r="M26" s="73"/>
      <c r="N26" s="74"/>
    </row>
    <row r="27" spans="1:14" s="15" customFormat="1" ht="24">
      <c r="A27" s="68">
        <f t="shared" si="0"/>
        <v>16</v>
      </c>
      <c r="B27" s="173">
        <v>39353</v>
      </c>
      <c r="C27" s="71">
        <v>455.696</v>
      </c>
      <c r="D27" s="71">
        <v>1.449</v>
      </c>
      <c r="E27" s="70">
        <f t="shared" si="1"/>
        <v>0.12519360000000002</v>
      </c>
      <c r="F27" s="71">
        <f t="shared" si="2"/>
        <v>77.17533333333334</v>
      </c>
      <c r="G27" s="72">
        <f t="shared" si="3"/>
        <v>9.661857811200003</v>
      </c>
      <c r="H27" s="68" t="s">
        <v>61</v>
      </c>
      <c r="I27" s="72">
        <v>71.754</v>
      </c>
      <c r="J27" s="72">
        <v>92.106</v>
      </c>
      <c r="K27" s="72">
        <v>67.666</v>
      </c>
      <c r="L27" s="73"/>
      <c r="M27" s="73"/>
      <c r="N27" s="74"/>
    </row>
    <row r="28" spans="1:14" s="15" customFormat="1" ht="24">
      <c r="A28" s="68">
        <f t="shared" si="0"/>
        <v>17</v>
      </c>
      <c r="B28" s="173">
        <v>39364</v>
      </c>
      <c r="C28" s="71">
        <v>455.76</v>
      </c>
      <c r="D28" s="71">
        <v>2.332</v>
      </c>
      <c r="E28" s="70">
        <f t="shared" si="1"/>
        <v>0.2014848</v>
      </c>
      <c r="F28" s="71">
        <f t="shared" si="2"/>
        <v>21.735333333333333</v>
      </c>
      <c r="G28" s="72">
        <f t="shared" si="3"/>
        <v>4.3793392896</v>
      </c>
      <c r="H28" s="68" t="s">
        <v>62</v>
      </c>
      <c r="I28" s="72">
        <v>26.956</v>
      </c>
      <c r="J28" s="72">
        <v>16.114</v>
      </c>
      <c r="K28" s="72">
        <v>22.136</v>
      </c>
      <c r="L28" s="73"/>
      <c r="M28" s="73"/>
      <c r="N28" s="74"/>
    </row>
    <row r="29" spans="1:14" s="15" customFormat="1" ht="24">
      <c r="A29" s="68">
        <f t="shared" si="0"/>
        <v>18</v>
      </c>
      <c r="B29" s="173">
        <v>39371</v>
      </c>
      <c r="C29" s="71">
        <v>455.73</v>
      </c>
      <c r="D29" s="71">
        <v>2.163</v>
      </c>
      <c r="E29" s="70">
        <f t="shared" si="1"/>
        <v>0.1868832</v>
      </c>
      <c r="F29" s="71">
        <f t="shared" si="2"/>
        <v>36.21733333333333</v>
      </c>
      <c r="G29" s="72">
        <f t="shared" si="3"/>
        <v>6.768411148799999</v>
      </c>
      <c r="H29" s="68" t="s">
        <v>63</v>
      </c>
      <c r="I29" s="72">
        <v>26.917</v>
      </c>
      <c r="J29" s="72">
        <v>47.397</v>
      </c>
      <c r="K29" s="72">
        <v>34.338</v>
      </c>
      <c r="L29" s="73"/>
      <c r="M29" s="73"/>
      <c r="N29" s="74"/>
    </row>
    <row r="30" spans="1:14" s="15" customFormat="1" ht="24">
      <c r="A30" s="68">
        <f t="shared" si="0"/>
        <v>19</v>
      </c>
      <c r="B30" s="173">
        <v>39379</v>
      </c>
      <c r="C30" s="71">
        <v>455.64</v>
      </c>
      <c r="D30" s="71">
        <v>1.247</v>
      </c>
      <c r="E30" s="70">
        <f t="shared" si="1"/>
        <v>0.10774080000000001</v>
      </c>
      <c r="F30" s="71">
        <f>+AVERAGE(I30:K30)</f>
        <v>15.004</v>
      </c>
      <c r="G30" s="72">
        <f>F30*E30</f>
        <v>1.6165429632000001</v>
      </c>
      <c r="H30" s="68" t="s">
        <v>64</v>
      </c>
      <c r="I30" s="72">
        <v>15.243</v>
      </c>
      <c r="J30" s="72">
        <v>25.709</v>
      </c>
      <c r="K30" s="72">
        <v>4.06</v>
      </c>
      <c r="L30" s="73"/>
      <c r="M30" s="73"/>
      <c r="N30" s="74"/>
    </row>
    <row r="31" spans="1:14" s="15" customFormat="1" ht="24">
      <c r="A31" s="68">
        <f t="shared" si="0"/>
        <v>20</v>
      </c>
      <c r="B31" s="173">
        <v>39393</v>
      </c>
      <c r="C31" s="71">
        <v>455.616</v>
      </c>
      <c r="D31" s="71">
        <v>0.836</v>
      </c>
      <c r="E31" s="70">
        <f t="shared" si="1"/>
        <v>0.0722304</v>
      </c>
      <c r="F31" s="71">
        <f aca="true" t="shared" si="4" ref="F31:F40">+AVERAGE(I31:K31)</f>
        <v>16.52933333333333</v>
      </c>
      <c r="G31" s="72">
        <f aca="true" t="shared" si="5" ref="G31:G40">F31*E31</f>
        <v>1.1939203583999998</v>
      </c>
      <c r="H31" s="68" t="s">
        <v>65</v>
      </c>
      <c r="I31" s="72">
        <v>12.785</v>
      </c>
      <c r="J31" s="72">
        <v>19.673</v>
      </c>
      <c r="K31" s="72">
        <v>17.13</v>
      </c>
      <c r="L31" s="73"/>
      <c r="M31" s="73"/>
      <c r="N31" s="74"/>
    </row>
    <row r="32" spans="1:14" s="15" customFormat="1" ht="24">
      <c r="A32" s="68">
        <f t="shared" si="0"/>
        <v>21</v>
      </c>
      <c r="B32" s="173">
        <v>39402</v>
      </c>
      <c r="C32" s="71">
        <v>455.646</v>
      </c>
      <c r="D32" s="71">
        <v>1.351</v>
      </c>
      <c r="E32" s="70">
        <f t="shared" si="1"/>
        <v>0.11672640000000001</v>
      </c>
      <c r="F32" s="71">
        <f t="shared" si="4"/>
        <v>18.119666666666667</v>
      </c>
      <c r="G32" s="72">
        <f t="shared" si="5"/>
        <v>2.1150434592000003</v>
      </c>
      <c r="H32" s="68" t="s">
        <v>66</v>
      </c>
      <c r="I32" s="72">
        <v>10.651</v>
      </c>
      <c r="J32" s="72">
        <v>18.518</v>
      </c>
      <c r="K32" s="72">
        <v>25.19</v>
      </c>
      <c r="L32" s="73"/>
      <c r="M32" s="73"/>
      <c r="N32" s="74"/>
    </row>
    <row r="33" spans="1:14" ht="24.75" thickBot="1">
      <c r="A33" s="85">
        <v>22</v>
      </c>
      <c r="B33" s="174">
        <v>39416</v>
      </c>
      <c r="C33" s="77">
        <v>455.606</v>
      </c>
      <c r="D33" s="77">
        <v>0.694</v>
      </c>
      <c r="E33" s="80">
        <f t="shared" si="1"/>
        <v>0.0599616</v>
      </c>
      <c r="F33" s="78">
        <f t="shared" si="4"/>
        <v>21.766333333333336</v>
      </c>
      <c r="G33" s="81">
        <f t="shared" si="5"/>
        <v>1.3051441728000002</v>
      </c>
      <c r="H33" s="85" t="s">
        <v>67</v>
      </c>
      <c r="I33" s="81">
        <v>25.931</v>
      </c>
      <c r="J33" s="81">
        <v>15.692</v>
      </c>
      <c r="K33" s="81">
        <v>23.676</v>
      </c>
      <c r="L33" s="64"/>
      <c r="M33" s="64"/>
      <c r="N33" s="13"/>
    </row>
    <row r="34" spans="1:14" ht="24">
      <c r="A34" s="12">
        <v>1</v>
      </c>
      <c r="B34" s="175">
        <v>39541</v>
      </c>
      <c r="C34" s="62">
        <v>455.546</v>
      </c>
      <c r="D34" s="62">
        <v>0.175</v>
      </c>
      <c r="E34" s="70">
        <f t="shared" si="1"/>
        <v>0.01512</v>
      </c>
      <c r="F34" s="71">
        <f t="shared" si="4"/>
        <v>6.801333333333333</v>
      </c>
      <c r="G34" s="72">
        <f t="shared" si="5"/>
        <v>0.10283616</v>
      </c>
      <c r="H34" s="14" t="s">
        <v>46</v>
      </c>
      <c r="I34" s="72">
        <v>4.859</v>
      </c>
      <c r="J34" s="72">
        <v>4.341</v>
      </c>
      <c r="K34" s="72">
        <v>11.204</v>
      </c>
      <c r="L34" s="64"/>
      <c r="M34" s="64"/>
      <c r="N34" s="13"/>
    </row>
    <row r="35" spans="1:14" ht="24">
      <c r="A35" s="12">
        <f aca="true" t="shared" si="6" ref="A35:A49">+A34+1</f>
        <v>2</v>
      </c>
      <c r="B35" s="175">
        <v>39549</v>
      </c>
      <c r="C35" s="62">
        <v>455.546</v>
      </c>
      <c r="D35" s="62">
        <v>0.184</v>
      </c>
      <c r="E35" s="70">
        <f t="shared" si="1"/>
        <v>0.0158976</v>
      </c>
      <c r="F35" s="71">
        <f t="shared" si="4"/>
        <v>12.489666666666666</v>
      </c>
      <c r="G35" s="72">
        <f t="shared" si="5"/>
        <v>0.1985557248</v>
      </c>
      <c r="H35" s="14" t="s">
        <v>47</v>
      </c>
      <c r="I35" s="72">
        <v>12.622</v>
      </c>
      <c r="J35" s="72">
        <v>13.447</v>
      </c>
      <c r="K35" s="72">
        <v>11.4</v>
      </c>
      <c r="L35" s="64"/>
      <c r="M35" s="64"/>
      <c r="N35" s="13"/>
    </row>
    <row r="36" spans="1:14" ht="24">
      <c r="A36" s="12">
        <f t="shared" si="6"/>
        <v>3</v>
      </c>
      <c r="B36" s="175">
        <v>39560</v>
      </c>
      <c r="C36" s="62">
        <v>455.526</v>
      </c>
      <c r="D36" s="62">
        <v>0.07</v>
      </c>
      <c r="E36" s="70">
        <f t="shared" si="1"/>
        <v>0.006048000000000001</v>
      </c>
      <c r="F36" s="71">
        <f t="shared" si="4"/>
        <v>4.476</v>
      </c>
      <c r="G36" s="72">
        <f t="shared" si="5"/>
        <v>0.027070848000000005</v>
      </c>
      <c r="H36" s="14" t="s">
        <v>48</v>
      </c>
      <c r="I36" s="72">
        <v>3.294</v>
      </c>
      <c r="J36" s="72">
        <v>4.616</v>
      </c>
      <c r="K36" s="72">
        <v>5.518</v>
      </c>
      <c r="L36" s="64"/>
      <c r="M36" s="64"/>
      <c r="N36" s="13"/>
    </row>
    <row r="37" spans="1:14" ht="24">
      <c r="A37" s="12">
        <f t="shared" si="6"/>
        <v>4</v>
      </c>
      <c r="B37" s="175">
        <v>39570</v>
      </c>
      <c r="C37" s="62">
        <v>455.656</v>
      </c>
      <c r="D37" s="62">
        <v>0.343</v>
      </c>
      <c r="E37" s="70">
        <f t="shared" si="1"/>
        <v>0.029635200000000004</v>
      </c>
      <c r="F37" s="71">
        <f t="shared" si="4"/>
        <v>13.113666666666667</v>
      </c>
      <c r="G37" s="72">
        <f t="shared" si="5"/>
        <v>0.38862613440000005</v>
      </c>
      <c r="H37" s="14" t="s">
        <v>49</v>
      </c>
      <c r="I37" s="72">
        <v>10.387</v>
      </c>
      <c r="J37" s="72">
        <v>11.24</v>
      </c>
      <c r="K37" s="72">
        <v>17.714</v>
      </c>
      <c r="L37" s="64"/>
      <c r="M37" s="64"/>
      <c r="N37" s="13"/>
    </row>
    <row r="38" spans="1:14" ht="24">
      <c r="A38" s="12">
        <f t="shared" si="6"/>
        <v>5</v>
      </c>
      <c r="B38" s="175">
        <v>39589</v>
      </c>
      <c r="C38" s="62">
        <v>455.736</v>
      </c>
      <c r="D38" s="62">
        <v>1.868</v>
      </c>
      <c r="E38" s="70">
        <f t="shared" si="1"/>
        <v>0.16139520000000002</v>
      </c>
      <c r="F38" s="71">
        <f t="shared" si="4"/>
        <v>4.428333333333334</v>
      </c>
      <c r="G38" s="72">
        <f t="shared" si="5"/>
        <v>0.7147117440000001</v>
      </c>
      <c r="H38" s="12" t="s">
        <v>50</v>
      </c>
      <c r="I38" s="72">
        <v>1.827</v>
      </c>
      <c r="J38" s="72">
        <v>7.003</v>
      </c>
      <c r="K38" s="72">
        <v>4.455</v>
      </c>
      <c r="L38" s="64"/>
      <c r="M38" s="64"/>
      <c r="N38" s="13"/>
    </row>
    <row r="39" spans="1:14" ht="24">
      <c r="A39" s="12">
        <f t="shared" si="6"/>
        <v>6</v>
      </c>
      <c r="B39" s="175">
        <v>39594</v>
      </c>
      <c r="C39" s="62">
        <v>455.596</v>
      </c>
      <c r="D39" s="62">
        <v>0.372</v>
      </c>
      <c r="E39" s="70">
        <f t="shared" si="1"/>
        <v>0.032140800000000004</v>
      </c>
      <c r="F39" s="71">
        <f t="shared" si="4"/>
        <v>6.409666666666666</v>
      </c>
      <c r="G39" s="72">
        <f t="shared" si="5"/>
        <v>0.20601181440000002</v>
      </c>
      <c r="H39" s="12" t="s">
        <v>51</v>
      </c>
      <c r="I39" s="72">
        <v>5.91</v>
      </c>
      <c r="J39" s="72">
        <v>1.864</v>
      </c>
      <c r="K39" s="72">
        <v>11.455</v>
      </c>
      <c r="L39" s="64"/>
      <c r="M39" s="64"/>
      <c r="N39" s="13"/>
    </row>
    <row r="40" spans="1:14" ht="24">
      <c r="A40" s="12">
        <f t="shared" si="6"/>
        <v>7</v>
      </c>
      <c r="B40" s="175">
        <v>39603</v>
      </c>
      <c r="C40" s="62">
        <v>455.616</v>
      </c>
      <c r="D40" s="62">
        <v>0.791</v>
      </c>
      <c r="E40" s="70">
        <f t="shared" si="1"/>
        <v>0.06834240000000001</v>
      </c>
      <c r="F40" s="71">
        <f t="shared" si="4"/>
        <v>0.3213333333333333</v>
      </c>
      <c r="G40" s="72">
        <f t="shared" si="5"/>
        <v>0.0219606912</v>
      </c>
      <c r="H40" s="12" t="s">
        <v>52</v>
      </c>
      <c r="I40" s="72">
        <v>0.001</v>
      </c>
      <c r="J40" s="72">
        <v>0.001</v>
      </c>
      <c r="K40" s="72">
        <v>0.962</v>
      </c>
      <c r="L40" s="64"/>
      <c r="M40" s="64"/>
      <c r="N40" s="13"/>
    </row>
    <row r="41" spans="1:14" ht="24">
      <c r="A41" s="12">
        <f t="shared" si="6"/>
        <v>8</v>
      </c>
      <c r="B41" s="175">
        <v>39615</v>
      </c>
      <c r="C41" s="62">
        <v>455.606</v>
      </c>
      <c r="D41" s="62">
        <v>0.389</v>
      </c>
      <c r="E41" s="70">
        <f t="shared" si="1"/>
        <v>0.0336096</v>
      </c>
      <c r="F41" s="71">
        <f aca="true" t="shared" si="7" ref="F41:F49">+AVERAGE(I41:K41)</f>
        <v>6.462</v>
      </c>
      <c r="G41" s="72">
        <f aca="true" t="shared" si="8" ref="G41:G49">F41*E41</f>
        <v>0.21718523520000002</v>
      </c>
      <c r="H41" s="12" t="s">
        <v>53</v>
      </c>
      <c r="I41" s="72">
        <v>5.934</v>
      </c>
      <c r="J41" s="72">
        <v>10.138</v>
      </c>
      <c r="K41" s="72">
        <v>3.314</v>
      </c>
      <c r="L41" s="64"/>
      <c r="M41" s="64"/>
      <c r="N41" s="13"/>
    </row>
    <row r="42" spans="1:14" ht="24">
      <c r="A42" s="12">
        <f t="shared" si="6"/>
        <v>9</v>
      </c>
      <c r="B42" s="175">
        <v>39629</v>
      </c>
      <c r="C42" s="62">
        <v>455.696</v>
      </c>
      <c r="D42" s="62">
        <v>1.048</v>
      </c>
      <c r="E42" s="70">
        <f t="shared" si="1"/>
        <v>0.09054720000000001</v>
      </c>
      <c r="F42" s="71">
        <f t="shared" si="7"/>
        <v>3.528666666666666</v>
      </c>
      <c r="G42" s="72">
        <f t="shared" si="8"/>
        <v>0.31951088639999997</v>
      </c>
      <c r="H42" s="12" t="s">
        <v>54</v>
      </c>
      <c r="I42" s="72">
        <v>10.584</v>
      </c>
      <c r="J42" s="72">
        <v>0.001</v>
      </c>
      <c r="K42" s="72">
        <v>0.001</v>
      </c>
      <c r="L42" s="64"/>
      <c r="M42" s="64"/>
      <c r="N42" s="13"/>
    </row>
    <row r="43" spans="1:14" ht="24">
      <c r="A43" s="12">
        <f t="shared" si="6"/>
        <v>10</v>
      </c>
      <c r="B43" s="175">
        <v>39633</v>
      </c>
      <c r="C43" s="62">
        <v>455.616</v>
      </c>
      <c r="D43" s="62">
        <v>0.299</v>
      </c>
      <c r="E43" s="70">
        <f t="shared" si="1"/>
        <v>0.0258336</v>
      </c>
      <c r="F43" s="71">
        <f t="shared" si="7"/>
        <v>85.01033333333334</v>
      </c>
      <c r="G43" s="72">
        <f t="shared" si="8"/>
        <v>2.1961229472</v>
      </c>
      <c r="H43" s="12" t="s">
        <v>55</v>
      </c>
      <c r="I43" s="72">
        <v>65.655</v>
      </c>
      <c r="J43" s="72">
        <v>108.524</v>
      </c>
      <c r="K43" s="72">
        <v>80.852</v>
      </c>
      <c r="L43" s="64"/>
      <c r="M43" s="64"/>
      <c r="N43" s="13"/>
    </row>
    <row r="44" spans="1:14" ht="24">
      <c r="A44" s="12">
        <f t="shared" si="6"/>
        <v>11</v>
      </c>
      <c r="B44" s="175">
        <v>39645</v>
      </c>
      <c r="C44" s="62">
        <v>455.606</v>
      </c>
      <c r="D44" s="62">
        <v>0.945</v>
      </c>
      <c r="E44" s="70">
        <f t="shared" si="1"/>
        <v>0.081648</v>
      </c>
      <c r="F44" s="71">
        <f t="shared" si="7"/>
        <v>63.02466666666667</v>
      </c>
      <c r="G44" s="72">
        <f t="shared" si="8"/>
        <v>5.145837984</v>
      </c>
      <c r="H44" s="12" t="s">
        <v>56</v>
      </c>
      <c r="I44" s="72">
        <v>61.076</v>
      </c>
      <c r="J44" s="72">
        <v>66.08</v>
      </c>
      <c r="K44" s="72">
        <v>61.918</v>
      </c>
      <c r="L44" s="64"/>
      <c r="M44" s="64"/>
      <c r="N44" s="13"/>
    </row>
    <row r="45" spans="1:14" ht="24">
      <c r="A45" s="12">
        <f t="shared" si="6"/>
        <v>12</v>
      </c>
      <c r="B45" s="175">
        <v>39658</v>
      </c>
      <c r="C45" s="62">
        <v>455.636</v>
      </c>
      <c r="D45" s="62">
        <v>0.761</v>
      </c>
      <c r="E45" s="70">
        <f t="shared" si="1"/>
        <v>0.0657504</v>
      </c>
      <c r="F45" s="71">
        <f t="shared" si="7"/>
        <v>71.30266666666667</v>
      </c>
      <c r="G45" s="72">
        <f t="shared" si="8"/>
        <v>4.6881788544</v>
      </c>
      <c r="H45" s="12" t="s">
        <v>57</v>
      </c>
      <c r="I45" s="72">
        <v>62.398</v>
      </c>
      <c r="J45" s="72">
        <v>86.875</v>
      </c>
      <c r="K45" s="72">
        <v>64.635</v>
      </c>
      <c r="L45" s="64"/>
      <c r="M45" s="64"/>
      <c r="N45" s="13"/>
    </row>
    <row r="46" spans="1:14" ht="24">
      <c r="A46" s="12">
        <f t="shared" si="6"/>
        <v>13</v>
      </c>
      <c r="B46" s="175">
        <v>39664</v>
      </c>
      <c r="C46" s="62">
        <v>455.626</v>
      </c>
      <c r="D46" s="62">
        <v>0.998</v>
      </c>
      <c r="E46" s="70">
        <f t="shared" si="1"/>
        <v>0.0862272</v>
      </c>
      <c r="F46" s="71">
        <f t="shared" si="7"/>
        <v>19.059</v>
      </c>
      <c r="G46" s="72">
        <f t="shared" si="8"/>
        <v>1.6434042048000002</v>
      </c>
      <c r="H46" s="12" t="s">
        <v>58</v>
      </c>
      <c r="I46" s="72">
        <v>20</v>
      </c>
      <c r="J46" s="72">
        <v>25.143</v>
      </c>
      <c r="K46" s="72">
        <v>12.034</v>
      </c>
      <c r="L46" s="64"/>
      <c r="M46" s="64"/>
      <c r="N46" s="13"/>
    </row>
    <row r="47" spans="1:14" ht="24">
      <c r="A47" s="12">
        <f t="shared" si="6"/>
        <v>14</v>
      </c>
      <c r="B47" s="175">
        <v>39678</v>
      </c>
      <c r="C47" s="62">
        <v>455.656</v>
      </c>
      <c r="D47" s="62">
        <v>1.134</v>
      </c>
      <c r="E47" s="70">
        <f t="shared" si="1"/>
        <v>0.0979776</v>
      </c>
      <c r="F47" s="71">
        <f t="shared" si="7"/>
        <v>11.747666666666666</v>
      </c>
      <c r="G47" s="72">
        <f t="shared" si="8"/>
        <v>1.1510081855999998</v>
      </c>
      <c r="H47" s="12" t="s">
        <v>59</v>
      </c>
      <c r="I47" s="72">
        <v>16.299</v>
      </c>
      <c r="J47" s="72">
        <v>6.528</v>
      </c>
      <c r="K47" s="72">
        <v>12.416</v>
      </c>
      <c r="L47" s="64"/>
      <c r="M47" s="64"/>
      <c r="N47" s="13"/>
    </row>
    <row r="48" spans="1:14" ht="24">
      <c r="A48" s="12">
        <f t="shared" si="6"/>
        <v>15</v>
      </c>
      <c r="B48" s="175">
        <v>39687</v>
      </c>
      <c r="C48" s="62">
        <v>456.136</v>
      </c>
      <c r="D48" s="62">
        <v>3.356</v>
      </c>
      <c r="E48" s="70">
        <f t="shared" si="1"/>
        <v>0.2899584</v>
      </c>
      <c r="F48" s="71">
        <f t="shared" si="7"/>
        <v>200.591</v>
      </c>
      <c r="G48" s="72">
        <f t="shared" si="8"/>
        <v>58.1630454144</v>
      </c>
      <c r="H48" s="12" t="s">
        <v>60</v>
      </c>
      <c r="I48" s="72">
        <v>196.436</v>
      </c>
      <c r="J48" s="72">
        <v>170.706</v>
      </c>
      <c r="K48" s="72">
        <v>234.631</v>
      </c>
      <c r="L48" s="64"/>
      <c r="M48" s="64"/>
      <c r="N48" s="13"/>
    </row>
    <row r="49" spans="1:14" ht="24">
      <c r="A49" s="12">
        <f t="shared" si="6"/>
        <v>16</v>
      </c>
      <c r="B49" s="175">
        <v>39699</v>
      </c>
      <c r="C49" s="62">
        <v>455.816</v>
      </c>
      <c r="D49" s="62">
        <v>2.583</v>
      </c>
      <c r="E49" s="70">
        <f t="shared" si="1"/>
        <v>0.22317120000000001</v>
      </c>
      <c r="F49" s="71">
        <f t="shared" si="7"/>
        <v>14.494666666666665</v>
      </c>
      <c r="G49" s="72">
        <f t="shared" si="8"/>
        <v>3.2347921536</v>
      </c>
      <c r="H49" s="12" t="s">
        <v>61</v>
      </c>
      <c r="I49" s="72">
        <v>14.957</v>
      </c>
      <c r="J49" s="72">
        <v>18.605</v>
      </c>
      <c r="K49" s="72">
        <v>9.922</v>
      </c>
      <c r="L49" s="64"/>
      <c r="M49" s="64"/>
      <c r="N49" s="13"/>
    </row>
    <row r="50" spans="1:14" ht="24">
      <c r="A50" s="12">
        <f aca="true" t="shared" si="9" ref="A50:A58">+A49+1</f>
        <v>17</v>
      </c>
      <c r="B50" s="175">
        <v>39707</v>
      </c>
      <c r="C50" s="62">
        <v>455.886</v>
      </c>
      <c r="D50" s="62">
        <v>4.033</v>
      </c>
      <c r="E50" s="70">
        <f t="shared" si="1"/>
        <v>0.34845120000000007</v>
      </c>
      <c r="F50" s="71">
        <f aca="true" t="shared" si="10" ref="F50:F58">+AVERAGE(I50:K50)</f>
        <v>60.44</v>
      </c>
      <c r="G50" s="72">
        <f aca="true" t="shared" si="11" ref="G50:G58">F50*E50</f>
        <v>21.060390528000003</v>
      </c>
      <c r="H50" s="12" t="s">
        <v>62</v>
      </c>
      <c r="I50" s="72">
        <v>61.611</v>
      </c>
      <c r="J50" s="72">
        <v>55.427</v>
      </c>
      <c r="K50" s="72">
        <v>64.282</v>
      </c>
      <c r="L50" s="64"/>
      <c r="M50" s="64"/>
      <c r="N50" s="13"/>
    </row>
    <row r="51" spans="1:14" ht="24">
      <c r="A51" s="12">
        <f t="shared" si="9"/>
        <v>18</v>
      </c>
      <c r="B51" s="175">
        <v>39716</v>
      </c>
      <c r="C51" s="62">
        <v>455.756</v>
      </c>
      <c r="D51" s="62">
        <v>1.853</v>
      </c>
      <c r="E51" s="70">
        <f t="shared" si="1"/>
        <v>0.1600992</v>
      </c>
      <c r="F51" s="71">
        <f t="shared" si="10"/>
        <v>18.056</v>
      </c>
      <c r="G51" s="72">
        <f t="shared" si="11"/>
        <v>2.8907511552000003</v>
      </c>
      <c r="H51" s="12" t="s">
        <v>63</v>
      </c>
      <c r="I51" s="72">
        <v>9.756</v>
      </c>
      <c r="J51" s="72">
        <v>23.278</v>
      </c>
      <c r="K51" s="72">
        <v>21.134</v>
      </c>
      <c r="L51" s="64"/>
      <c r="M51" s="64"/>
      <c r="N51" s="13"/>
    </row>
    <row r="52" spans="1:14" ht="24">
      <c r="A52" s="12">
        <f t="shared" si="9"/>
        <v>19</v>
      </c>
      <c r="B52" s="175">
        <v>39729</v>
      </c>
      <c r="C52" s="62">
        <v>455.826</v>
      </c>
      <c r="D52" s="62">
        <v>2.896</v>
      </c>
      <c r="E52" s="70">
        <f t="shared" si="1"/>
        <v>0.2502144</v>
      </c>
      <c r="F52" s="71">
        <f t="shared" si="10"/>
        <v>64.85627666666666</v>
      </c>
      <c r="G52" s="72">
        <f t="shared" si="11"/>
        <v>16.227974352384</v>
      </c>
      <c r="H52" s="12" t="s">
        <v>64</v>
      </c>
      <c r="I52" s="72">
        <v>51.93622</v>
      </c>
      <c r="J52" s="72">
        <v>76.87283</v>
      </c>
      <c r="K52" s="72">
        <v>65.75978</v>
      </c>
      <c r="L52" s="64"/>
      <c r="M52" s="64"/>
      <c r="N52" s="13"/>
    </row>
    <row r="53" spans="1:14" ht="24">
      <c r="A53" s="12">
        <f t="shared" si="9"/>
        <v>20</v>
      </c>
      <c r="B53" s="175">
        <v>39738</v>
      </c>
      <c r="C53" s="62">
        <v>455.696</v>
      </c>
      <c r="D53" s="62">
        <v>1.813</v>
      </c>
      <c r="E53" s="70">
        <f t="shared" si="1"/>
        <v>0.1566432</v>
      </c>
      <c r="F53" s="71">
        <f t="shared" si="10"/>
        <v>112.01955666666667</v>
      </c>
      <c r="G53" s="72">
        <f t="shared" si="11"/>
        <v>17.547101818848002</v>
      </c>
      <c r="H53" s="12" t="s">
        <v>65</v>
      </c>
      <c r="I53" s="72">
        <v>112.56253</v>
      </c>
      <c r="J53" s="72">
        <v>109.6558</v>
      </c>
      <c r="K53" s="72">
        <v>113.84034</v>
      </c>
      <c r="L53" s="64"/>
      <c r="M53" s="64"/>
      <c r="N53" s="13"/>
    </row>
    <row r="54" spans="1:14" ht="24">
      <c r="A54" s="12">
        <f t="shared" si="9"/>
        <v>21</v>
      </c>
      <c r="B54" s="175">
        <v>39771</v>
      </c>
      <c r="C54" s="62">
        <v>455.636</v>
      </c>
      <c r="D54" s="62">
        <v>1.629</v>
      </c>
      <c r="E54" s="70">
        <f t="shared" si="1"/>
        <v>0.1407456</v>
      </c>
      <c r="F54" s="71">
        <f t="shared" si="10"/>
        <v>18.036643333333334</v>
      </c>
      <c r="G54" s="72">
        <f t="shared" si="11"/>
        <v>2.538578187936</v>
      </c>
      <c r="H54" s="12" t="s">
        <v>68</v>
      </c>
      <c r="I54" s="72">
        <v>18.95375</v>
      </c>
      <c r="J54" s="72">
        <v>20.71992</v>
      </c>
      <c r="K54" s="72">
        <v>14.43626</v>
      </c>
      <c r="L54" s="64"/>
      <c r="M54" s="64"/>
      <c r="N54" s="13"/>
    </row>
    <row r="55" spans="1:14" ht="24">
      <c r="A55" s="12">
        <f t="shared" si="9"/>
        <v>22</v>
      </c>
      <c r="B55" s="175">
        <v>39780</v>
      </c>
      <c r="C55" s="62">
        <v>455.616</v>
      </c>
      <c r="D55" s="62">
        <v>1.284</v>
      </c>
      <c r="E55" s="70">
        <f t="shared" si="1"/>
        <v>0.11093760000000001</v>
      </c>
      <c r="F55" s="71">
        <f t="shared" si="10"/>
        <v>12.552813333333333</v>
      </c>
      <c r="G55" s="72">
        <f t="shared" si="11"/>
        <v>1.392578984448</v>
      </c>
      <c r="H55" s="12" t="s">
        <v>69</v>
      </c>
      <c r="I55" s="72">
        <v>14.63058</v>
      </c>
      <c r="J55" s="72">
        <v>12.31709</v>
      </c>
      <c r="K55" s="72">
        <v>10.71077</v>
      </c>
      <c r="L55" s="64"/>
      <c r="M55" s="64"/>
      <c r="N55" s="13"/>
    </row>
    <row r="56" spans="1:14" ht="24">
      <c r="A56" s="12">
        <f t="shared" si="9"/>
        <v>23</v>
      </c>
      <c r="B56" s="175">
        <v>39793</v>
      </c>
      <c r="C56" s="62">
        <v>455.606</v>
      </c>
      <c r="D56" s="62">
        <v>0.793</v>
      </c>
      <c r="E56" s="70">
        <f t="shared" si="1"/>
        <v>0.06851520000000001</v>
      </c>
      <c r="F56" s="71">
        <f t="shared" si="10"/>
        <v>10.942513333333332</v>
      </c>
      <c r="G56" s="72">
        <f t="shared" si="11"/>
        <v>0.749728489536</v>
      </c>
      <c r="H56" s="12" t="s">
        <v>70</v>
      </c>
      <c r="I56" s="72">
        <v>15.75335</v>
      </c>
      <c r="J56" s="72">
        <v>9.41311</v>
      </c>
      <c r="K56" s="72">
        <v>7.66108</v>
      </c>
      <c r="L56" s="64"/>
      <c r="M56" s="64"/>
      <c r="N56" s="13"/>
    </row>
    <row r="57" spans="1:14" ht="24">
      <c r="A57" s="12">
        <f t="shared" si="9"/>
        <v>24</v>
      </c>
      <c r="B57" s="175">
        <v>39800</v>
      </c>
      <c r="C57" s="62">
        <v>455.586</v>
      </c>
      <c r="D57" s="62">
        <v>0.726</v>
      </c>
      <c r="E57" s="70">
        <f t="shared" si="1"/>
        <v>0.0627264</v>
      </c>
      <c r="F57" s="71">
        <f t="shared" si="10"/>
        <v>20.95149</v>
      </c>
      <c r="G57" s="72">
        <f t="shared" si="11"/>
        <v>1.3142115423360001</v>
      </c>
      <c r="H57" s="12" t="s">
        <v>71</v>
      </c>
      <c r="I57" s="72">
        <v>10.39</v>
      </c>
      <c r="J57" s="72">
        <v>25.20325</v>
      </c>
      <c r="K57" s="72">
        <v>27.26122</v>
      </c>
      <c r="L57" s="64"/>
      <c r="M57" s="64"/>
      <c r="N57" s="13"/>
    </row>
    <row r="58" spans="1:14" ht="24">
      <c r="A58" s="12">
        <f t="shared" si="9"/>
        <v>25</v>
      </c>
      <c r="B58" s="175">
        <v>39819</v>
      </c>
      <c r="C58" s="62">
        <v>455.596</v>
      </c>
      <c r="D58" s="62">
        <v>0.72</v>
      </c>
      <c r="E58" s="70">
        <f t="shared" si="1"/>
        <v>0.062208</v>
      </c>
      <c r="F58" s="71">
        <f t="shared" si="10"/>
        <v>5.60221</v>
      </c>
      <c r="G58" s="72">
        <f t="shared" si="11"/>
        <v>0.34850227968</v>
      </c>
      <c r="H58" s="12" t="s">
        <v>72</v>
      </c>
      <c r="I58" s="72">
        <v>5.09554</v>
      </c>
      <c r="J58" s="72">
        <v>7.07627</v>
      </c>
      <c r="K58" s="72">
        <v>4.63482</v>
      </c>
      <c r="L58" s="64"/>
      <c r="M58" s="64"/>
      <c r="N58" s="13"/>
    </row>
    <row r="59" spans="1:14" ht="24">
      <c r="A59" s="12">
        <f>+A58+1</f>
        <v>26</v>
      </c>
      <c r="B59" s="175">
        <v>39841</v>
      </c>
      <c r="C59" s="62">
        <v>455.586</v>
      </c>
      <c r="D59" s="62">
        <v>0.59</v>
      </c>
      <c r="E59" s="70">
        <f t="shared" si="1"/>
        <v>0.050976</v>
      </c>
      <c r="F59" s="71">
        <f aca="true" t="shared" si="12" ref="F59:F66">+AVERAGE(I59:K59)</f>
        <v>6.809570000000001</v>
      </c>
      <c r="G59" s="72">
        <f aca="true" t="shared" si="13" ref="G59:G66">F59*E59</f>
        <v>0.34712464032000007</v>
      </c>
      <c r="H59" s="12" t="s">
        <v>73</v>
      </c>
      <c r="I59" s="63">
        <v>4.57753</v>
      </c>
      <c r="J59" s="72">
        <v>8.6094</v>
      </c>
      <c r="K59" s="72">
        <v>7.24178</v>
      </c>
      <c r="L59" s="83"/>
      <c r="M59" s="64"/>
      <c r="N59" s="13"/>
    </row>
    <row r="60" spans="1:14" ht="24">
      <c r="A60" s="12">
        <f>+A59+1</f>
        <v>27</v>
      </c>
      <c r="B60" s="175">
        <v>39849</v>
      </c>
      <c r="C60" s="62">
        <v>455.576</v>
      </c>
      <c r="D60" s="62">
        <v>0.475</v>
      </c>
      <c r="E60" s="70">
        <f t="shared" si="1"/>
        <v>0.04104</v>
      </c>
      <c r="F60" s="71">
        <f t="shared" si="12"/>
        <v>11.99404</v>
      </c>
      <c r="G60" s="72">
        <f t="shared" si="13"/>
        <v>0.4922354016</v>
      </c>
      <c r="H60" s="12" t="s">
        <v>74</v>
      </c>
      <c r="I60" s="72">
        <v>4.5106</v>
      </c>
      <c r="J60" s="72">
        <v>16.85216</v>
      </c>
      <c r="K60" s="72">
        <v>14.61936</v>
      </c>
      <c r="L60" s="83"/>
      <c r="M60" s="64"/>
      <c r="N60" s="13"/>
    </row>
    <row r="61" spans="1:14" ht="24">
      <c r="A61" s="12">
        <f>+A60+1</f>
        <v>28</v>
      </c>
      <c r="B61" s="175">
        <v>39864</v>
      </c>
      <c r="C61" s="62">
        <v>455.546</v>
      </c>
      <c r="D61" s="62">
        <v>0.272</v>
      </c>
      <c r="E61" s="70">
        <f t="shared" si="1"/>
        <v>0.023500800000000002</v>
      </c>
      <c r="F61" s="71">
        <f t="shared" si="12"/>
        <v>18.161333333333335</v>
      </c>
      <c r="G61" s="72">
        <f t="shared" si="13"/>
        <v>0.42680586240000007</v>
      </c>
      <c r="H61" s="83" t="s">
        <v>75</v>
      </c>
      <c r="I61" s="72">
        <v>29.6749</v>
      </c>
      <c r="J61" s="72">
        <v>11.15242</v>
      </c>
      <c r="K61" s="72">
        <v>13.65668</v>
      </c>
      <c r="L61" s="62"/>
      <c r="M61" s="87"/>
      <c r="N61" s="13"/>
    </row>
    <row r="62" spans="1:14" ht="24">
      <c r="A62" s="12">
        <f>+A61+1</f>
        <v>29</v>
      </c>
      <c r="B62" s="175">
        <v>39877</v>
      </c>
      <c r="C62" s="62">
        <v>455.536</v>
      </c>
      <c r="D62" s="62">
        <v>0.143</v>
      </c>
      <c r="E62" s="70">
        <f t="shared" si="1"/>
        <v>0.0123552</v>
      </c>
      <c r="F62" s="71">
        <f t="shared" si="12"/>
        <v>12.474383333333334</v>
      </c>
      <c r="G62" s="72">
        <f t="shared" si="13"/>
        <v>0.15412350096000002</v>
      </c>
      <c r="H62" s="83" t="s">
        <v>76</v>
      </c>
      <c r="I62" s="72">
        <v>6.78587</v>
      </c>
      <c r="J62" s="72">
        <v>14.82638</v>
      </c>
      <c r="K62" s="72">
        <v>15.8109</v>
      </c>
      <c r="L62" s="62"/>
      <c r="M62" s="64"/>
      <c r="N62" s="13"/>
    </row>
    <row r="63" spans="1:14" ht="24.75" thickBot="1">
      <c r="A63" s="12">
        <f>+A62+1</f>
        <v>30</v>
      </c>
      <c r="B63" s="175">
        <v>39903</v>
      </c>
      <c r="C63" s="62">
        <v>455.606</v>
      </c>
      <c r="D63" s="62">
        <v>0.176</v>
      </c>
      <c r="E63" s="70">
        <f t="shared" si="1"/>
        <v>0.0152064</v>
      </c>
      <c r="F63" s="71">
        <f t="shared" si="12"/>
        <v>15.599609999999998</v>
      </c>
      <c r="G63" s="72">
        <f t="shared" si="13"/>
        <v>0.23721390950399998</v>
      </c>
      <c r="H63" s="86" t="s">
        <v>77</v>
      </c>
      <c r="I63" s="72">
        <v>25.33626</v>
      </c>
      <c r="J63" s="72">
        <v>7.85114</v>
      </c>
      <c r="K63" s="72">
        <v>13.61143</v>
      </c>
      <c r="L63" s="62"/>
      <c r="M63" s="64"/>
      <c r="N63" s="13"/>
    </row>
    <row r="64" spans="1:14" ht="24">
      <c r="A64" s="88">
        <v>1</v>
      </c>
      <c r="B64" s="176">
        <v>39911</v>
      </c>
      <c r="C64" s="89">
        <v>445.596</v>
      </c>
      <c r="D64" s="89">
        <v>0.202</v>
      </c>
      <c r="E64" s="84">
        <f t="shared" si="1"/>
        <v>0.0174528</v>
      </c>
      <c r="F64" s="90">
        <f t="shared" si="12"/>
        <v>30.204856666666668</v>
      </c>
      <c r="G64" s="91">
        <f t="shared" si="13"/>
        <v>0.527159322432</v>
      </c>
      <c r="H64" s="93" t="s">
        <v>78</v>
      </c>
      <c r="I64" s="92">
        <v>41.7877</v>
      </c>
      <c r="J64" s="91">
        <v>25.50287</v>
      </c>
      <c r="K64" s="91">
        <v>23.324</v>
      </c>
      <c r="L64" s="62"/>
      <c r="M64" s="64"/>
      <c r="N64" s="13"/>
    </row>
    <row r="65" spans="1:14" ht="24">
      <c r="A65" s="12">
        <v>2</v>
      </c>
      <c r="B65" s="175">
        <v>39944</v>
      </c>
      <c r="C65" s="62">
        <v>455.606</v>
      </c>
      <c r="D65" s="62">
        <v>0.402</v>
      </c>
      <c r="E65" s="70">
        <f t="shared" si="1"/>
        <v>0.0347328</v>
      </c>
      <c r="F65" s="71">
        <f t="shared" si="12"/>
        <v>64.15288333333334</v>
      </c>
      <c r="G65" s="72">
        <f t="shared" si="13"/>
        <v>2.22820926624</v>
      </c>
      <c r="H65" s="94" t="s">
        <v>45</v>
      </c>
      <c r="I65" s="72">
        <v>78.04052</v>
      </c>
      <c r="J65" s="72">
        <v>54.87025</v>
      </c>
      <c r="K65" s="72">
        <v>59.54788</v>
      </c>
      <c r="L65" s="62"/>
      <c r="M65" s="64"/>
      <c r="N65" s="13"/>
    </row>
    <row r="66" spans="1:14" ht="24">
      <c r="A66" s="12">
        <v>3</v>
      </c>
      <c r="B66" s="175">
        <v>39951</v>
      </c>
      <c r="C66" s="62">
        <v>455.616</v>
      </c>
      <c r="D66" s="62">
        <v>0.675</v>
      </c>
      <c r="E66" s="70">
        <f t="shared" si="1"/>
        <v>0.058320000000000004</v>
      </c>
      <c r="F66" s="71">
        <f t="shared" si="12"/>
        <v>49.12132333333333</v>
      </c>
      <c r="G66" s="72">
        <f t="shared" si="13"/>
        <v>2.8647555768</v>
      </c>
      <c r="H66" s="94" t="s">
        <v>79</v>
      </c>
      <c r="I66" s="72">
        <v>48.89056</v>
      </c>
      <c r="J66" s="72">
        <v>47.55412</v>
      </c>
      <c r="K66" s="72">
        <v>50.91929</v>
      </c>
      <c r="L66" s="62"/>
      <c r="M66" s="64"/>
      <c r="N66" s="13"/>
    </row>
    <row r="67" spans="1:14" ht="24">
      <c r="A67" s="12">
        <v>4</v>
      </c>
      <c r="B67" s="175">
        <v>39962</v>
      </c>
      <c r="C67" s="62">
        <v>455.646</v>
      </c>
      <c r="D67" s="62">
        <v>0.702</v>
      </c>
      <c r="E67" s="70">
        <f t="shared" si="1"/>
        <v>0.0606528</v>
      </c>
      <c r="F67" s="71">
        <f>+AVERAGE(I67:K67)</f>
        <v>61.31820666666667</v>
      </c>
      <c r="G67" s="72">
        <f>F67*E67</f>
        <v>3.719120925312</v>
      </c>
      <c r="H67" s="94" t="s">
        <v>80</v>
      </c>
      <c r="I67" s="72">
        <v>61.71407</v>
      </c>
      <c r="J67" s="72">
        <v>69.52814</v>
      </c>
      <c r="K67" s="72">
        <v>52.71241</v>
      </c>
      <c r="L67" s="62"/>
      <c r="M67" s="64"/>
      <c r="N67" s="13"/>
    </row>
    <row r="68" spans="1:14" ht="24">
      <c r="A68" s="12">
        <v>5</v>
      </c>
      <c r="B68" s="175">
        <v>39967</v>
      </c>
      <c r="C68" s="62">
        <v>455.596</v>
      </c>
      <c r="D68" s="62">
        <v>0.615</v>
      </c>
      <c r="E68" s="70">
        <f t="shared" si="1"/>
        <v>0.053136</v>
      </c>
      <c r="F68" s="71">
        <f>+AVERAGE(I68:K68)</f>
        <v>10.990033333333335</v>
      </c>
      <c r="G68" s="72">
        <f>F68*E68</f>
        <v>0.5839664112000001</v>
      </c>
      <c r="H68" s="95" t="s">
        <v>81</v>
      </c>
      <c r="I68" s="72">
        <v>9.94283</v>
      </c>
      <c r="J68" s="72">
        <v>10.24499</v>
      </c>
      <c r="K68" s="72">
        <v>12.78228</v>
      </c>
      <c r="L68" s="62"/>
      <c r="M68" s="64"/>
      <c r="N68" s="13"/>
    </row>
    <row r="69" spans="1:14" ht="24">
      <c r="A69" s="12">
        <v>6</v>
      </c>
      <c r="B69" s="175">
        <v>39975</v>
      </c>
      <c r="C69" s="62">
        <v>455.636</v>
      </c>
      <c r="D69" s="62">
        <v>0.601</v>
      </c>
      <c r="E69" s="70">
        <f t="shared" si="1"/>
        <v>0.0519264</v>
      </c>
      <c r="F69" s="71">
        <f aca="true" t="shared" si="14" ref="F69:F75">+AVERAGE(I69:K69)</f>
        <v>12.849056666666668</v>
      </c>
      <c r="G69" s="72">
        <f aca="true" t="shared" si="15" ref="G69:G75">F69*E69</f>
        <v>0.667205256096</v>
      </c>
      <c r="H69" s="95" t="s">
        <v>82</v>
      </c>
      <c r="I69" s="72">
        <v>6.83568</v>
      </c>
      <c r="J69" s="72">
        <v>16.14383</v>
      </c>
      <c r="K69" s="72">
        <v>15.56766</v>
      </c>
      <c r="L69" s="62"/>
      <c r="M69" s="64"/>
      <c r="N69" s="13"/>
    </row>
    <row r="70" spans="1:14" ht="24">
      <c r="A70" s="12">
        <v>7</v>
      </c>
      <c r="B70" s="175">
        <v>39986</v>
      </c>
      <c r="C70" s="62">
        <v>455.636</v>
      </c>
      <c r="D70" s="62">
        <v>1.103</v>
      </c>
      <c r="E70" s="70">
        <f t="shared" si="1"/>
        <v>0.0952992</v>
      </c>
      <c r="F70" s="71">
        <f t="shared" si="14"/>
        <v>21.860213333333334</v>
      </c>
      <c r="G70" s="72">
        <f t="shared" si="15"/>
        <v>2.083260842496</v>
      </c>
      <c r="H70" s="94" t="s">
        <v>83</v>
      </c>
      <c r="I70" s="72">
        <v>25.64406</v>
      </c>
      <c r="J70" s="72">
        <v>18.45922</v>
      </c>
      <c r="K70" s="72">
        <v>21.47736</v>
      </c>
      <c r="L70" s="64"/>
      <c r="M70" s="64"/>
      <c r="N70" s="13"/>
    </row>
    <row r="71" spans="1:14" ht="24">
      <c r="A71" s="12">
        <v>8</v>
      </c>
      <c r="B71" s="175">
        <v>39996</v>
      </c>
      <c r="C71" s="62">
        <v>455.596</v>
      </c>
      <c r="D71" s="62">
        <v>0.519</v>
      </c>
      <c r="E71" s="70">
        <f t="shared" si="1"/>
        <v>0.0448416</v>
      </c>
      <c r="F71" s="71">
        <f t="shared" si="14"/>
        <v>18.5703</v>
      </c>
      <c r="G71" s="72">
        <f t="shared" si="15"/>
        <v>0.83272196448</v>
      </c>
      <c r="H71" s="94" t="s">
        <v>84</v>
      </c>
      <c r="I71" s="72">
        <v>18.47027</v>
      </c>
      <c r="J71" s="72">
        <v>13.13581</v>
      </c>
      <c r="K71" s="72">
        <v>24.10482</v>
      </c>
      <c r="L71" s="64"/>
      <c r="M71" s="64"/>
      <c r="N71" s="13"/>
    </row>
    <row r="72" spans="1:14" ht="24">
      <c r="A72" s="12">
        <v>9</v>
      </c>
      <c r="B72" s="175">
        <v>40014</v>
      </c>
      <c r="C72" s="62">
        <v>455.626</v>
      </c>
      <c r="D72" s="62">
        <v>0.702</v>
      </c>
      <c r="E72" s="70">
        <f t="shared" si="1"/>
        <v>0.0606528</v>
      </c>
      <c r="F72" s="71">
        <f t="shared" si="14"/>
        <v>12.594423333333333</v>
      </c>
      <c r="G72" s="72">
        <f t="shared" si="15"/>
        <v>0.763887039552</v>
      </c>
      <c r="H72" s="86" t="s">
        <v>85</v>
      </c>
      <c r="I72" s="72">
        <v>8.19896</v>
      </c>
      <c r="J72" s="72">
        <v>13.04472</v>
      </c>
      <c r="K72" s="72">
        <v>16.53959</v>
      </c>
      <c r="L72" s="64"/>
      <c r="M72" s="64"/>
      <c r="N72" s="13"/>
    </row>
    <row r="73" spans="1:14" ht="24">
      <c r="A73" s="12">
        <v>10</v>
      </c>
      <c r="B73" s="175">
        <v>40025</v>
      </c>
      <c r="C73" s="62">
        <v>455.626</v>
      </c>
      <c r="D73" s="62">
        <v>0.762</v>
      </c>
      <c r="E73" s="70">
        <f t="shared" si="1"/>
        <v>0.0658368</v>
      </c>
      <c r="F73" s="71">
        <f t="shared" si="14"/>
        <v>14.109283333333332</v>
      </c>
      <c r="G73" s="72">
        <f t="shared" si="15"/>
        <v>0.92891006496</v>
      </c>
      <c r="H73" s="96" t="s">
        <v>86</v>
      </c>
      <c r="I73" s="72">
        <v>11.3118</v>
      </c>
      <c r="J73" s="72">
        <v>22.64907</v>
      </c>
      <c r="K73" s="72">
        <v>8.36698</v>
      </c>
      <c r="L73" s="64"/>
      <c r="M73" s="64"/>
      <c r="N73" s="13"/>
    </row>
    <row r="74" spans="1:14" ht="24">
      <c r="A74" s="12">
        <v>11</v>
      </c>
      <c r="B74" s="175">
        <v>40046</v>
      </c>
      <c r="C74" s="62">
        <v>455.646</v>
      </c>
      <c r="D74" s="62">
        <v>0.816</v>
      </c>
      <c r="E74" s="70">
        <f t="shared" si="1"/>
        <v>0.07050239999999999</v>
      </c>
      <c r="F74" s="71">
        <f t="shared" si="14"/>
        <v>13.211346666666666</v>
      </c>
      <c r="G74" s="72">
        <f t="shared" si="15"/>
        <v>0.9314316472319998</v>
      </c>
      <c r="H74" s="96" t="s">
        <v>87</v>
      </c>
      <c r="I74" s="72">
        <v>14.21542</v>
      </c>
      <c r="J74" s="72">
        <v>16.90522</v>
      </c>
      <c r="K74" s="72">
        <v>8.5134</v>
      </c>
      <c r="L74" s="64"/>
      <c r="M74" s="64"/>
      <c r="N74" s="13"/>
    </row>
    <row r="75" spans="1:14" ht="24">
      <c r="A75" s="12">
        <v>12</v>
      </c>
      <c r="B75" s="175">
        <v>40049</v>
      </c>
      <c r="C75" s="62">
        <v>455.666</v>
      </c>
      <c r="D75" s="62">
        <v>0.79</v>
      </c>
      <c r="E75" s="70">
        <f t="shared" si="1"/>
        <v>0.06825600000000001</v>
      </c>
      <c r="F75" s="71">
        <f t="shared" si="14"/>
        <v>11.186786666666668</v>
      </c>
      <c r="G75" s="72">
        <f t="shared" si="15"/>
        <v>0.7635653107200002</v>
      </c>
      <c r="H75" s="96" t="s">
        <v>88</v>
      </c>
      <c r="I75" s="72">
        <v>6.29987</v>
      </c>
      <c r="J75" s="72">
        <v>12.76433</v>
      </c>
      <c r="K75" s="72">
        <v>14.49616</v>
      </c>
      <c r="L75" s="64"/>
      <c r="M75" s="64"/>
      <c r="N75" s="13"/>
    </row>
    <row r="76" spans="1:14" ht="24">
      <c r="A76" s="12">
        <v>13</v>
      </c>
      <c r="B76" s="175">
        <v>40051</v>
      </c>
      <c r="C76" s="62">
        <v>455.666</v>
      </c>
      <c r="D76" s="62">
        <v>1.259</v>
      </c>
      <c r="E76" s="70">
        <f t="shared" si="1"/>
        <v>0.1087776</v>
      </c>
      <c r="F76" s="71">
        <f>+AVERAGE(I76:K76)</f>
        <v>13.590523333333332</v>
      </c>
      <c r="G76" s="72">
        <f>F76*E76</f>
        <v>1.4783445109439999</v>
      </c>
      <c r="H76" s="96" t="s">
        <v>89</v>
      </c>
      <c r="I76" s="72">
        <v>21.78047</v>
      </c>
      <c r="J76" s="72">
        <v>11.29761</v>
      </c>
      <c r="K76" s="72">
        <v>7.69349</v>
      </c>
      <c r="L76" s="64"/>
      <c r="M76" s="64"/>
      <c r="N76" s="13"/>
    </row>
    <row r="77" spans="1:14" ht="24">
      <c r="A77" s="12">
        <v>14</v>
      </c>
      <c r="B77" s="175">
        <v>40065</v>
      </c>
      <c r="C77" s="62">
        <v>455.646</v>
      </c>
      <c r="D77" s="62">
        <v>3.749</v>
      </c>
      <c r="E77" s="70">
        <f>D77*0.0864</f>
        <v>0.3239136</v>
      </c>
      <c r="F77" s="71">
        <f>+AVERAGE(I77:K77)</f>
        <v>51.72927333333333</v>
      </c>
      <c r="G77" s="72">
        <f>F77*E77</f>
        <v>16.755815150784002</v>
      </c>
      <c r="H77" s="96" t="s">
        <v>90</v>
      </c>
      <c r="I77" s="72">
        <v>55.02314</v>
      </c>
      <c r="J77" s="72">
        <v>48.42984</v>
      </c>
      <c r="K77" s="72">
        <v>51.73484</v>
      </c>
      <c r="L77" s="64"/>
      <c r="M77" s="64"/>
      <c r="N77" s="13"/>
    </row>
    <row r="78" spans="1:14" ht="24">
      <c r="A78" s="12">
        <v>15</v>
      </c>
      <c r="B78" s="175">
        <v>40073</v>
      </c>
      <c r="C78" s="62">
        <v>455.666</v>
      </c>
      <c r="D78" s="62">
        <v>33.545</v>
      </c>
      <c r="E78" s="70">
        <f>D78*0.0864</f>
        <v>2.8982880000000004</v>
      </c>
      <c r="F78" s="71">
        <f>+AVERAGE(I78:K78)</f>
        <v>777.6186433333332</v>
      </c>
      <c r="G78" s="72">
        <f>F78*E78</f>
        <v>2253.76278254928</v>
      </c>
      <c r="H78" s="96" t="s">
        <v>91</v>
      </c>
      <c r="I78" s="72">
        <v>752.93776</v>
      </c>
      <c r="J78" s="72">
        <v>849.6226</v>
      </c>
      <c r="K78" s="72">
        <v>730.29557</v>
      </c>
      <c r="L78" s="64"/>
      <c r="M78" s="64"/>
      <c r="N78" s="13"/>
    </row>
    <row r="79" spans="1:14" ht="24">
      <c r="A79" s="12">
        <v>16</v>
      </c>
      <c r="B79" s="175">
        <v>40098</v>
      </c>
      <c r="C79" s="62">
        <v>455.726</v>
      </c>
      <c r="D79" s="62">
        <v>2.6</v>
      </c>
      <c r="E79" s="70">
        <f>D79*0.0864</f>
        <v>0.22464</v>
      </c>
      <c r="F79" s="71">
        <f>+AVERAGE(I79:K79)</f>
        <v>62.20165666666666</v>
      </c>
      <c r="G79" s="72">
        <f>F79*E79</f>
        <v>13.972980153599998</v>
      </c>
      <c r="H79" s="96" t="s">
        <v>92</v>
      </c>
      <c r="I79" s="72">
        <v>75.27436</v>
      </c>
      <c r="J79" s="72">
        <v>57.11827</v>
      </c>
      <c r="K79" s="72">
        <v>54.21234</v>
      </c>
      <c r="L79" s="64"/>
      <c r="M79" s="64"/>
      <c r="N79" s="13"/>
    </row>
    <row r="80" spans="1:14" ht="24">
      <c r="A80" s="12">
        <v>17</v>
      </c>
      <c r="B80" s="175">
        <v>40105</v>
      </c>
      <c r="C80" s="62">
        <v>455.776</v>
      </c>
      <c r="D80" s="62">
        <v>2.874</v>
      </c>
      <c r="E80" s="70">
        <f>D80*0.0864</f>
        <v>0.24831360000000002</v>
      </c>
      <c r="F80" s="71">
        <f>+AVERAGE(I80:K80)</f>
        <v>60.82645333333334</v>
      </c>
      <c r="G80" s="72">
        <f>F80*E80</f>
        <v>15.104035602432003</v>
      </c>
      <c r="H80" s="96" t="s">
        <v>93</v>
      </c>
      <c r="I80" s="72">
        <v>69.51745</v>
      </c>
      <c r="J80" s="72">
        <v>65.9945</v>
      </c>
      <c r="K80" s="72">
        <v>46.96741</v>
      </c>
      <c r="L80" s="64"/>
      <c r="M80" s="64"/>
      <c r="N80" s="13"/>
    </row>
    <row r="81" spans="1:14" ht="24">
      <c r="A81" s="12">
        <v>18</v>
      </c>
      <c r="B81" s="175">
        <v>40111</v>
      </c>
      <c r="C81" s="62">
        <v>455.996</v>
      </c>
      <c r="D81" s="62">
        <v>4.28</v>
      </c>
      <c r="E81" s="70">
        <f aca="true" t="shared" si="16" ref="E81:E277">D81*0.0864</f>
        <v>0.36979200000000007</v>
      </c>
      <c r="F81" s="71">
        <f aca="true" t="shared" si="17" ref="F81:F88">+AVERAGE(I81:K81)</f>
        <v>106.26734666666668</v>
      </c>
      <c r="G81" s="72">
        <f aca="true" t="shared" si="18" ref="G81:G88">F81*E81</f>
        <v>39.29681465856001</v>
      </c>
      <c r="H81" s="96" t="s">
        <v>94</v>
      </c>
      <c r="I81" s="72">
        <v>110.36745</v>
      </c>
      <c r="J81" s="72">
        <v>99.19363</v>
      </c>
      <c r="K81" s="72">
        <v>109.24096</v>
      </c>
      <c r="L81" s="64"/>
      <c r="M81" s="64"/>
      <c r="N81" s="13"/>
    </row>
    <row r="82" spans="1:14" ht="24">
      <c r="A82" s="12">
        <v>19</v>
      </c>
      <c r="B82" s="175">
        <v>40116</v>
      </c>
      <c r="C82" s="62">
        <v>455.706</v>
      </c>
      <c r="D82" s="62">
        <v>2.38</v>
      </c>
      <c r="E82" s="70">
        <f t="shared" si="16"/>
        <v>0.205632</v>
      </c>
      <c r="F82" s="71">
        <f t="shared" si="17"/>
        <v>50.81055666666666</v>
      </c>
      <c r="G82" s="72">
        <f t="shared" si="18"/>
        <v>10.44827638848</v>
      </c>
      <c r="H82" s="96" t="s">
        <v>95</v>
      </c>
      <c r="I82" s="72">
        <v>37.92053</v>
      </c>
      <c r="J82" s="72">
        <v>49.92387</v>
      </c>
      <c r="K82" s="72">
        <v>64.58727</v>
      </c>
      <c r="L82" s="64"/>
      <c r="M82" s="64"/>
      <c r="N82" s="13"/>
    </row>
    <row r="83" spans="1:14" ht="24">
      <c r="A83" s="12">
        <v>20</v>
      </c>
      <c r="B83" s="175">
        <v>40125</v>
      </c>
      <c r="C83" s="62">
        <v>455.636</v>
      </c>
      <c r="D83" s="62">
        <v>1.723</v>
      </c>
      <c r="E83" s="70">
        <f t="shared" si="16"/>
        <v>0.1488672</v>
      </c>
      <c r="F83" s="71">
        <f t="shared" si="17"/>
        <v>4.440723333333334</v>
      </c>
      <c r="G83" s="72">
        <f t="shared" si="18"/>
        <v>0.661078048608</v>
      </c>
      <c r="H83" s="96" t="s">
        <v>96</v>
      </c>
      <c r="I83" s="72">
        <v>1.68933</v>
      </c>
      <c r="J83" s="72">
        <v>8.20628</v>
      </c>
      <c r="K83" s="72">
        <v>3.42656</v>
      </c>
      <c r="L83" s="64"/>
      <c r="M83" s="64"/>
      <c r="N83" s="13"/>
    </row>
    <row r="84" spans="1:14" ht="24">
      <c r="A84" s="12">
        <v>21</v>
      </c>
      <c r="B84" s="175">
        <v>40133</v>
      </c>
      <c r="C84" s="62">
        <v>455.626</v>
      </c>
      <c r="D84" s="62">
        <v>1.167</v>
      </c>
      <c r="E84" s="70">
        <f t="shared" si="16"/>
        <v>0.10082880000000001</v>
      </c>
      <c r="F84" s="71">
        <f t="shared" si="17"/>
        <v>10.29726</v>
      </c>
      <c r="G84" s="72">
        <f t="shared" si="18"/>
        <v>1.0382603690880001</v>
      </c>
      <c r="H84" s="96" t="s">
        <v>68</v>
      </c>
      <c r="I84" s="72">
        <v>1.53343</v>
      </c>
      <c r="J84" s="72">
        <v>11.86089</v>
      </c>
      <c r="K84" s="72">
        <v>17.49746</v>
      </c>
      <c r="L84" s="64"/>
      <c r="M84" s="64"/>
      <c r="N84" s="13"/>
    </row>
    <row r="85" spans="1:14" ht="24">
      <c r="A85" s="12">
        <v>22</v>
      </c>
      <c r="B85" s="175">
        <v>40141</v>
      </c>
      <c r="C85" s="62">
        <v>455.616</v>
      </c>
      <c r="D85" s="62">
        <v>1.403</v>
      </c>
      <c r="E85" s="70">
        <f t="shared" si="16"/>
        <v>0.12121920000000001</v>
      </c>
      <c r="F85" s="71">
        <f t="shared" si="17"/>
        <v>18.597596666666664</v>
      </c>
      <c r="G85" s="72">
        <f t="shared" si="18"/>
        <v>2.254385789856</v>
      </c>
      <c r="H85" s="96" t="s">
        <v>97</v>
      </c>
      <c r="I85" s="72">
        <v>16.92919</v>
      </c>
      <c r="J85" s="72">
        <v>15.759</v>
      </c>
      <c r="K85" s="72">
        <v>23.1046</v>
      </c>
      <c r="L85" s="64"/>
      <c r="M85" s="64"/>
      <c r="N85" s="13"/>
    </row>
    <row r="86" spans="1:14" ht="24">
      <c r="A86" s="12">
        <v>23</v>
      </c>
      <c r="B86" s="175">
        <v>40146</v>
      </c>
      <c r="C86" s="62">
        <v>455.616</v>
      </c>
      <c r="D86" s="62">
        <v>1.092</v>
      </c>
      <c r="E86" s="70">
        <f t="shared" si="16"/>
        <v>0.09434880000000001</v>
      </c>
      <c r="F86" s="71">
        <f t="shared" si="17"/>
        <v>6.655450000000001</v>
      </c>
      <c r="G86" s="72">
        <f t="shared" si="18"/>
        <v>0.6279337209600001</v>
      </c>
      <c r="H86" s="96" t="s">
        <v>98</v>
      </c>
      <c r="I86" s="72">
        <v>10.93308</v>
      </c>
      <c r="J86" s="72">
        <v>5.44583</v>
      </c>
      <c r="K86" s="72">
        <v>3.58744</v>
      </c>
      <c r="L86" s="64"/>
      <c r="M86" s="64"/>
      <c r="N86" s="13"/>
    </row>
    <row r="87" spans="1:14" ht="24">
      <c r="A87" s="12">
        <v>24</v>
      </c>
      <c r="B87" s="175">
        <v>40151</v>
      </c>
      <c r="C87" s="62">
        <v>455.736</v>
      </c>
      <c r="D87" s="62">
        <v>1.76</v>
      </c>
      <c r="E87" s="70">
        <f t="shared" si="16"/>
        <v>0.152064</v>
      </c>
      <c r="F87" s="71">
        <f>+AVERAGE(H87:J87)</f>
        <v>12.174335</v>
      </c>
      <c r="G87" s="71">
        <f>+AVERAGE(I87:K87)</f>
        <v>11.4086</v>
      </c>
      <c r="H87" s="96" t="s">
        <v>99</v>
      </c>
      <c r="I87" s="72">
        <v>15.53727</v>
      </c>
      <c r="J87" s="72">
        <v>8.8114</v>
      </c>
      <c r="K87" s="72">
        <v>9.87713</v>
      </c>
      <c r="L87" s="64"/>
      <c r="M87" s="64"/>
      <c r="N87" s="13"/>
    </row>
    <row r="88" spans="1:14" ht="24">
      <c r="A88" s="12">
        <v>25</v>
      </c>
      <c r="B88" s="175">
        <v>40159</v>
      </c>
      <c r="C88" s="62">
        <v>455.736</v>
      </c>
      <c r="D88" s="62">
        <v>1.698</v>
      </c>
      <c r="E88" s="70">
        <f t="shared" si="16"/>
        <v>0.1467072</v>
      </c>
      <c r="F88" s="71">
        <f t="shared" si="17"/>
        <v>10.562613666666666</v>
      </c>
      <c r="G88" s="72">
        <f t="shared" si="18"/>
        <v>1.5496114757183999</v>
      </c>
      <c r="H88" s="96" t="s">
        <v>72</v>
      </c>
      <c r="I88" s="72">
        <v>9.60655</v>
      </c>
      <c r="J88" s="72">
        <v>7.381771</v>
      </c>
      <c r="K88" s="72">
        <v>14.69952</v>
      </c>
      <c r="L88" s="64"/>
      <c r="M88" s="64"/>
      <c r="N88" s="13"/>
    </row>
    <row r="89" spans="1:14" ht="24">
      <c r="A89" s="12">
        <v>26</v>
      </c>
      <c r="B89" s="175">
        <v>40163</v>
      </c>
      <c r="C89" s="62">
        <v>455.736</v>
      </c>
      <c r="D89" s="62">
        <v>1.762</v>
      </c>
      <c r="E89" s="63">
        <f t="shared" si="16"/>
        <v>0.1522368</v>
      </c>
      <c r="F89" s="71">
        <f aca="true" t="shared" si="19" ref="F89:F99">+AVERAGE(I89:K89)</f>
        <v>3.1023366666666674</v>
      </c>
      <c r="G89" s="72">
        <f aca="true" t="shared" si="20" ref="G89:G180">F89*E89</f>
        <v>0.4722898066560001</v>
      </c>
      <c r="H89" s="96" t="s">
        <v>73</v>
      </c>
      <c r="I89" s="72">
        <v>0.98902</v>
      </c>
      <c r="J89" s="72">
        <v>3.6049</v>
      </c>
      <c r="K89" s="72">
        <v>4.71309</v>
      </c>
      <c r="L89" s="64"/>
      <c r="M89" s="64"/>
      <c r="N89" s="13"/>
    </row>
    <row r="90" spans="1:14" ht="24">
      <c r="A90" s="12">
        <v>27</v>
      </c>
      <c r="B90" s="175">
        <v>40165</v>
      </c>
      <c r="C90" s="62">
        <v>455.666</v>
      </c>
      <c r="D90" s="62">
        <v>0.563</v>
      </c>
      <c r="E90" s="63">
        <f t="shared" si="16"/>
        <v>0.0486432</v>
      </c>
      <c r="F90" s="71">
        <f t="shared" si="19"/>
        <v>11.828903333333335</v>
      </c>
      <c r="G90" s="72">
        <f t="shared" si="20"/>
        <v>0.5753957106240001</v>
      </c>
      <c r="H90" s="96" t="s">
        <v>74</v>
      </c>
      <c r="I90" s="72">
        <v>3.26732</v>
      </c>
      <c r="J90" s="72">
        <v>14.75297</v>
      </c>
      <c r="K90" s="72">
        <v>17.46642</v>
      </c>
      <c r="L90" s="64"/>
      <c r="M90" s="64"/>
      <c r="N90" s="13"/>
    </row>
    <row r="91" spans="1:14" ht="24">
      <c r="A91" s="12">
        <v>28</v>
      </c>
      <c r="B91" s="175">
        <v>40188</v>
      </c>
      <c r="C91" s="62">
        <v>455.726</v>
      </c>
      <c r="D91" s="62">
        <v>0.54</v>
      </c>
      <c r="E91" s="63">
        <f t="shared" si="16"/>
        <v>0.046656</v>
      </c>
      <c r="F91" s="71">
        <f t="shared" si="19"/>
        <v>4.856826666666667</v>
      </c>
      <c r="G91" s="72">
        <f t="shared" si="20"/>
        <v>0.22660010496000002</v>
      </c>
      <c r="H91" s="96" t="s">
        <v>75</v>
      </c>
      <c r="I91" s="72">
        <v>6.25092</v>
      </c>
      <c r="J91" s="72">
        <v>3.61239</v>
      </c>
      <c r="K91" s="72">
        <v>4.70717</v>
      </c>
      <c r="L91" s="64"/>
      <c r="M91" s="64"/>
      <c r="N91" s="13"/>
    </row>
    <row r="92" spans="1:14" ht="24">
      <c r="A92" s="12">
        <v>29</v>
      </c>
      <c r="B92" s="175">
        <v>40196</v>
      </c>
      <c r="C92" s="62">
        <v>455.726</v>
      </c>
      <c r="D92" s="62">
        <v>0.451</v>
      </c>
      <c r="E92" s="63">
        <f t="shared" si="16"/>
        <v>0.038966400000000005</v>
      </c>
      <c r="F92" s="71">
        <f t="shared" si="19"/>
        <v>2.63889</v>
      </c>
      <c r="G92" s="72">
        <f t="shared" si="20"/>
        <v>0.10282804329600001</v>
      </c>
      <c r="H92" s="96" t="s">
        <v>76</v>
      </c>
      <c r="I92" s="72">
        <v>1.59295</v>
      </c>
      <c r="J92" s="72">
        <v>2.49688</v>
      </c>
      <c r="K92" s="72">
        <v>3.82684</v>
      </c>
      <c r="L92" s="64"/>
      <c r="M92" s="64"/>
      <c r="N92" s="13"/>
    </row>
    <row r="93" spans="1:14" ht="24">
      <c r="A93" s="12">
        <v>30</v>
      </c>
      <c r="B93" s="175">
        <v>40202</v>
      </c>
      <c r="C93" s="62">
        <v>455.656</v>
      </c>
      <c r="D93" s="62">
        <v>0.389</v>
      </c>
      <c r="E93" s="63">
        <f t="shared" si="16"/>
        <v>0.0336096</v>
      </c>
      <c r="F93" s="71">
        <f t="shared" si="19"/>
        <v>8.526513333333334</v>
      </c>
      <c r="G93" s="72">
        <f t="shared" si="20"/>
        <v>0.28657270252800005</v>
      </c>
      <c r="H93" s="96" t="s">
        <v>77</v>
      </c>
      <c r="I93" s="72">
        <v>8.84024</v>
      </c>
      <c r="J93" s="72">
        <v>8.6881</v>
      </c>
      <c r="K93" s="72">
        <v>8.0512</v>
      </c>
      <c r="L93" s="64"/>
      <c r="M93" s="64"/>
      <c r="N93" s="13"/>
    </row>
    <row r="94" spans="1:14" ht="24">
      <c r="A94" s="12">
        <v>31</v>
      </c>
      <c r="B94" s="175">
        <v>40215</v>
      </c>
      <c r="C94" s="62">
        <v>455.626</v>
      </c>
      <c r="D94" s="62">
        <v>0.235</v>
      </c>
      <c r="E94" s="63">
        <f t="shared" si="16"/>
        <v>0.020304</v>
      </c>
      <c r="F94" s="71">
        <f t="shared" si="19"/>
        <v>27.310113333333334</v>
      </c>
      <c r="G94" s="72">
        <f t="shared" si="20"/>
        <v>0.55450454112</v>
      </c>
      <c r="H94" s="96" t="s">
        <v>100</v>
      </c>
      <c r="I94" s="72">
        <v>27.0426</v>
      </c>
      <c r="J94" s="72">
        <v>20.97006</v>
      </c>
      <c r="K94" s="72">
        <v>33.91768</v>
      </c>
      <c r="L94" s="64"/>
      <c r="M94" s="64"/>
      <c r="N94" s="13"/>
    </row>
    <row r="95" spans="1:14" ht="24">
      <c r="A95" s="12">
        <v>32</v>
      </c>
      <c r="B95" s="175">
        <v>40222</v>
      </c>
      <c r="C95" s="62">
        <v>455.726</v>
      </c>
      <c r="D95" s="62">
        <v>0.185</v>
      </c>
      <c r="E95" s="63">
        <f t="shared" si="16"/>
        <v>0.015984</v>
      </c>
      <c r="F95" s="71">
        <f t="shared" si="19"/>
        <v>24.577923333333334</v>
      </c>
      <c r="G95" s="72">
        <f t="shared" si="20"/>
        <v>0.39285352656000005</v>
      </c>
      <c r="H95" s="96" t="s">
        <v>101</v>
      </c>
      <c r="I95" s="72">
        <v>33.67327</v>
      </c>
      <c r="J95" s="72">
        <v>20.49333</v>
      </c>
      <c r="K95" s="72">
        <v>19.56717</v>
      </c>
      <c r="L95" s="64"/>
      <c r="M95" s="64"/>
      <c r="N95" s="13"/>
    </row>
    <row r="96" spans="1:14" ht="24">
      <c r="A96" s="12">
        <v>33</v>
      </c>
      <c r="B96" s="175">
        <v>40236</v>
      </c>
      <c r="C96" s="62">
        <v>455.586</v>
      </c>
      <c r="D96" s="62">
        <v>0.233</v>
      </c>
      <c r="E96" s="63">
        <f t="shared" si="16"/>
        <v>0.020131200000000002</v>
      </c>
      <c r="F96" s="71">
        <f t="shared" si="19"/>
        <v>22.327003333333334</v>
      </c>
      <c r="G96" s="72">
        <f t="shared" si="20"/>
        <v>0.44946936950400007</v>
      </c>
      <c r="H96" s="96" t="s">
        <v>102</v>
      </c>
      <c r="I96" s="72">
        <v>31.64041</v>
      </c>
      <c r="J96" s="72">
        <v>13.45552</v>
      </c>
      <c r="K96" s="72">
        <v>21.88508</v>
      </c>
      <c r="L96" s="64"/>
      <c r="M96" s="64"/>
      <c r="N96" s="13"/>
    </row>
    <row r="97" spans="1:14" ht="24">
      <c r="A97" s="12">
        <v>34</v>
      </c>
      <c r="B97" s="175">
        <v>40242</v>
      </c>
      <c r="C97" s="62">
        <v>455.586</v>
      </c>
      <c r="D97" s="62">
        <v>0.13</v>
      </c>
      <c r="E97" s="63">
        <f t="shared" si="16"/>
        <v>0.011232</v>
      </c>
      <c r="F97" s="71">
        <f t="shared" si="19"/>
        <v>64.69258666666667</v>
      </c>
      <c r="G97" s="72">
        <f t="shared" si="20"/>
        <v>0.7266271334400001</v>
      </c>
      <c r="H97" s="96" t="s">
        <v>103</v>
      </c>
      <c r="I97" s="72">
        <v>58.72579</v>
      </c>
      <c r="J97" s="72">
        <v>60.24956</v>
      </c>
      <c r="K97" s="72">
        <v>75.10241</v>
      </c>
      <c r="L97" s="64"/>
      <c r="M97" s="64"/>
      <c r="N97" s="13"/>
    </row>
    <row r="98" spans="1:14" ht="24">
      <c r="A98" s="12">
        <v>35</v>
      </c>
      <c r="B98" s="175">
        <v>40251</v>
      </c>
      <c r="C98" s="62">
        <v>455.566</v>
      </c>
      <c r="D98" s="62">
        <v>0.128</v>
      </c>
      <c r="E98" s="63">
        <f t="shared" si="16"/>
        <v>0.011059200000000002</v>
      </c>
      <c r="F98" s="71">
        <f t="shared" si="19"/>
        <v>58.922203333333336</v>
      </c>
      <c r="G98" s="72">
        <f t="shared" si="20"/>
        <v>0.6516324311040002</v>
      </c>
      <c r="H98" s="96" t="s">
        <v>104</v>
      </c>
      <c r="I98" s="72">
        <v>55.38585</v>
      </c>
      <c r="J98" s="72">
        <v>51.74606</v>
      </c>
      <c r="K98" s="72">
        <v>69.6347</v>
      </c>
      <c r="L98" s="64"/>
      <c r="M98" s="64"/>
      <c r="N98" s="13"/>
    </row>
    <row r="99" spans="1:14" ht="24.75" thickBot="1">
      <c r="A99" s="12">
        <v>36</v>
      </c>
      <c r="B99" s="175">
        <v>40256</v>
      </c>
      <c r="C99" s="62">
        <v>455.696</v>
      </c>
      <c r="D99" s="62">
        <v>0.433</v>
      </c>
      <c r="E99" s="63">
        <f t="shared" si="16"/>
        <v>0.0374112</v>
      </c>
      <c r="F99" s="71">
        <f t="shared" si="19"/>
        <v>122.60301333333332</v>
      </c>
      <c r="G99" s="81">
        <f t="shared" si="20"/>
        <v>4.5867258524159995</v>
      </c>
      <c r="H99" s="96" t="s">
        <v>105</v>
      </c>
      <c r="I99" s="72">
        <v>126.4509</v>
      </c>
      <c r="J99" s="72">
        <v>96.2914</v>
      </c>
      <c r="K99" s="72">
        <v>145.06674</v>
      </c>
      <c r="L99" s="64"/>
      <c r="M99" s="64"/>
      <c r="N99" s="13"/>
    </row>
    <row r="100" spans="1:14" ht="24">
      <c r="A100" s="88"/>
      <c r="B100" s="176" t="s">
        <v>106</v>
      </c>
      <c r="C100" s="89"/>
      <c r="D100" s="89"/>
      <c r="E100" s="92"/>
      <c r="F100" s="90"/>
      <c r="G100" s="72"/>
      <c r="H100" s="97"/>
      <c r="I100" s="89"/>
      <c r="J100" s="89"/>
      <c r="K100" s="89"/>
      <c r="L100" s="64"/>
      <c r="M100" s="64"/>
      <c r="N100" s="13"/>
    </row>
    <row r="101" spans="1:14" ht="24">
      <c r="A101" s="12">
        <v>1</v>
      </c>
      <c r="B101" s="175">
        <v>40310</v>
      </c>
      <c r="C101" s="62">
        <v>455.506</v>
      </c>
      <c r="D101" s="62">
        <v>0.024</v>
      </c>
      <c r="E101" s="63">
        <f t="shared" si="16"/>
        <v>0.0020736</v>
      </c>
      <c r="F101" s="71">
        <f aca="true" t="shared" si="21" ref="F101:F180">+AVERAGE(I101:K101)</f>
        <v>15.80207</v>
      </c>
      <c r="G101" s="72">
        <f t="shared" si="20"/>
        <v>0.032767172352</v>
      </c>
      <c r="H101" s="96" t="s">
        <v>107</v>
      </c>
      <c r="I101" s="62">
        <v>20.53016</v>
      </c>
      <c r="J101" s="62">
        <v>18.96755</v>
      </c>
      <c r="K101" s="62">
        <v>7.9085</v>
      </c>
      <c r="L101" s="64"/>
      <c r="M101" s="64"/>
      <c r="N101" s="13"/>
    </row>
    <row r="102" spans="1:14" ht="24">
      <c r="A102" s="12">
        <v>2</v>
      </c>
      <c r="B102" s="175">
        <v>40328</v>
      </c>
      <c r="C102" s="62">
        <v>455.526</v>
      </c>
      <c r="D102" s="62">
        <v>0.031</v>
      </c>
      <c r="E102" s="63">
        <f t="shared" si="16"/>
        <v>0.0026784</v>
      </c>
      <c r="F102" s="71">
        <f t="shared" si="21"/>
        <v>23.86705333333333</v>
      </c>
      <c r="G102" s="72">
        <f t="shared" si="20"/>
        <v>0.06392551564799999</v>
      </c>
      <c r="H102" s="96" t="s">
        <v>108</v>
      </c>
      <c r="I102" s="62">
        <v>30.11712</v>
      </c>
      <c r="J102" s="62">
        <v>23.17541</v>
      </c>
      <c r="K102" s="62">
        <v>18.30863</v>
      </c>
      <c r="L102" s="64"/>
      <c r="M102" s="64"/>
      <c r="N102" s="13"/>
    </row>
    <row r="103" spans="1:14" ht="24">
      <c r="A103" s="12">
        <v>3</v>
      </c>
      <c r="B103" s="175">
        <v>40335</v>
      </c>
      <c r="C103" s="62">
        <v>455.586</v>
      </c>
      <c r="D103" s="62">
        <v>0.183</v>
      </c>
      <c r="E103" s="63">
        <f t="shared" si="16"/>
        <v>0.0158112</v>
      </c>
      <c r="F103" s="71">
        <f t="shared" si="21"/>
        <v>12.785803333333334</v>
      </c>
      <c r="G103" s="72">
        <f t="shared" si="20"/>
        <v>0.20215889366400003</v>
      </c>
      <c r="H103" s="96" t="s">
        <v>109</v>
      </c>
      <c r="I103" s="62">
        <v>19.44579</v>
      </c>
      <c r="J103" s="62">
        <v>15.7893</v>
      </c>
      <c r="K103" s="62">
        <v>3.12232</v>
      </c>
      <c r="L103" s="64"/>
      <c r="M103" s="64"/>
      <c r="N103" s="13"/>
    </row>
    <row r="104" spans="1:14" ht="24">
      <c r="A104" s="12">
        <v>4</v>
      </c>
      <c r="B104" s="175">
        <v>40342</v>
      </c>
      <c r="C104" s="62">
        <v>455.746</v>
      </c>
      <c r="D104" s="62">
        <v>1.018</v>
      </c>
      <c r="E104" s="63">
        <f t="shared" si="16"/>
        <v>0.08795520000000001</v>
      </c>
      <c r="F104" s="71">
        <f t="shared" si="21"/>
        <v>23.345673333333337</v>
      </c>
      <c r="G104" s="72">
        <f t="shared" si="20"/>
        <v>2.0533733671680006</v>
      </c>
      <c r="H104" s="96" t="s">
        <v>110</v>
      </c>
      <c r="I104" s="62">
        <v>6.04903</v>
      </c>
      <c r="J104" s="62">
        <v>33.49683</v>
      </c>
      <c r="K104" s="62">
        <v>30.49116</v>
      </c>
      <c r="L104" s="64"/>
      <c r="M104" s="64"/>
      <c r="N104" s="13"/>
    </row>
    <row r="105" spans="1:14" ht="24">
      <c r="A105" s="12">
        <v>5</v>
      </c>
      <c r="B105" s="175">
        <v>40355</v>
      </c>
      <c r="C105" s="62">
        <v>455.646</v>
      </c>
      <c r="D105" s="62">
        <v>0.417</v>
      </c>
      <c r="E105" s="63">
        <f t="shared" si="16"/>
        <v>0.0360288</v>
      </c>
      <c r="F105" s="71">
        <f t="shared" si="21"/>
        <v>15.435733333333332</v>
      </c>
      <c r="G105" s="72">
        <f t="shared" si="20"/>
        <v>0.5561309491199999</v>
      </c>
      <c r="H105" s="96" t="s">
        <v>111</v>
      </c>
      <c r="I105" s="62">
        <v>19.80438</v>
      </c>
      <c r="J105" s="62">
        <v>22.77189</v>
      </c>
      <c r="K105" s="62">
        <v>3.73093</v>
      </c>
      <c r="L105" s="64"/>
      <c r="M105" s="64"/>
      <c r="N105" s="13"/>
    </row>
    <row r="106" spans="1:14" ht="24">
      <c r="A106" s="12">
        <v>6</v>
      </c>
      <c r="B106" s="175">
        <v>40370</v>
      </c>
      <c r="C106" s="62">
        <v>455.596</v>
      </c>
      <c r="D106" s="62">
        <v>0.176</v>
      </c>
      <c r="E106" s="63">
        <f t="shared" si="16"/>
        <v>0.0152064</v>
      </c>
      <c r="F106" s="71">
        <f t="shared" si="21"/>
        <v>133.53592</v>
      </c>
      <c r="G106" s="63">
        <f t="shared" si="20"/>
        <v>2.030600613888</v>
      </c>
      <c r="H106" s="96" t="s">
        <v>82</v>
      </c>
      <c r="I106" s="62">
        <v>176.41536</v>
      </c>
      <c r="J106" s="62">
        <v>122.22124</v>
      </c>
      <c r="K106" s="62">
        <v>101.97116</v>
      </c>
      <c r="L106" s="64"/>
      <c r="M106" s="64"/>
      <c r="N106" s="13"/>
    </row>
    <row r="107" spans="1:14" ht="24">
      <c r="A107" s="12">
        <v>7</v>
      </c>
      <c r="B107" s="175">
        <v>40377</v>
      </c>
      <c r="C107" s="62">
        <v>455.616</v>
      </c>
      <c r="D107" s="62">
        <v>0.216</v>
      </c>
      <c r="E107" s="63">
        <f t="shared" si="16"/>
        <v>0.0186624</v>
      </c>
      <c r="F107" s="71">
        <f t="shared" si="21"/>
        <v>324.92477</v>
      </c>
      <c r="G107" s="63">
        <f t="shared" si="20"/>
        <v>6.063876027648</v>
      </c>
      <c r="H107" s="96" t="s">
        <v>83</v>
      </c>
      <c r="I107" s="62">
        <v>291.78964</v>
      </c>
      <c r="J107" s="62">
        <v>360.89552</v>
      </c>
      <c r="K107" s="62">
        <v>322.08915</v>
      </c>
      <c r="L107" s="64"/>
      <c r="M107" s="64"/>
      <c r="N107" s="13"/>
    </row>
    <row r="108" spans="1:14" ht="24">
      <c r="A108" s="12">
        <v>8</v>
      </c>
      <c r="B108" s="175">
        <v>40384</v>
      </c>
      <c r="C108" s="62">
        <v>455.746</v>
      </c>
      <c r="D108" s="62">
        <v>1.04</v>
      </c>
      <c r="E108" s="63">
        <f t="shared" si="16"/>
        <v>0.089856</v>
      </c>
      <c r="F108" s="71">
        <f t="shared" si="21"/>
        <v>180.05794</v>
      </c>
      <c r="G108" s="63">
        <f t="shared" si="20"/>
        <v>16.17928625664</v>
      </c>
      <c r="H108" s="96" t="s">
        <v>84</v>
      </c>
      <c r="I108" s="62">
        <v>202.22667</v>
      </c>
      <c r="J108" s="62">
        <v>189.08992</v>
      </c>
      <c r="K108" s="62">
        <v>148.85723</v>
      </c>
      <c r="L108" s="64"/>
      <c r="M108" s="64"/>
      <c r="N108" s="13"/>
    </row>
    <row r="109" spans="1:14" ht="24">
      <c r="A109" s="12">
        <v>9</v>
      </c>
      <c r="B109" s="175">
        <v>40401</v>
      </c>
      <c r="C109" s="62">
        <v>456.046</v>
      </c>
      <c r="D109" s="62">
        <v>5.21</v>
      </c>
      <c r="E109" s="63">
        <f t="shared" si="16"/>
        <v>0.45014400000000004</v>
      </c>
      <c r="F109" s="71">
        <f t="shared" si="21"/>
        <v>75.42319666666667</v>
      </c>
      <c r="G109" s="63">
        <f t="shared" si="20"/>
        <v>33.95129944032001</v>
      </c>
      <c r="H109" s="96" t="s">
        <v>85</v>
      </c>
      <c r="I109" s="62">
        <v>50.53296</v>
      </c>
      <c r="J109" s="62">
        <v>103.01379</v>
      </c>
      <c r="K109" s="62">
        <v>72.72284</v>
      </c>
      <c r="L109" s="64"/>
      <c r="M109" s="64"/>
      <c r="N109" s="13"/>
    </row>
    <row r="110" spans="1:14" ht="24">
      <c r="A110" s="12">
        <v>10</v>
      </c>
      <c r="B110" s="175">
        <v>40409</v>
      </c>
      <c r="C110" s="62">
        <v>456.336</v>
      </c>
      <c r="D110" s="62">
        <v>9.441</v>
      </c>
      <c r="E110" s="63">
        <f t="shared" si="16"/>
        <v>0.8157024000000002</v>
      </c>
      <c r="F110" s="71">
        <f t="shared" si="21"/>
        <v>36.94995666666667</v>
      </c>
      <c r="G110" s="63">
        <f t="shared" si="20"/>
        <v>30.14016833289601</v>
      </c>
      <c r="H110" s="96" t="s">
        <v>86</v>
      </c>
      <c r="I110" s="62">
        <v>38.22655</v>
      </c>
      <c r="J110" s="62">
        <v>33.9811</v>
      </c>
      <c r="K110" s="62">
        <v>38.64222</v>
      </c>
      <c r="L110" s="64"/>
      <c r="M110" s="64"/>
      <c r="N110" s="13"/>
    </row>
    <row r="111" spans="1:14" ht="24">
      <c r="A111" s="12">
        <v>11</v>
      </c>
      <c r="B111" s="175">
        <v>40415</v>
      </c>
      <c r="C111" s="62">
        <v>455.986</v>
      </c>
      <c r="D111" s="62">
        <v>1.04</v>
      </c>
      <c r="E111" s="63">
        <f t="shared" si="16"/>
        <v>0.089856</v>
      </c>
      <c r="F111" s="71">
        <f t="shared" si="21"/>
        <v>31.987066666666667</v>
      </c>
      <c r="G111" s="63">
        <f t="shared" si="20"/>
        <v>2.8742298624</v>
      </c>
      <c r="H111" s="96" t="s">
        <v>87</v>
      </c>
      <c r="I111" s="62">
        <v>29.13304</v>
      </c>
      <c r="J111" s="62">
        <v>33.19552</v>
      </c>
      <c r="K111" s="62">
        <v>33.63264</v>
      </c>
      <c r="L111" s="64"/>
      <c r="M111" s="64"/>
      <c r="N111" s="13"/>
    </row>
    <row r="112" spans="1:14" ht="24">
      <c r="A112" s="12">
        <v>12</v>
      </c>
      <c r="B112" s="175">
        <v>40422</v>
      </c>
      <c r="C112" s="62">
        <v>456.176</v>
      </c>
      <c r="D112" s="62">
        <v>6.306</v>
      </c>
      <c r="E112" s="63">
        <f t="shared" si="16"/>
        <v>0.5448384000000001</v>
      </c>
      <c r="F112" s="71">
        <f t="shared" si="21"/>
        <v>86.53555666666666</v>
      </c>
      <c r="G112" s="63">
        <f t="shared" si="20"/>
        <v>47.147894237376</v>
      </c>
      <c r="H112" s="96" t="s">
        <v>88</v>
      </c>
      <c r="I112" s="62">
        <v>86.07985</v>
      </c>
      <c r="J112" s="62">
        <v>88.22363</v>
      </c>
      <c r="K112" s="62">
        <v>85.30319</v>
      </c>
      <c r="L112" s="64"/>
      <c r="M112" s="64"/>
      <c r="N112" s="13"/>
    </row>
    <row r="113" spans="1:14" ht="24">
      <c r="A113" s="12">
        <v>13</v>
      </c>
      <c r="B113" s="175">
        <v>40432</v>
      </c>
      <c r="C113" s="62">
        <v>455.946</v>
      </c>
      <c r="D113" s="62">
        <v>3.126</v>
      </c>
      <c r="E113" s="63">
        <f t="shared" si="16"/>
        <v>0.2700864</v>
      </c>
      <c r="F113" s="71">
        <f t="shared" si="21"/>
        <v>84.07195</v>
      </c>
      <c r="G113" s="63">
        <f t="shared" si="20"/>
        <v>22.70669031648</v>
      </c>
      <c r="H113" s="96" t="s">
        <v>89</v>
      </c>
      <c r="I113" s="62">
        <v>62.45316</v>
      </c>
      <c r="J113" s="62">
        <v>87.55881</v>
      </c>
      <c r="K113" s="62">
        <v>102.20388</v>
      </c>
      <c r="L113" s="64"/>
      <c r="M113" s="64"/>
      <c r="N113" s="13"/>
    </row>
    <row r="114" spans="1:14" ht="24">
      <c r="A114" s="12">
        <v>14</v>
      </c>
      <c r="B114" s="175">
        <v>40446</v>
      </c>
      <c r="C114" s="62">
        <v>455.996</v>
      </c>
      <c r="D114" s="62">
        <v>4.057</v>
      </c>
      <c r="E114" s="63">
        <f t="shared" si="16"/>
        <v>0.3505248</v>
      </c>
      <c r="F114" s="71">
        <f t="shared" si="21"/>
        <v>839.0046133333334</v>
      </c>
      <c r="G114" s="63">
        <f t="shared" si="20"/>
        <v>294.09192428774406</v>
      </c>
      <c r="H114" s="96" t="s">
        <v>90</v>
      </c>
      <c r="I114" s="62">
        <v>850.88703</v>
      </c>
      <c r="J114" s="62">
        <v>926.9618</v>
      </c>
      <c r="K114" s="62">
        <v>739.16501</v>
      </c>
      <c r="L114" s="64"/>
      <c r="M114" s="64"/>
      <c r="N114" s="13"/>
    </row>
    <row r="115" spans="1:14" ht="24">
      <c r="A115" s="12">
        <v>15</v>
      </c>
      <c r="B115" s="175">
        <v>40457</v>
      </c>
      <c r="C115" s="62">
        <v>455.876</v>
      </c>
      <c r="D115" s="62">
        <v>2.4</v>
      </c>
      <c r="E115" s="63">
        <f t="shared" si="16"/>
        <v>0.20736000000000002</v>
      </c>
      <c r="F115" s="71">
        <f t="shared" si="21"/>
        <v>8.29056</v>
      </c>
      <c r="G115" s="63">
        <f t="shared" si="20"/>
        <v>1.7191305216</v>
      </c>
      <c r="H115" s="96" t="s">
        <v>91</v>
      </c>
      <c r="I115" s="63">
        <v>13.48462</v>
      </c>
      <c r="J115" s="63">
        <v>9.02829</v>
      </c>
      <c r="K115" s="63">
        <v>2.35877</v>
      </c>
      <c r="L115" s="64"/>
      <c r="M115" s="64"/>
      <c r="N115" s="13"/>
    </row>
    <row r="116" spans="1:14" ht="24">
      <c r="A116" s="12">
        <v>16</v>
      </c>
      <c r="B116" s="175">
        <v>40468</v>
      </c>
      <c r="C116" s="62">
        <v>455.846</v>
      </c>
      <c r="D116" s="62">
        <v>2.198</v>
      </c>
      <c r="E116" s="63">
        <f t="shared" si="16"/>
        <v>0.1899072</v>
      </c>
      <c r="F116" s="71">
        <f t="shared" si="21"/>
        <v>11.174053333333333</v>
      </c>
      <c r="G116" s="63">
        <f t="shared" si="20"/>
        <v>2.122033181184</v>
      </c>
      <c r="H116" s="96" t="s">
        <v>92</v>
      </c>
      <c r="I116" s="63">
        <v>3.27082</v>
      </c>
      <c r="J116" s="63">
        <v>20.3476</v>
      </c>
      <c r="K116" s="63">
        <v>9.90374</v>
      </c>
      <c r="L116" s="64"/>
      <c r="M116" s="64"/>
      <c r="N116" s="13"/>
    </row>
    <row r="117" spans="1:14" ht="24">
      <c r="A117" s="12">
        <v>17</v>
      </c>
      <c r="B117" s="175">
        <v>40480</v>
      </c>
      <c r="C117" s="62">
        <v>458.356</v>
      </c>
      <c r="D117" s="62">
        <v>64.071</v>
      </c>
      <c r="E117" s="63">
        <f t="shared" si="16"/>
        <v>5.5357344</v>
      </c>
      <c r="F117" s="71">
        <f t="shared" si="21"/>
        <v>2242.094583333333</v>
      </c>
      <c r="G117" s="63">
        <f t="shared" si="20"/>
        <v>12411.640113011998</v>
      </c>
      <c r="H117" s="96" t="s">
        <v>93</v>
      </c>
      <c r="I117" s="63">
        <v>2704.48611</v>
      </c>
      <c r="J117" s="63">
        <v>1850.11622</v>
      </c>
      <c r="K117" s="63">
        <v>2171.68142</v>
      </c>
      <c r="L117" s="64"/>
      <c r="M117" s="64"/>
      <c r="N117" s="13"/>
    </row>
    <row r="118" spans="1:14" ht="24">
      <c r="A118" s="12">
        <v>18</v>
      </c>
      <c r="B118" s="175">
        <v>40489</v>
      </c>
      <c r="C118" s="62">
        <v>455.626</v>
      </c>
      <c r="D118" s="62">
        <v>1.79</v>
      </c>
      <c r="E118" s="63">
        <f t="shared" si="16"/>
        <v>0.15465600000000002</v>
      </c>
      <c r="F118" s="71">
        <f t="shared" si="21"/>
        <v>16.250420000000002</v>
      </c>
      <c r="G118" s="63">
        <f t="shared" si="20"/>
        <v>2.5132249555200006</v>
      </c>
      <c r="H118" s="96" t="s">
        <v>94</v>
      </c>
      <c r="I118" s="63">
        <v>23.00823</v>
      </c>
      <c r="J118" s="63">
        <v>17.19222</v>
      </c>
      <c r="K118" s="63">
        <v>8.55081</v>
      </c>
      <c r="L118" s="64"/>
      <c r="M118" s="64"/>
      <c r="N118" s="13"/>
    </row>
    <row r="119" spans="1:14" ht="24">
      <c r="A119" s="12">
        <v>19</v>
      </c>
      <c r="B119" s="175">
        <v>40498</v>
      </c>
      <c r="C119" s="62">
        <v>455.596</v>
      </c>
      <c r="D119" s="62">
        <v>1.349</v>
      </c>
      <c r="E119" s="63">
        <f t="shared" si="16"/>
        <v>0.11655360000000001</v>
      </c>
      <c r="F119" s="71">
        <f t="shared" si="21"/>
        <v>13.54416</v>
      </c>
      <c r="G119" s="63">
        <f t="shared" si="20"/>
        <v>1.578620606976</v>
      </c>
      <c r="H119" s="96" t="s">
        <v>95</v>
      </c>
      <c r="I119" s="63">
        <v>3.32546</v>
      </c>
      <c r="J119" s="63">
        <v>16.22268</v>
      </c>
      <c r="K119" s="63">
        <v>21.08434</v>
      </c>
      <c r="L119" s="64"/>
      <c r="M119" s="64"/>
      <c r="N119" s="13"/>
    </row>
    <row r="120" spans="1:14" ht="24">
      <c r="A120" s="12">
        <v>20</v>
      </c>
      <c r="B120" s="175">
        <v>40510</v>
      </c>
      <c r="C120" s="62">
        <v>455.546</v>
      </c>
      <c r="D120" s="62">
        <v>0.884</v>
      </c>
      <c r="E120" s="63">
        <f t="shared" si="16"/>
        <v>0.0763776</v>
      </c>
      <c r="F120" s="71">
        <f t="shared" si="21"/>
        <v>6.366626666666666</v>
      </c>
      <c r="G120" s="63">
        <f t="shared" si="20"/>
        <v>0.486267664896</v>
      </c>
      <c r="H120" s="96" t="s">
        <v>96</v>
      </c>
      <c r="I120" s="63">
        <v>4.12325</v>
      </c>
      <c r="J120" s="63">
        <v>4.1034</v>
      </c>
      <c r="K120" s="63">
        <v>10.87323</v>
      </c>
      <c r="L120" s="64"/>
      <c r="M120" s="64"/>
      <c r="N120" s="13"/>
    </row>
    <row r="121" spans="1:14" ht="24">
      <c r="A121" s="12">
        <v>21</v>
      </c>
      <c r="B121" s="175">
        <v>40516</v>
      </c>
      <c r="C121" s="62">
        <v>455.736</v>
      </c>
      <c r="D121" s="62">
        <v>1.497</v>
      </c>
      <c r="E121" s="63">
        <f t="shared" si="16"/>
        <v>0.1293408</v>
      </c>
      <c r="F121" s="71">
        <f t="shared" si="21"/>
        <v>20.511133333333333</v>
      </c>
      <c r="G121" s="63">
        <f t="shared" si="20"/>
        <v>2.65292639424</v>
      </c>
      <c r="H121" s="96" t="s">
        <v>68</v>
      </c>
      <c r="I121" s="63">
        <v>23.20407</v>
      </c>
      <c r="J121" s="63">
        <v>24.29064</v>
      </c>
      <c r="K121" s="63">
        <v>14.03869</v>
      </c>
      <c r="L121" s="64"/>
      <c r="M121" s="64"/>
      <c r="N121" s="13"/>
    </row>
    <row r="122" spans="1:14" ht="24">
      <c r="A122" s="12">
        <v>22</v>
      </c>
      <c r="B122" s="175">
        <v>40523</v>
      </c>
      <c r="C122" s="62">
        <v>455.726</v>
      </c>
      <c r="D122" s="62">
        <v>1.401</v>
      </c>
      <c r="E122" s="63">
        <f t="shared" si="16"/>
        <v>0.12104640000000001</v>
      </c>
      <c r="F122" s="71">
        <f t="shared" si="21"/>
        <v>19.927966666666666</v>
      </c>
      <c r="G122" s="63">
        <f t="shared" si="20"/>
        <v>2.4122086243200003</v>
      </c>
      <c r="H122" s="96" t="s">
        <v>69</v>
      </c>
      <c r="I122" s="63">
        <v>20.31694</v>
      </c>
      <c r="J122" s="63">
        <v>15.96615</v>
      </c>
      <c r="K122" s="63">
        <v>23.50081</v>
      </c>
      <c r="L122" s="64"/>
      <c r="M122" s="64"/>
      <c r="N122" s="13"/>
    </row>
    <row r="123" spans="1:14" ht="24">
      <c r="A123" s="12">
        <v>23</v>
      </c>
      <c r="B123" s="175">
        <v>40533</v>
      </c>
      <c r="C123" s="62">
        <v>455.706</v>
      </c>
      <c r="D123" s="62">
        <v>0.776</v>
      </c>
      <c r="E123" s="63">
        <f t="shared" si="16"/>
        <v>0.0670464</v>
      </c>
      <c r="F123" s="71">
        <f t="shared" si="21"/>
        <v>13.74406</v>
      </c>
      <c r="G123" s="63">
        <f t="shared" si="20"/>
        <v>0.921489744384</v>
      </c>
      <c r="H123" s="96" t="s">
        <v>98</v>
      </c>
      <c r="I123" s="63">
        <v>20.03526</v>
      </c>
      <c r="J123" s="63">
        <v>5.28448</v>
      </c>
      <c r="K123" s="63">
        <v>15.91244</v>
      </c>
      <c r="L123" s="64"/>
      <c r="M123" s="64"/>
      <c r="N123" s="13"/>
    </row>
    <row r="124" spans="1:14" ht="24">
      <c r="A124" s="12">
        <v>24</v>
      </c>
      <c r="B124" s="175">
        <v>40548</v>
      </c>
      <c r="C124" s="62">
        <v>455.676</v>
      </c>
      <c r="D124" s="62">
        <v>0.655</v>
      </c>
      <c r="E124" s="63">
        <f t="shared" si="16"/>
        <v>0.056592</v>
      </c>
      <c r="F124" s="71">
        <f t="shared" si="21"/>
        <v>13.080543333333333</v>
      </c>
      <c r="G124" s="63">
        <f t="shared" si="20"/>
        <v>0.74025410832</v>
      </c>
      <c r="H124" s="96" t="s">
        <v>99</v>
      </c>
      <c r="I124" s="63">
        <v>10.73614</v>
      </c>
      <c r="J124" s="63">
        <v>11.92276</v>
      </c>
      <c r="K124" s="63">
        <v>16.58273</v>
      </c>
      <c r="L124" s="64"/>
      <c r="M124" s="64"/>
      <c r="N124" s="13"/>
    </row>
    <row r="125" spans="1:14" ht="24">
      <c r="A125" s="12">
        <v>25</v>
      </c>
      <c r="B125" s="175">
        <v>40558</v>
      </c>
      <c r="C125" s="62">
        <v>455.676</v>
      </c>
      <c r="D125" s="62">
        <v>0.656</v>
      </c>
      <c r="E125" s="63">
        <f t="shared" si="16"/>
        <v>0.056678400000000004</v>
      </c>
      <c r="F125" s="71">
        <f t="shared" si="21"/>
        <v>17.92143666666667</v>
      </c>
      <c r="G125" s="63">
        <f t="shared" si="20"/>
        <v>1.0157583559680001</v>
      </c>
      <c r="H125" s="96" t="s">
        <v>72</v>
      </c>
      <c r="I125" s="63">
        <v>25.69412</v>
      </c>
      <c r="J125" s="63">
        <v>18.47116</v>
      </c>
      <c r="K125" s="63">
        <v>9.59903</v>
      </c>
      <c r="L125" s="64"/>
      <c r="M125" s="64"/>
      <c r="N125" s="13"/>
    </row>
    <row r="126" spans="1:14" ht="24">
      <c r="A126" s="12">
        <v>26</v>
      </c>
      <c r="B126" s="175">
        <v>40571</v>
      </c>
      <c r="C126" s="62">
        <v>455.656</v>
      </c>
      <c r="D126" s="62">
        <v>0.434</v>
      </c>
      <c r="E126" s="63">
        <f t="shared" si="16"/>
        <v>0.0374976</v>
      </c>
      <c r="F126" s="71">
        <f t="shared" si="21"/>
        <v>14.528766666666664</v>
      </c>
      <c r="G126" s="63">
        <f t="shared" si="20"/>
        <v>0.5447938809599999</v>
      </c>
      <c r="H126" s="96" t="s">
        <v>73</v>
      </c>
      <c r="I126" s="63">
        <v>10.43583</v>
      </c>
      <c r="J126" s="63">
        <v>16.61318</v>
      </c>
      <c r="K126" s="63">
        <v>16.53729</v>
      </c>
      <c r="L126" s="64"/>
      <c r="M126" s="64"/>
      <c r="N126" s="13"/>
    </row>
    <row r="127" spans="1:14" ht="24">
      <c r="A127" s="12">
        <v>27</v>
      </c>
      <c r="B127" s="175">
        <v>40582</v>
      </c>
      <c r="C127" s="62">
        <v>455.656</v>
      </c>
      <c r="D127" s="62">
        <v>0.641</v>
      </c>
      <c r="E127" s="63">
        <f t="shared" si="16"/>
        <v>0.055382400000000005</v>
      </c>
      <c r="F127" s="71">
        <f t="shared" si="21"/>
        <v>7.0784899999999995</v>
      </c>
      <c r="G127" s="63">
        <f t="shared" si="20"/>
        <v>0.392023764576</v>
      </c>
      <c r="H127" s="96" t="s">
        <v>74</v>
      </c>
      <c r="I127" s="63">
        <v>11.24822</v>
      </c>
      <c r="J127" s="63">
        <v>5.37364</v>
      </c>
      <c r="K127" s="63">
        <v>4.61361</v>
      </c>
      <c r="L127" s="64"/>
      <c r="M127" s="64"/>
      <c r="N127" s="13"/>
    </row>
    <row r="128" spans="1:14" ht="24">
      <c r="A128" s="12">
        <v>28</v>
      </c>
      <c r="B128" s="175">
        <v>40590</v>
      </c>
      <c r="C128" s="62">
        <v>455.646</v>
      </c>
      <c r="D128" s="62">
        <v>0.592</v>
      </c>
      <c r="E128" s="63">
        <f t="shared" si="16"/>
        <v>0.0511488</v>
      </c>
      <c r="F128" s="71">
        <f t="shared" si="21"/>
        <v>1.4548699999999999</v>
      </c>
      <c r="G128" s="63">
        <f t="shared" si="20"/>
        <v>0.07441485465599999</v>
      </c>
      <c r="H128" s="96" t="s">
        <v>75</v>
      </c>
      <c r="I128" s="63">
        <v>0.92555</v>
      </c>
      <c r="J128" s="63">
        <v>1.65986</v>
      </c>
      <c r="K128" s="63">
        <v>1.7792</v>
      </c>
      <c r="L128" s="64"/>
      <c r="M128" s="64"/>
      <c r="N128" s="13"/>
    </row>
    <row r="129" spans="1:14" ht="24">
      <c r="A129" s="12">
        <v>29</v>
      </c>
      <c r="B129" s="175">
        <v>40602</v>
      </c>
      <c r="C129" s="62">
        <v>455.646</v>
      </c>
      <c r="D129" s="62">
        <v>0.281</v>
      </c>
      <c r="E129" s="63">
        <f t="shared" si="16"/>
        <v>0.024278400000000002</v>
      </c>
      <c r="F129" s="71">
        <f t="shared" si="21"/>
        <v>2.773606666666667</v>
      </c>
      <c r="G129" s="63">
        <f t="shared" si="20"/>
        <v>0.06733873209600003</v>
      </c>
      <c r="H129" s="96" t="s">
        <v>76</v>
      </c>
      <c r="I129" s="63">
        <v>2.7408</v>
      </c>
      <c r="J129" s="63">
        <v>2.84612</v>
      </c>
      <c r="K129" s="63">
        <v>2.7339</v>
      </c>
      <c r="L129" s="64"/>
      <c r="M129" s="64"/>
      <c r="N129" s="13"/>
    </row>
    <row r="130" spans="1:14" ht="24">
      <c r="A130" s="12">
        <v>30</v>
      </c>
      <c r="B130" s="175">
        <v>40606</v>
      </c>
      <c r="C130" s="62">
        <v>455.666</v>
      </c>
      <c r="D130" s="62">
        <v>0.738</v>
      </c>
      <c r="E130" s="63">
        <f t="shared" si="16"/>
        <v>0.0637632</v>
      </c>
      <c r="F130" s="71">
        <f t="shared" si="21"/>
        <v>13.171036666666666</v>
      </c>
      <c r="G130" s="63">
        <f t="shared" si="20"/>
        <v>0.839827445184</v>
      </c>
      <c r="H130" s="96" t="s">
        <v>77</v>
      </c>
      <c r="I130" s="63">
        <v>14.12828</v>
      </c>
      <c r="J130" s="63">
        <v>13.80955</v>
      </c>
      <c r="K130" s="63">
        <v>11.57528</v>
      </c>
      <c r="L130" s="64"/>
      <c r="M130" s="64"/>
      <c r="N130" s="13"/>
    </row>
    <row r="131" spans="1:14" ht="24">
      <c r="A131" s="12">
        <v>31</v>
      </c>
      <c r="B131" s="175">
        <v>40613</v>
      </c>
      <c r="C131" s="62">
        <v>455.646</v>
      </c>
      <c r="D131" s="62">
        <v>0.522</v>
      </c>
      <c r="E131" s="63">
        <f t="shared" si="16"/>
        <v>0.0451008</v>
      </c>
      <c r="F131" s="71">
        <f t="shared" si="21"/>
        <v>21.2548</v>
      </c>
      <c r="G131" s="63">
        <f t="shared" si="20"/>
        <v>0.9586084838400001</v>
      </c>
      <c r="H131" s="96" t="s">
        <v>100</v>
      </c>
      <c r="I131" s="63">
        <v>20.02853</v>
      </c>
      <c r="J131" s="63">
        <v>34.97237</v>
      </c>
      <c r="K131" s="63">
        <v>8.7635</v>
      </c>
      <c r="L131" s="64"/>
      <c r="M131" s="64"/>
      <c r="N131" s="13"/>
    </row>
    <row r="132" spans="1:14" ht="24.75" thickBot="1">
      <c r="A132" s="17">
        <v>32</v>
      </c>
      <c r="B132" s="177">
        <v>40631</v>
      </c>
      <c r="C132" s="18">
        <v>455.646</v>
      </c>
      <c r="D132" s="18">
        <v>0.656</v>
      </c>
      <c r="E132" s="75">
        <f t="shared" si="16"/>
        <v>0.056678400000000004</v>
      </c>
      <c r="F132" s="76">
        <f t="shared" si="21"/>
        <v>7.709043333333333</v>
      </c>
      <c r="G132" s="75">
        <f t="shared" si="20"/>
        <v>0.436936241664</v>
      </c>
      <c r="H132" s="100" t="s">
        <v>101</v>
      </c>
      <c r="I132" s="18">
        <v>6.94307</v>
      </c>
      <c r="J132" s="18">
        <v>9.2943</v>
      </c>
      <c r="K132" s="18">
        <v>6.88976</v>
      </c>
      <c r="L132" s="64"/>
      <c r="M132" s="64"/>
      <c r="N132" s="13"/>
    </row>
    <row r="133" spans="1:14" ht="24.75" thickTop="1">
      <c r="A133" s="12">
        <v>1</v>
      </c>
      <c r="B133" s="175">
        <v>40639</v>
      </c>
      <c r="C133" s="62">
        <v>455.766</v>
      </c>
      <c r="D133" s="62">
        <v>0.818</v>
      </c>
      <c r="E133" s="63">
        <f t="shared" si="16"/>
        <v>0.0706752</v>
      </c>
      <c r="F133" s="71">
        <f t="shared" si="21"/>
        <v>35.27213</v>
      </c>
      <c r="G133" s="63">
        <f t="shared" si="20"/>
        <v>2.4928648421759996</v>
      </c>
      <c r="H133" s="96" t="s">
        <v>107</v>
      </c>
      <c r="I133" s="62">
        <v>34.41207</v>
      </c>
      <c r="J133" s="62">
        <v>31.46534</v>
      </c>
      <c r="K133" s="62">
        <v>39.93898</v>
      </c>
      <c r="L133" s="64"/>
      <c r="M133" s="64"/>
      <c r="N133" s="13"/>
    </row>
    <row r="134" spans="1:14" ht="24">
      <c r="A134" s="12">
        <v>2</v>
      </c>
      <c r="B134" s="175">
        <v>40651</v>
      </c>
      <c r="C134" s="62">
        <v>455.656</v>
      </c>
      <c r="D134" s="62">
        <v>0.623</v>
      </c>
      <c r="E134" s="63">
        <f t="shared" si="16"/>
        <v>0.053827200000000006</v>
      </c>
      <c r="F134" s="71">
        <f t="shared" si="21"/>
        <v>60.155476666666665</v>
      </c>
      <c r="G134" s="63">
        <f t="shared" si="20"/>
        <v>3.238000873632</v>
      </c>
      <c r="H134" s="96" t="s">
        <v>108</v>
      </c>
      <c r="I134" s="62">
        <v>98.80028</v>
      </c>
      <c r="J134" s="62">
        <v>39.56731</v>
      </c>
      <c r="K134" s="62">
        <v>42.09884</v>
      </c>
      <c r="L134" s="64"/>
      <c r="M134" s="64"/>
      <c r="N134" s="13"/>
    </row>
    <row r="135" spans="1:14" ht="24">
      <c r="A135" s="12">
        <v>3</v>
      </c>
      <c r="B135" s="175">
        <v>40661</v>
      </c>
      <c r="C135" s="62">
        <v>455.726</v>
      </c>
      <c r="D135" s="62">
        <v>1.019</v>
      </c>
      <c r="E135" s="63">
        <f t="shared" si="16"/>
        <v>0.0880416</v>
      </c>
      <c r="F135" s="71">
        <f t="shared" si="21"/>
        <v>43.89051</v>
      </c>
      <c r="G135" s="63">
        <f t="shared" si="20"/>
        <v>3.864190725216</v>
      </c>
      <c r="H135" s="96" t="s">
        <v>109</v>
      </c>
      <c r="I135" s="62">
        <v>52.48946</v>
      </c>
      <c r="J135" s="62">
        <v>42.88624</v>
      </c>
      <c r="K135" s="62">
        <v>36.29583</v>
      </c>
      <c r="L135" s="64"/>
      <c r="M135" s="64"/>
      <c r="N135" s="13"/>
    </row>
    <row r="136" spans="1:14" ht="24">
      <c r="A136" s="12">
        <v>4</v>
      </c>
      <c r="B136" s="175">
        <v>40673</v>
      </c>
      <c r="C136" s="62">
        <v>456.236</v>
      </c>
      <c r="D136" s="62">
        <v>8.773</v>
      </c>
      <c r="E136" s="63">
        <f t="shared" si="16"/>
        <v>0.7579872</v>
      </c>
      <c r="F136" s="71">
        <f t="shared" si="21"/>
        <v>188.2744866666667</v>
      </c>
      <c r="G136" s="63">
        <f t="shared" si="20"/>
        <v>142.709650979904</v>
      </c>
      <c r="H136" s="96" t="s">
        <v>112</v>
      </c>
      <c r="I136" s="62">
        <v>191.69024</v>
      </c>
      <c r="J136" s="62">
        <v>205.48483</v>
      </c>
      <c r="K136" s="62">
        <v>167.64839</v>
      </c>
      <c r="L136" s="64"/>
      <c r="M136" s="64"/>
      <c r="N136" s="13"/>
    </row>
    <row r="137" spans="1:14" ht="24">
      <c r="A137" s="12">
        <v>5</v>
      </c>
      <c r="B137" s="175">
        <v>40687</v>
      </c>
      <c r="C137" s="62">
        <v>455.696</v>
      </c>
      <c r="D137" s="62">
        <v>1.089</v>
      </c>
      <c r="E137" s="63">
        <f t="shared" si="16"/>
        <v>0.0940896</v>
      </c>
      <c r="F137" s="71">
        <f t="shared" si="21"/>
        <v>30.260666666666665</v>
      </c>
      <c r="G137" s="63">
        <f t="shared" si="20"/>
        <v>2.8472140223999998</v>
      </c>
      <c r="H137" s="96" t="s">
        <v>111</v>
      </c>
      <c r="I137" s="62">
        <v>25.6536</v>
      </c>
      <c r="J137" s="62">
        <v>35.36358</v>
      </c>
      <c r="K137" s="62">
        <v>29.76482</v>
      </c>
      <c r="L137" s="64"/>
      <c r="M137" s="64"/>
      <c r="N137" s="13"/>
    </row>
    <row r="138" spans="1:14" ht="24">
      <c r="A138" s="12">
        <v>6</v>
      </c>
      <c r="B138" s="175">
        <v>40693</v>
      </c>
      <c r="C138" s="62">
        <v>456.026</v>
      </c>
      <c r="D138" s="62">
        <v>4.956</v>
      </c>
      <c r="E138" s="63">
        <f t="shared" si="16"/>
        <v>0.42819840000000003</v>
      </c>
      <c r="F138" s="71">
        <f t="shared" si="21"/>
        <v>130.971</v>
      </c>
      <c r="G138" s="63">
        <f t="shared" si="20"/>
        <v>56.081572646400005</v>
      </c>
      <c r="H138" s="96" t="s">
        <v>113</v>
      </c>
      <c r="I138" s="62">
        <v>131.16802</v>
      </c>
      <c r="J138" s="62">
        <v>135.26101</v>
      </c>
      <c r="K138" s="62">
        <v>126.48397</v>
      </c>
      <c r="L138" s="64"/>
      <c r="M138" s="64"/>
      <c r="N138" s="13"/>
    </row>
    <row r="139" spans="1:14" ht="24">
      <c r="A139" s="12">
        <v>7</v>
      </c>
      <c r="B139" s="116">
        <v>19879</v>
      </c>
      <c r="C139" s="62">
        <v>456.236</v>
      </c>
      <c r="D139" s="62">
        <v>8.773</v>
      </c>
      <c r="E139" s="63">
        <f t="shared" si="16"/>
        <v>0.7579872</v>
      </c>
      <c r="F139" s="71">
        <f t="shared" si="21"/>
        <v>6.47308</v>
      </c>
      <c r="G139" s="63">
        <f t="shared" si="20"/>
        <v>4.906511784576</v>
      </c>
      <c r="H139" s="96" t="s">
        <v>83</v>
      </c>
      <c r="I139" s="62">
        <v>1.82562</v>
      </c>
      <c r="J139" s="62">
        <v>5.49017</v>
      </c>
      <c r="K139" s="62">
        <v>12.10345</v>
      </c>
      <c r="L139" s="64"/>
      <c r="M139" s="64"/>
      <c r="N139" s="13"/>
    </row>
    <row r="140" spans="1:14" ht="24">
      <c r="A140" s="12">
        <v>8</v>
      </c>
      <c r="B140" s="116">
        <v>19887</v>
      </c>
      <c r="C140" s="62">
        <v>455.696</v>
      </c>
      <c r="D140" s="62">
        <v>1.089</v>
      </c>
      <c r="E140" s="63">
        <f t="shared" si="16"/>
        <v>0.0940896</v>
      </c>
      <c r="F140" s="71">
        <f t="shared" si="21"/>
        <v>18.60238</v>
      </c>
      <c r="G140" s="63">
        <f t="shared" si="20"/>
        <v>1.750290493248</v>
      </c>
      <c r="H140" s="96" t="s">
        <v>84</v>
      </c>
      <c r="I140" s="62">
        <v>26.22169</v>
      </c>
      <c r="J140" s="62">
        <v>17.48705</v>
      </c>
      <c r="K140" s="62">
        <v>12.0984</v>
      </c>
      <c r="L140" s="64"/>
      <c r="M140" s="64"/>
      <c r="N140" s="13"/>
    </row>
    <row r="141" spans="1:14" ht="24">
      <c r="A141" s="12">
        <v>9</v>
      </c>
      <c r="B141" s="118">
        <v>19901</v>
      </c>
      <c r="C141" s="101">
        <v>456.026</v>
      </c>
      <c r="D141" s="101">
        <v>4.956</v>
      </c>
      <c r="E141" s="102">
        <f t="shared" si="16"/>
        <v>0.42819840000000003</v>
      </c>
      <c r="F141" s="103">
        <f t="shared" si="21"/>
        <v>826.1226766666667</v>
      </c>
      <c r="G141" s="102">
        <f t="shared" si="20"/>
        <v>353.7444083523841</v>
      </c>
      <c r="H141" s="104" t="s">
        <v>85</v>
      </c>
      <c r="I141" s="101">
        <v>905.64654</v>
      </c>
      <c r="J141" s="101">
        <v>795.90676</v>
      </c>
      <c r="K141" s="101">
        <v>776.81473</v>
      </c>
      <c r="L141" s="64"/>
      <c r="M141" s="64"/>
      <c r="N141" s="13"/>
    </row>
    <row r="142" spans="1:14" ht="24">
      <c r="A142" s="12">
        <v>10</v>
      </c>
      <c r="B142" s="116">
        <v>19910</v>
      </c>
      <c r="C142" s="62">
        <v>455.846</v>
      </c>
      <c r="D142" s="62">
        <v>1.85</v>
      </c>
      <c r="E142" s="63">
        <f t="shared" si="16"/>
        <v>0.15984</v>
      </c>
      <c r="F142" s="71">
        <f t="shared" si="21"/>
        <v>36.393346666666666</v>
      </c>
      <c r="G142" s="63">
        <f t="shared" si="20"/>
        <v>5.8171125312</v>
      </c>
      <c r="H142" s="96" t="s">
        <v>86</v>
      </c>
      <c r="I142" s="62">
        <v>37.84524</v>
      </c>
      <c r="J142" s="62">
        <v>41.73806</v>
      </c>
      <c r="K142" s="62">
        <v>29.59674</v>
      </c>
      <c r="L142" s="64"/>
      <c r="M142" s="64"/>
      <c r="N142" s="13"/>
    </row>
    <row r="143" spans="1:14" ht="24">
      <c r="A143" s="12">
        <v>11</v>
      </c>
      <c r="B143" s="116">
        <v>19918</v>
      </c>
      <c r="C143" s="62">
        <v>455.856</v>
      </c>
      <c r="D143" s="62">
        <v>2.192</v>
      </c>
      <c r="E143" s="63">
        <f t="shared" si="16"/>
        <v>0.18938880000000002</v>
      </c>
      <c r="F143" s="71">
        <f t="shared" si="21"/>
        <v>62.03768333333333</v>
      </c>
      <c r="G143" s="63">
        <f t="shared" si="20"/>
        <v>11.74924240128</v>
      </c>
      <c r="H143" s="96" t="s">
        <v>87</v>
      </c>
      <c r="I143" s="62">
        <v>65.01785</v>
      </c>
      <c r="J143" s="62">
        <v>54.36601</v>
      </c>
      <c r="K143" s="62">
        <v>66.72919</v>
      </c>
      <c r="L143" s="64"/>
      <c r="M143" s="64"/>
      <c r="N143" s="13"/>
    </row>
    <row r="144" spans="1:14" ht="24">
      <c r="A144" s="12">
        <v>12</v>
      </c>
      <c r="B144" s="116">
        <v>19927</v>
      </c>
      <c r="C144" s="62">
        <v>455.836</v>
      </c>
      <c r="D144" s="62">
        <v>1.949</v>
      </c>
      <c r="E144" s="63">
        <f t="shared" si="16"/>
        <v>0.1683936</v>
      </c>
      <c r="F144" s="71">
        <f t="shared" si="21"/>
        <v>50.811096666666664</v>
      </c>
      <c r="G144" s="63">
        <f t="shared" si="20"/>
        <v>8.556263487648</v>
      </c>
      <c r="H144" s="96" t="s">
        <v>88</v>
      </c>
      <c r="I144" s="62">
        <v>53.08789</v>
      </c>
      <c r="J144" s="62">
        <v>51.82386</v>
      </c>
      <c r="K144" s="62">
        <v>47.52154</v>
      </c>
      <c r="L144" s="64"/>
      <c r="M144" s="64"/>
      <c r="N144" s="13"/>
    </row>
    <row r="145" spans="1:14" ht="24">
      <c r="A145" s="12">
        <v>13</v>
      </c>
      <c r="B145" s="116">
        <v>19937</v>
      </c>
      <c r="C145" s="62">
        <v>458.786</v>
      </c>
      <c r="D145" s="62">
        <v>90.113</v>
      </c>
      <c r="E145" s="63">
        <f t="shared" si="16"/>
        <v>7.785763200000001</v>
      </c>
      <c r="F145" s="71">
        <f t="shared" si="21"/>
        <v>964.7102366666668</v>
      </c>
      <c r="G145" s="63">
        <f t="shared" si="20"/>
        <v>7511.005459302625</v>
      </c>
      <c r="H145" s="96" t="s">
        <v>89</v>
      </c>
      <c r="I145" s="62">
        <v>920.4674</v>
      </c>
      <c r="J145" s="62">
        <v>995.996</v>
      </c>
      <c r="K145" s="62">
        <v>977.66731</v>
      </c>
      <c r="L145" s="64"/>
      <c r="M145" s="64"/>
      <c r="N145" s="13"/>
    </row>
    <row r="146" spans="1:14" ht="24">
      <c r="A146" s="12">
        <v>14</v>
      </c>
      <c r="B146" s="116">
        <v>19950</v>
      </c>
      <c r="C146" s="62">
        <v>456.416</v>
      </c>
      <c r="D146" s="62">
        <v>10.806</v>
      </c>
      <c r="E146" s="63">
        <f t="shared" si="16"/>
        <v>0.9336384</v>
      </c>
      <c r="F146" s="71">
        <f t="shared" si="21"/>
        <v>123.94399333333335</v>
      </c>
      <c r="G146" s="63">
        <f t="shared" si="20"/>
        <v>115.71887162534402</v>
      </c>
      <c r="H146" s="96" t="s">
        <v>90</v>
      </c>
      <c r="I146" s="62">
        <v>133.31429</v>
      </c>
      <c r="J146" s="62">
        <v>113.54976</v>
      </c>
      <c r="K146" s="62">
        <v>124.96793</v>
      </c>
      <c r="L146" s="64"/>
      <c r="M146" s="64"/>
      <c r="N146" s="13"/>
    </row>
    <row r="147" spans="1:14" ht="24">
      <c r="A147" s="12">
        <v>15</v>
      </c>
      <c r="B147" s="119">
        <v>19960</v>
      </c>
      <c r="C147" s="105">
        <v>456.416</v>
      </c>
      <c r="D147" s="105">
        <v>7.712</v>
      </c>
      <c r="E147" s="106">
        <f t="shared" si="16"/>
        <v>0.6663168</v>
      </c>
      <c r="F147" s="107">
        <f t="shared" si="21"/>
        <v>60.35092666666666</v>
      </c>
      <c r="G147" s="106">
        <f t="shared" si="20"/>
        <v>40.212836333568</v>
      </c>
      <c r="H147" s="108" t="s">
        <v>91</v>
      </c>
      <c r="I147" s="105">
        <v>58.28111</v>
      </c>
      <c r="J147" s="105">
        <v>60.25746</v>
      </c>
      <c r="K147" s="105">
        <v>62.51421</v>
      </c>
      <c r="L147" s="64"/>
      <c r="M147" s="64"/>
      <c r="N147" s="13"/>
    </row>
    <row r="148" spans="1:14" ht="24">
      <c r="A148" s="12">
        <v>16</v>
      </c>
      <c r="B148" s="116">
        <v>19972</v>
      </c>
      <c r="C148" s="62">
        <v>456.326</v>
      </c>
      <c r="D148" s="62">
        <v>10.809</v>
      </c>
      <c r="E148" s="63">
        <f t="shared" si="16"/>
        <v>0.9338976</v>
      </c>
      <c r="F148" s="71">
        <f t="shared" si="21"/>
        <v>129.94765666666666</v>
      </c>
      <c r="G148" s="63">
        <f t="shared" si="20"/>
        <v>121.357804686624</v>
      </c>
      <c r="H148" s="96" t="s">
        <v>92</v>
      </c>
      <c r="I148" s="62">
        <v>119.7423</v>
      </c>
      <c r="J148" s="62">
        <v>142.37506</v>
      </c>
      <c r="K148" s="62">
        <v>127.72561</v>
      </c>
      <c r="L148" s="64"/>
      <c r="M148" s="64"/>
      <c r="N148" s="13"/>
    </row>
    <row r="149" spans="1:14" ht="24">
      <c r="A149" s="12">
        <v>17</v>
      </c>
      <c r="B149" s="116">
        <v>19979</v>
      </c>
      <c r="C149" s="62">
        <v>456.416</v>
      </c>
      <c r="D149" s="62">
        <v>8.221</v>
      </c>
      <c r="E149" s="63">
        <f t="shared" si="16"/>
        <v>0.7102944</v>
      </c>
      <c r="F149" s="71">
        <f t="shared" si="21"/>
        <v>254.05421666666666</v>
      </c>
      <c r="G149" s="63">
        <f t="shared" si="20"/>
        <v>180.45328739472</v>
      </c>
      <c r="H149" s="96" t="s">
        <v>93</v>
      </c>
      <c r="I149" s="62">
        <v>259.35004</v>
      </c>
      <c r="J149" s="62">
        <v>247.81441</v>
      </c>
      <c r="K149" s="62">
        <v>254.9982</v>
      </c>
      <c r="L149" s="64"/>
      <c r="M149" s="64"/>
      <c r="N149" s="13"/>
    </row>
    <row r="150" spans="1:14" ht="24">
      <c r="A150" s="12">
        <v>18</v>
      </c>
      <c r="B150" s="116">
        <v>19993</v>
      </c>
      <c r="C150" s="62">
        <v>456.356</v>
      </c>
      <c r="D150" s="62">
        <v>7.615</v>
      </c>
      <c r="E150" s="63">
        <f t="shared" si="16"/>
        <v>0.6579360000000001</v>
      </c>
      <c r="F150" s="71">
        <f t="shared" si="21"/>
        <v>75.21022666666667</v>
      </c>
      <c r="G150" s="63">
        <f t="shared" si="20"/>
        <v>49.48351569216001</v>
      </c>
      <c r="H150" s="96" t="s">
        <v>94</v>
      </c>
      <c r="I150" s="62">
        <v>94.55979</v>
      </c>
      <c r="J150" s="62">
        <v>60.65587</v>
      </c>
      <c r="K150" s="62">
        <v>70.41502</v>
      </c>
      <c r="L150" s="64"/>
      <c r="M150" s="64"/>
      <c r="N150" s="13"/>
    </row>
    <row r="151" spans="1:14" ht="24">
      <c r="A151" s="12">
        <v>19</v>
      </c>
      <c r="B151" s="116">
        <v>20003</v>
      </c>
      <c r="C151" s="62">
        <v>456.296</v>
      </c>
      <c r="D151" s="62">
        <v>9.326</v>
      </c>
      <c r="E151" s="63">
        <f t="shared" si="16"/>
        <v>0.8057664000000001</v>
      </c>
      <c r="F151" s="71">
        <f t="shared" si="21"/>
        <v>89.35517</v>
      </c>
      <c r="G151" s="63">
        <f t="shared" si="20"/>
        <v>71.999393652288</v>
      </c>
      <c r="H151" s="96" t="s">
        <v>95</v>
      </c>
      <c r="I151" s="62">
        <v>58.50313</v>
      </c>
      <c r="J151" s="62">
        <v>133.39466</v>
      </c>
      <c r="K151" s="62">
        <v>76.16772</v>
      </c>
      <c r="L151" s="64"/>
      <c r="M151" s="64"/>
      <c r="N151" s="13"/>
    </row>
    <row r="152" spans="1:14" ht="24">
      <c r="A152" s="12">
        <v>20</v>
      </c>
      <c r="B152" s="116">
        <v>20015</v>
      </c>
      <c r="C152" s="62">
        <v>456.196</v>
      </c>
      <c r="D152" s="62">
        <v>6.113</v>
      </c>
      <c r="E152" s="63">
        <f t="shared" si="16"/>
        <v>0.5281632</v>
      </c>
      <c r="F152" s="71">
        <f t="shared" si="21"/>
        <v>41.40488333333333</v>
      </c>
      <c r="G152" s="63">
        <f t="shared" si="20"/>
        <v>21.86853567696</v>
      </c>
      <c r="H152" s="96" t="s">
        <v>96</v>
      </c>
      <c r="I152" s="62">
        <v>30.38194</v>
      </c>
      <c r="J152" s="62">
        <v>46.63532</v>
      </c>
      <c r="K152" s="62">
        <v>47.19739</v>
      </c>
      <c r="L152" s="64"/>
      <c r="M152" s="64"/>
      <c r="N152" s="13"/>
    </row>
    <row r="153" spans="1:14" ht="24">
      <c r="A153" s="12">
        <v>21</v>
      </c>
      <c r="B153" s="116">
        <v>20023</v>
      </c>
      <c r="C153" s="62">
        <v>456.036</v>
      </c>
      <c r="D153" s="62">
        <v>5.607</v>
      </c>
      <c r="E153" s="63">
        <f t="shared" si="16"/>
        <v>0.48444480000000006</v>
      </c>
      <c r="F153" s="71">
        <f t="shared" si="21"/>
        <v>37.60153666666667</v>
      </c>
      <c r="G153" s="63">
        <f t="shared" si="20"/>
        <v>18.215868910176003</v>
      </c>
      <c r="H153" s="96" t="s">
        <v>68</v>
      </c>
      <c r="I153" s="62">
        <v>39.89875</v>
      </c>
      <c r="J153" s="62">
        <v>33.49346</v>
      </c>
      <c r="K153" s="62">
        <v>39.4124</v>
      </c>
      <c r="L153" s="64"/>
      <c r="M153" s="64"/>
      <c r="N153" s="13"/>
    </row>
    <row r="154" spans="1:14" ht="24">
      <c r="A154" s="12">
        <v>22</v>
      </c>
      <c r="B154" s="116">
        <v>20029</v>
      </c>
      <c r="C154" s="62">
        <v>455.986</v>
      </c>
      <c r="D154" s="62">
        <v>4.788</v>
      </c>
      <c r="E154" s="63">
        <f t="shared" si="16"/>
        <v>0.41368320000000003</v>
      </c>
      <c r="F154" s="71">
        <f t="shared" si="21"/>
        <v>54.41563666666667</v>
      </c>
      <c r="G154" s="63">
        <f t="shared" si="20"/>
        <v>22.510834706304003</v>
      </c>
      <c r="H154" s="96" t="s">
        <v>69</v>
      </c>
      <c r="I154" s="62">
        <v>54.18497</v>
      </c>
      <c r="J154" s="62">
        <v>60.62579</v>
      </c>
      <c r="K154" s="62">
        <v>48.43615</v>
      </c>
      <c r="L154" s="64"/>
      <c r="M154" s="64"/>
      <c r="N154" s="13"/>
    </row>
    <row r="155" spans="1:14" ht="24">
      <c r="A155" s="12">
        <v>23</v>
      </c>
      <c r="B155" s="116">
        <v>20042</v>
      </c>
      <c r="C155" s="62">
        <v>455.876</v>
      </c>
      <c r="D155" s="62">
        <v>3.814</v>
      </c>
      <c r="E155" s="63">
        <f t="shared" si="16"/>
        <v>0.32952960000000003</v>
      </c>
      <c r="F155" s="71">
        <f t="shared" si="21"/>
        <v>10.494366666666666</v>
      </c>
      <c r="G155" s="63">
        <f t="shared" si="20"/>
        <v>3.45820444992</v>
      </c>
      <c r="H155" s="96" t="s">
        <v>98</v>
      </c>
      <c r="I155" s="62">
        <v>13.66779</v>
      </c>
      <c r="J155" s="62">
        <v>9.13583</v>
      </c>
      <c r="K155" s="62">
        <v>8.67948</v>
      </c>
      <c r="L155" s="64"/>
      <c r="M155" s="64"/>
      <c r="N155" s="13"/>
    </row>
    <row r="156" spans="1:14" ht="24">
      <c r="A156" s="12">
        <v>24</v>
      </c>
      <c r="B156" s="116">
        <v>20051</v>
      </c>
      <c r="C156" s="62">
        <v>455.866</v>
      </c>
      <c r="D156" s="62">
        <v>3.382</v>
      </c>
      <c r="E156" s="63">
        <f t="shared" si="16"/>
        <v>0.29220480000000004</v>
      </c>
      <c r="F156" s="71">
        <f t="shared" si="21"/>
        <v>2.0000833333333334</v>
      </c>
      <c r="G156" s="63">
        <f t="shared" si="20"/>
        <v>0.5844339504000001</v>
      </c>
      <c r="H156" s="96" t="s">
        <v>99</v>
      </c>
      <c r="I156" s="62">
        <v>1.74703</v>
      </c>
      <c r="J156" s="62">
        <v>2.54054</v>
      </c>
      <c r="K156" s="62">
        <v>1.71268</v>
      </c>
      <c r="L156" s="64"/>
      <c r="M156" s="64"/>
      <c r="N156" s="13"/>
    </row>
    <row r="157" spans="1:14" ht="24">
      <c r="A157" s="12">
        <v>25</v>
      </c>
      <c r="B157" s="116">
        <v>20059</v>
      </c>
      <c r="C157" s="62">
        <v>455.856</v>
      </c>
      <c r="D157" s="62">
        <v>3.164</v>
      </c>
      <c r="E157" s="63">
        <f t="shared" si="16"/>
        <v>0.27336960000000005</v>
      </c>
      <c r="F157" s="71">
        <f t="shared" si="21"/>
        <v>28.582936666666665</v>
      </c>
      <c r="G157" s="63">
        <f t="shared" si="20"/>
        <v>7.8137059633920005</v>
      </c>
      <c r="H157" s="96" t="s">
        <v>72</v>
      </c>
      <c r="I157" s="62">
        <v>24.9474</v>
      </c>
      <c r="J157" s="62">
        <v>21.18644</v>
      </c>
      <c r="K157" s="62">
        <v>39.61497</v>
      </c>
      <c r="L157" s="64"/>
      <c r="M157" s="64"/>
      <c r="N157" s="13"/>
    </row>
    <row r="158" spans="1:14" ht="24">
      <c r="A158" s="12">
        <v>26</v>
      </c>
      <c r="B158" s="116">
        <v>20071</v>
      </c>
      <c r="C158" s="62">
        <v>455.846</v>
      </c>
      <c r="D158" s="62">
        <v>2.253</v>
      </c>
      <c r="E158" s="63">
        <f t="shared" si="16"/>
        <v>0.19465920000000003</v>
      </c>
      <c r="F158" s="71">
        <f t="shared" si="21"/>
        <v>35.790690000000005</v>
      </c>
      <c r="G158" s="63">
        <f t="shared" si="20"/>
        <v>6.966987082848002</v>
      </c>
      <c r="H158" s="96" t="s">
        <v>73</v>
      </c>
      <c r="I158" s="62">
        <v>21.41649</v>
      </c>
      <c r="J158" s="62">
        <v>42.63508</v>
      </c>
      <c r="K158" s="62">
        <v>43.3205</v>
      </c>
      <c r="L158" s="64"/>
      <c r="M158" s="64"/>
      <c r="N158" s="13"/>
    </row>
    <row r="159" spans="1:14" ht="24">
      <c r="A159" s="12">
        <v>27</v>
      </c>
      <c r="B159" s="116">
        <v>20080</v>
      </c>
      <c r="C159" s="62">
        <v>455.806</v>
      </c>
      <c r="D159" s="62">
        <v>1.271</v>
      </c>
      <c r="E159" s="63">
        <f t="shared" si="16"/>
        <v>0.10981439999999999</v>
      </c>
      <c r="F159" s="71">
        <f t="shared" si="21"/>
        <v>28.458776666666665</v>
      </c>
      <c r="G159" s="63">
        <f t="shared" si="20"/>
        <v>3.125183484384</v>
      </c>
      <c r="H159" s="96" t="s">
        <v>74</v>
      </c>
      <c r="I159" s="62">
        <v>28.97246</v>
      </c>
      <c r="J159" s="62">
        <v>26.21276</v>
      </c>
      <c r="K159" s="62">
        <v>30.19111</v>
      </c>
      <c r="L159" s="64"/>
      <c r="M159" s="64"/>
      <c r="N159" s="13"/>
    </row>
    <row r="160" spans="1:14" ht="24">
      <c r="A160" s="12">
        <v>28</v>
      </c>
      <c r="B160" s="116">
        <v>20099</v>
      </c>
      <c r="C160" s="62">
        <v>455.806</v>
      </c>
      <c r="D160" s="62">
        <v>1.658</v>
      </c>
      <c r="E160" s="63">
        <f t="shared" si="16"/>
        <v>0.1432512</v>
      </c>
      <c r="F160" s="71">
        <f t="shared" si="21"/>
        <v>14.475203333333335</v>
      </c>
      <c r="G160" s="63">
        <f t="shared" si="20"/>
        <v>2.0735902477440002</v>
      </c>
      <c r="H160" s="96" t="s">
        <v>75</v>
      </c>
      <c r="I160" s="62">
        <v>18.19479</v>
      </c>
      <c r="J160" s="62">
        <v>8.43022</v>
      </c>
      <c r="K160" s="62">
        <v>16.8006</v>
      </c>
      <c r="L160" s="64"/>
      <c r="M160" s="64"/>
      <c r="N160" s="13"/>
    </row>
    <row r="161" spans="1:14" ht="24">
      <c r="A161" s="12">
        <v>29</v>
      </c>
      <c r="B161" s="116">
        <v>20106</v>
      </c>
      <c r="C161" s="62">
        <v>455.796</v>
      </c>
      <c r="D161" s="62">
        <v>1.879</v>
      </c>
      <c r="E161" s="63">
        <f t="shared" si="16"/>
        <v>0.1623456</v>
      </c>
      <c r="F161" s="71">
        <f t="shared" si="21"/>
        <v>18.865206666666666</v>
      </c>
      <c r="G161" s="63">
        <f t="shared" si="20"/>
        <v>3.0626832954239998</v>
      </c>
      <c r="H161" s="96" t="s">
        <v>76</v>
      </c>
      <c r="I161" s="62">
        <v>28.17814</v>
      </c>
      <c r="J161" s="62">
        <v>9.59442</v>
      </c>
      <c r="K161" s="62">
        <v>18.82306</v>
      </c>
      <c r="L161" s="64"/>
      <c r="M161" s="64"/>
      <c r="N161" s="13"/>
    </row>
    <row r="162" spans="1:14" ht="24">
      <c r="A162" s="12">
        <v>30</v>
      </c>
      <c r="B162" s="116">
        <v>20114</v>
      </c>
      <c r="C162" s="62">
        <v>455.776</v>
      </c>
      <c r="D162" s="62">
        <v>1.81</v>
      </c>
      <c r="E162" s="63">
        <f t="shared" si="16"/>
        <v>0.15638400000000002</v>
      </c>
      <c r="F162" s="62">
        <f t="shared" si="21"/>
        <v>10.37638</v>
      </c>
      <c r="G162" s="63">
        <f t="shared" si="20"/>
        <v>1.62269980992</v>
      </c>
      <c r="H162" s="12" t="s">
        <v>77</v>
      </c>
      <c r="I162" s="62">
        <v>11.13374</v>
      </c>
      <c r="J162" s="62">
        <v>8.95683</v>
      </c>
      <c r="K162" s="62">
        <v>11.03857</v>
      </c>
      <c r="L162" s="64"/>
      <c r="M162" s="64"/>
      <c r="N162" s="13"/>
    </row>
    <row r="163" spans="1:14" ht="24">
      <c r="A163" s="12">
        <v>31</v>
      </c>
      <c r="B163" s="116">
        <v>20121</v>
      </c>
      <c r="C163" s="62">
        <v>455.786</v>
      </c>
      <c r="D163" s="62">
        <v>1.48</v>
      </c>
      <c r="E163" s="63">
        <f t="shared" si="16"/>
        <v>0.127872</v>
      </c>
      <c r="F163" s="62">
        <f t="shared" si="21"/>
        <v>16.809833333333334</v>
      </c>
      <c r="G163" s="63">
        <f t="shared" si="20"/>
        <v>2.149507008</v>
      </c>
      <c r="H163" s="12" t="s">
        <v>100</v>
      </c>
      <c r="I163" s="62">
        <v>21.47248</v>
      </c>
      <c r="J163" s="62">
        <v>18.06936</v>
      </c>
      <c r="K163" s="62">
        <v>10.88766</v>
      </c>
      <c r="L163" s="64"/>
      <c r="M163" s="64"/>
      <c r="N163" s="13"/>
    </row>
    <row r="164" spans="1:14" ht="24">
      <c r="A164" s="12">
        <v>32</v>
      </c>
      <c r="B164" s="116">
        <v>20134</v>
      </c>
      <c r="C164" s="62">
        <v>455.746</v>
      </c>
      <c r="D164" s="62">
        <v>0.771</v>
      </c>
      <c r="E164" s="63">
        <f t="shared" si="16"/>
        <v>0.0666144</v>
      </c>
      <c r="F164" s="62">
        <f t="shared" si="21"/>
        <v>13.30001</v>
      </c>
      <c r="G164" s="63">
        <f t="shared" si="20"/>
        <v>0.8859721861440001</v>
      </c>
      <c r="H164" s="12" t="s">
        <v>101</v>
      </c>
      <c r="I164" s="62">
        <v>16.44373</v>
      </c>
      <c r="J164" s="62">
        <v>13.51397</v>
      </c>
      <c r="K164" s="62">
        <v>9.94233</v>
      </c>
      <c r="L164" s="64"/>
      <c r="M164" s="64"/>
      <c r="N164" s="13"/>
    </row>
    <row r="165" spans="1:14" ht="24">
      <c r="A165" s="12">
        <v>33</v>
      </c>
      <c r="B165" s="116">
        <v>20142</v>
      </c>
      <c r="C165" s="62">
        <v>455.746</v>
      </c>
      <c r="D165" s="62">
        <v>0.859</v>
      </c>
      <c r="E165" s="63">
        <f t="shared" si="16"/>
        <v>0.07421760000000001</v>
      </c>
      <c r="F165" s="62">
        <f t="shared" si="21"/>
        <v>36.06295333333333</v>
      </c>
      <c r="G165" s="63">
        <f t="shared" si="20"/>
        <v>2.676505845312</v>
      </c>
      <c r="H165" s="12" t="s">
        <v>102</v>
      </c>
      <c r="I165" s="62">
        <v>41.65231</v>
      </c>
      <c r="J165" s="62">
        <v>36.21024</v>
      </c>
      <c r="K165" s="62">
        <v>30.32631</v>
      </c>
      <c r="L165" s="64"/>
      <c r="M165" s="64"/>
      <c r="N165" s="13"/>
    </row>
    <row r="166" spans="1:14" ht="24">
      <c r="A166" s="12">
        <v>34</v>
      </c>
      <c r="B166" s="116">
        <v>20154</v>
      </c>
      <c r="C166" s="62">
        <v>455.736</v>
      </c>
      <c r="D166" s="62">
        <v>0.503</v>
      </c>
      <c r="E166" s="63">
        <f t="shared" si="16"/>
        <v>0.0434592</v>
      </c>
      <c r="F166" s="62">
        <f t="shared" si="21"/>
        <v>2.4880033333333333</v>
      </c>
      <c r="G166" s="63">
        <f t="shared" si="20"/>
        <v>0.108126634464</v>
      </c>
      <c r="H166" s="12" t="s">
        <v>103</v>
      </c>
      <c r="I166" s="62">
        <v>7.46401</v>
      </c>
      <c r="J166" s="62">
        <v>0</v>
      </c>
      <c r="K166" s="62">
        <v>0</v>
      </c>
      <c r="L166" s="64"/>
      <c r="M166" s="64"/>
      <c r="N166" s="13"/>
    </row>
    <row r="167" spans="1:14" ht="24">
      <c r="A167" s="12">
        <v>35</v>
      </c>
      <c r="B167" s="116">
        <v>20164</v>
      </c>
      <c r="C167" s="62">
        <v>455.766</v>
      </c>
      <c r="D167" s="62">
        <v>0.599</v>
      </c>
      <c r="E167" s="63">
        <f t="shared" si="16"/>
        <v>0.051753600000000004</v>
      </c>
      <c r="F167" s="62">
        <f t="shared" si="21"/>
        <v>1.8479666666666665</v>
      </c>
      <c r="G167" s="63">
        <f t="shared" si="20"/>
        <v>0.09563892768</v>
      </c>
      <c r="H167" s="12" t="s">
        <v>118</v>
      </c>
      <c r="I167" s="62">
        <v>5.5439</v>
      </c>
      <c r="J167" s="62">
        <v>0</v>
      </c>
      <c r="K167" s="62">
        <v>0</v>
      </c>
      <c r="L167" s="64"/>
      <c r="M167" s="64"/>
      <c r="N167" s="13"/>
    </row>
    <row r="168" spans="1:15" ht="24">
      <c r="A168" s="110">
        <v>36</v>
      </c>
      <c r="B168" s="120">
        <v>20171</v>
      </c>
      <c r="C168" s="111">
        <v>455.736</v>
      </c>
      <c r="D168" s="111">
        <v>0.44</v>
      </c>
      <c r="E168" s="112">
        <f t="shared" si="16"/>
        <v>0.038016</v>
      </c>
      <c r="F168" s="111">
        <f t="shared" si="21"/>
        <v>2.1344166666666666</v>
      </c>
      <c r="G168" s="112">
        <f t="shared" si="20"/>
        <v>0.081141984</v>
      </c>
      <c r="H168" s="110" t="s">
        <v>105</v>
      </c>
      <c r="I168" s="111">
        <v>4.48402</v>
      </c>
      <c r="J168" s="111">
        <v>1.91923</v>
      </c>
      <c r="K168" s="111">
        <v>0</v>
      </c>
      <c r="L168" s="113"/>
      <c r="M168" s="113"/>
      <c r="N168" s="114"/>
      <c r="O168" s="114"/>
    </row>
    <row r="169" spans="1:14" ht="24">
      <c r="A169" s="12">
        <v>1</v>
      </c>
      <c r="B169" s="116">
        <v>20183</v>
      </c>
      <c r="C169" s="62">
        <v>455.726</v>
      </c>
      <c r="D169" s="62">
        <v>0.401</v>
      </c>
      <c r="E169" s="63">
        <f t="shared" si="16"/>
        <v>0.0346464</v>
      </c>
      <c r="F169" s="62">
        <f t="shared" si="21"/>
        <v>2.75343</v>
      </c>
      <c r="G169" s="63">
        <f t="shared" si="20"/>
        <v>0.095396437152</v>
      </c>
      <c r="H169" s="12" t="s">
        <v>107</v>
      </c>
      <c r="I169" s="62">
        <v>2.72583</v>
      </c>
      <c r="J169" s="62">
        <v>4.88944</v>
      </c>
      <c r="K169" s="62">
        <v>0.64502</v>
      </c>
      <c r="L169" s="64"/>
      <c r="M169" s="64"/>
      <c r="N169" s="13"/>
    </row>
    <row r="170" spans="1:14" ht="24">
      <c r="A170" s="12">
        <v>2</v>
      </c>
      <c r="B170" s="116">
        <v>20197</v>
      </c>
      <c r="C170" s="62">
        <v>455.676</v>
      </c>
      <c r="D170" s="62">
        <v>0.199</v>
      </c>
      <c r="E170" s="63">
        <f t="shared" si="16"/>
        <v>0.017193600000000003</v>
      </c>
      <c r="F170" s="62">
        <f t="shared" si="21"/>
        <v>3.1707133333333335</v>
      </c>
      <c r="G170" s="63">
        <f t="shared" si="20"/>
        <v>0.05451597676800001</v>
      </c>
      <c r="H170" s="12" t="s">
        <v>108</v>
      </c>
      <c r="I170" s="62">
        <v>4.1242</v>
      </c>
      <c r="J170" s="62">
        <v>2.9337</v>
      </c>
      <c r="K170" s="62">
        <v>2.45424</v>
      </c>
      <c r="L170" s="64"/>
      <c r="M170" s="64"/>
      <c r="N170" s="13"/>
    </row>
    <row r="171" spans="1:14" ht="24">
      <c r="A171" s="12">
        <v>3</v>
      </c>
      <c r="B171" s="116">
        <v>20202</v>
      </c>
      <c r="C171" s="62">
        <v>455.686</v>
      </c>
      <c r="D171" s="62">
        <v>0.206</v>
      </c>
      <c r="E171" s="63">
        <f t="shared" si="16"/>
        <v>0.0177984</v>
      </c>
      <c r="F171" s="62">
        <f t="shared" si="21"/>
        <v>2.68639</v>
      </c>
      <c r="G171" s="63">
        <f t="shared" si="20"/>
        <v>0.047813443776</v>
      </c>
      <c r="H171" s="109" t="s">
        <v>109</v>
      </c>
      <c r="I171" s="62">
        <v>2.96718</v>
      </c>
      <c r="J171" s="62">
        <v>2.32837</v>
      </c>
      <c r="K171" s="62">
        <v>2.76362</v>
      </c>
      <c r="L171" s="64"/>
      <c r="M171" s="64"/>
      <c r="N171" s="13"/>
    </row>
    <row r="172" spans="1:14" ht="24">
      <c r="A172" s="12">
        <v>4</v>
      </c>
      <c r="B172" s="116">
        <v>20217</v>
      </c>
      <c r="C172" s="62">
        <v>455.846</v>
      </c>
      <c r="D172" s="62">
        <v>1.875</v>
      </c>
      <c r="E172" s="63">
        <f t="shared" si="16"/>
        <v>0.162</v>
      </c>
      <c r="F172" s="62">
        <f t="shared" si="21"/>
        <v>0.8189000000000001</v>
      </c>
      <c r="G172" s="63">
        <f t="shared" si="20"/>
        <v>0.13266180000000002</v>
      </c>
      <c r="H172" s="12" t="s">
        <v>110</v>
      </c>
      <c r="I172" s="62">
        <v>0</v>
      </c>
      <c r="J172" s="62">
        <v>0</v>
      </c>
      <c r="K172" s="62">
        <v>2.4567</v>
      </c>
      <c r="L172" s="64"/>
      <c r="M172" s="64"/>
      <c r="N172" s="13"/>
    </row>
    <row r="173" spans="1:14" ht="24">
      <c r="A173" s="12">
        <v>5</v>
      </c>
      <c r="B173" s="116">
        <v>20224</v>
      </c>
      <c r="C173" s="62">
        <v>455.696</v>
      </c>
      <c r="D173" s="62">
        <v>0.267</v>
      </c>
      <c r="E173" s="63">
        <f t="shared" si="16"/>
        <v>0.023068800000000004</v>
      </c>
      <c r="F173" s="62">
        <f t="shared" si="21"/>
        <v>0.2269266666666667</v>
      </c>
      <c r="G173" s="63">
        <f t="shared" si="20"/>
        <v>0.005234925888000001</v>
      </c>
      <c r="H173" s="12" t="s">
        <v>111</v>
      </c>
      <c r="I173" s="62">
        <v>0.68078</v>
      </c>
      <c r="J173" s="62">
        <v>0</v>
      </c>
      <c r="K173" s="62">
        <v>0</v>
      </c>
      <c r="L173" s="64"/>
      <c r="M173" s="64"/>
      <c r="N173" s="13"/>
    </row>
    <row r="174" spans="1:14" ht="24">
      <c r="A174" s="12">
        <v>6</v>
      </c>
      <c r="B174" s="116">
        <v>20237</v>
      </c>
      <c r="C174" s="62">
        <v>455.736</v>
      </c>
      <c r="D174" s="62">
        <v>0.684</v>
      </c>
      <c r="E174" s="63">
        <f t="shared" si="16"/>
        <v>0.05909760000000001</v>
      </c>
      <c r="F174" s="62">
        <f t="shared" si="21"/>
        <v>2.6381466666666666</v>
      </c>
      <c r="G174" s="63">
        <f t="shared" si="20"/>
        <v>0.15590813644800003</v>
      </c>
      <c r="H174" s="12" t="s">
        <v>113</v>
      </c>
      <c r="I174" s="62">
        <v>7.09835</v>
      </c>
      <c r="J174" s="62">
        <v>0</v>
      </c>
      <c r="K174" s="62">
        <v>0.81609</v>
      </c>
      <c r="L174" s="64"/>
      <c r="M174" s="64"/>
      <c r="N174" s="13"/>
    </row>
    <row r="175" spans="1:14" ht="24">
      <c r="A175" s="12">
        <v>7</v>
      </c>
      <c r="B175" s="116">
        <v>20245</v>
      </c>
      <c r="C175" s="62">
        <v>455.736</v>
      </c>
      <c r="D175" s="62">
        <v>0.564</v>
      </c>
      <c r="E175" s="63">
        <f t="shared" si="16"/>
        <v>0.0487296</v>
      </c>
      <c r="F175" s="62">
        <f t="shared" si="21"/>
        <v>5.228383333333333</v>
      </c>
      <c r="G175" s="63">
        <f t="shared" si="20"/>
        <v>0.25477702848</v>
      </c>
      <c r="H175" s="96" t="s">
        <v>83</v>
      </c>
      <c r="I175" s="62">
        <v>1.81906</v>
      </c>
      <c r="J175" s="62">
        <v>9.05029</v>
      </c>
      <c r="K175" s="62">
        <v>4.8158</v>
      </c>
      <c r="L175" s="64"/>
      <c r="M175" s="64"/>
      <c r="N175" s="13"/>
    </row>
    <row r="176" spans="1:14" ht="24">
      <c r="A176" s="12">
        <v>8</v>
      </c>
      <c r="B176" s="116">
        <v>20252</v>
      </c>
      <c r="C176" s="62">
        <v>455.746</v>
      </c>
      <c r="D176" s="62">
        <v>0.701</v>
      </c>
      <c r="E176" s="63">
        <f t="shared" si="16"/>
        <v>0.0605664</v>
      </c>
      <c r="F176" s="62">
        <f t="shared" si="21"/>
        <v>0.9167033333333334</v>
      </c>
      <c r="G176" s="63">
        <f t="shared" si="20"/>
        <v>0.055521420768000006</v>
      </c>
      <c r="H176" s="96" t="s">
        <v>84</v>
      </c>
      <c r="I176" s="62">
        <v>0.29121</v>
      </c>
      <c r="J176" s="62">
        <v>1.27214</v>
      </c>
      <c r="K176" s="62">
        <v>1.18676</v>
      </c>
      <c r="L176" s="64"/>
      <c r="M176" s="64"/>
      <c r="N176" s="13"/>
    </row>
    <row r="177" spans="1:14" ht="24">
      <c r="A177" s="12">
        <v>9</v>
      </c>
      <c r="B177" s="116">
        <v>20262</v>
      </c>
      <c r="C177" s="62">
        <v>455.736</v>
      </c>
      <c r="D177" s="62">
        <v>0.453</v>
      </c>
      <c r="E177" s="63">
        <f t="shared" si="16"/>
        <v>0.039139200000000006</v>
      </c>
      <c r="F177" s="62">
        <f t="shared" si="21"/>
        <v>7.117173333333334</v>
      </c>
      <c r="G177" s="63">
        <f t="shared" si="20"/>
        <v>0.27856047052800004</v>
      </c>
      <c r="H177" s="96" t="s">
        <v>85</v>
      </c>
      <c r="I177" s="62">
        <v>4.71301</v>
      </c>
      <c r="J177" s="62">
        <v>9.48738</v>
      </c>
      <c r="K177" s="62">
        <v>7.15113</v>
      </c>
      <c r="L177" s="64"/>
      <c r="M177" s="64"/>
      <c r="N177" s="13"/>
    </row>
    <row r="178" spans="1:14" ht="24">
      <c r="A178" s="12">
        <v>10</v>
      </c>
      <c r="B178" s="116">
        <v>20282</v>
      </c>
      <c r="C178" s="62">
        <v>455.696</v>
      </c>
      <c r="D178" s="62">
        <v>0.397</v>
      </c>
      <c r="E178" s="63">
        <f t="shared" si="16"/>
        <v>0.034300800000000006</v>
      </c>
      <c r="F178" s="62">
        <f t="shared" si="21"/>
        <v>11.865623333333334</v>
      </c>
      <c r="G178" s="63">
        <f t="shared" si="20"/>
        <v>0.4070003728320001</v>
      </c>
      <c r="H178" s="96" t="s">
        <v>86</v>
      </c>
      <c r="I178" s="62">
        <v>15.97974</v>
      </c>
      <c r="J178" s="62">
        <v>15.44711</v>
      </c>
      <c r="K178" s="62">
        <v>4.17002</v>
      </c>
      <c r="L178" s="64"/>
      <c r="M178" s="64"/>
      <c r="N178" s="13"/>
    </row>
    <row r="179" spans="1:14" ht="24">
      <c r="A179" s="12">
        <v>11</v>
      </c>
      <c r="B179" s="116">
        <v>20290</v>
      </c>
      <c r="C179" s="62">
        <v>455.716</v>
      </c>
      <c r="D179" s="62">
        <v>0.675</v>
      </c>
      <c r="E179" s="63">
        <f t="shared" si="16"/>
        <v>0.058320000000000004</v>
      </c>
      <c r="F179" s="62">
        <f t="shared" si="21"/>
        <v>19.19347</v>
      </c>
      <c r="G179" s="63">
        <f t="shared" si="20"/>
        <v>1.1193631704000002</v>
      </c>
      <c r="H179" s="96" t="s">
        <v>87</v>
      </c>
      <c r="I179" s="62">
        <v>7.50009</v>
      </c>
      <c r="J179" s="62">
        <v>16.6492</v>
      </c>
      <c r="K179" s="62">
        <v>33.43112</v>
      </c>
      <c r="L179" s="64"/>
      <c r="M179" s="64"/>
      <c r="N179" s="13"/>
    </row>
    <row r="180" spans="1:14" ht="24">
      <c r="A180" s="12">
        <v>12</v>
      </c>
      <c r="B180" s="116">
        <v>20298</v>
      </c>
      <c r="C180" s="62">
        <v>455.806</v>
      </c>
      <c r="D180" s="62">
        <v>2.014</v>
      </c>
      <c r="E180" s="63">
        <f t="shared" si="16"/>
        <v>0.1740096</v>
      </c>
      <c r="F180" s="62">
        <f t="shared" si="21"/>
        <v>70.88988</v>
      </c>
      <c r="G180" s="63">
        <f t="shared" si="20"/>
        <v>12.335519662848</v>
      </c>
      <c r="H180" s="96" t="s">
        <v>88</v>
      </c>
      <c r="I180" s="62">
        <v>66.30852</v>
      </c>
      <c r="J180" s="62">
        <v>73.98074</v>
      </c>
      <c r="K180" s="62">
        <v>72.38038</v>
      </c>
      <c r="L180" s="64"/>
      <c r="M180" s="64"/>
      <c r="N180" s="13"/>
    </row>
    <row r="181" spans="1:14" ht="24">
      <c r="A181" s="12">
        <v>13</v>
      </c>
      <c r="B181" s="116">
        <v>20303</v>
      </c>
      <c r="C181" s="62">
        <v>455.636</v>
      </c>
      <c r="D181" s="62">
        <v>0.788</v>
      </c>
      <c r="E181" s="63">
        <f t="shared" si="16"/>
        <v>0.06808320000000001</v>
      </c>
      <c r="F181" s="62">
        <f aca="true" t="shared" si="22" ref="F181:F253">+AVERAGE(I181:K181)</f>
        <v>147.93868999999998</v>
      </c>
      <c r="G181" s="63">
        <f aca="true" t="shared" si="23" ref="G181:G253">F181*E181</f>
        <v>10.072139419008</v>
      </c>
      <c r="H181" s="96" t="s">
        <v>89</v>
      </c>
      <c r="I181" s="62">
        <v>150.9531</v>
      </c>
      <c r="J181" s="62">
        <v>152.0225</v>
      </c>
      <c r="K181" s="62">
        <v>140.84047</v>
      </c>
      <c r="L181" s="64"/>
      <c r="M181" s="64"/>
      <c r="N181" s="13"/>
    </row>
    <row r="182" spans="1:14" ht="24">
      <c r="A182" s="12">
        <v>14</v>
      </c>
      <c r="B182" s="116">
        <v>20311</v>
      </c>
      <c r="C182" s="62">
        <v>455.916</v>
      </c>
      <c r="D182" s="62">
        <v>9.212</v>
      </c>
      <c r="E182" s="63">
        <f t="shared" si="16"/>
        <v>0.7959168</v>
      </c>
      <c r="F182" s="62">
        <f t="shared" si="22"/>
        <v>184.72760000000002</v>
      </c>
      <c r="G182" s="63">
        <f t="shared" si="23"/>
        <v>147.02780026368</v>
      </c>
      <c r="H182" s="96" t="s">
        <v>90</v>
      </c>
      <c r="I182" s="62">
        <v>178.12948</v>
      </c>
      <c r="J182" s="62">
        <v>187.88227</v>
      </c>
      <c r="K182" s="62">
        <v>188.17105</v>
      </c>
      <c r="L182" s="64"/>
      <c r="M182" s="64"/>
      <c r="N182" s="13"/>
    </row>
    <row r="183" spans="1:14" ht="24">
      <c r="A183" s="12">
        <v>15</v>
      </c>
      <c r="B183" s="116">
        <v>20325</v>
      </c>
      <c r="C183" s="62">
        <v>455.646</v>
      </c>
      <c r="D183" s="62">
        <v>2.275</v>
      </c>
      <c r="E183" s="63">
        <f t="shared" si="16"/>
        <v>0.19656</v>
      </c>
      <c r="F183" s="62">
        <f t="shared" si="22"/>
        <v>34.501083333333334</v>
      </c>
      <c r="G183" s="63">
        <f t="shared" si="23"/>
        <v>6.781532940000001</v>
      </c>
      <c r="H183" s="108" t="s">
        <v>91</v>
      </c>
      <c r="I183" s="62">
        <v>39.17923</v>
      </c>
      <c r="J183" s="62">
        <v>31.327</v>
      </c>
      <c r="K183" s="62">
        <v>32.99702</v>
      </c>
      <c r="L183" s="64"/>
      <c r="M183" s="64"/>
      <c r="N183" s="13"/>
    </row>
    <row r="184" spans="1:14" ht="24">
      <c r="A184" s="12">
        <v>16</v>
      </c>
      <c r="B184" s="116">
        <v>20334</v>
      </c>
      <c r="C184" s="62">
        <v>455.796</v>
      </c>
      <c r="D184" s="62">
        <v>7.22</v>
      </c>
      <c r="E184" s="63">
        <f t="shared" si="16"/>
        <v>0.623808</v>
      </c>
      <c r="F184" s="62">
        <f t="shared" si="22"/>
        <v>29.028166666666664</v>
      </c>
      <c r="G184" s="63">
        <f t="shared" si="23"/>
        <v>18.108002592</v>
      </c>
      <c r="H184" s="96" t="s">
        <v>92</v>
      </c>
      <c r="I184" s="62">
        <v>28.40909</v>
      </c>
      <c r="J184" s="62">
        <v>30.69933</v>
      </c>
      <c r="K184" s="62">
        <v>27.97608</v>
      </c>
      <c r="L184" s="64"/>
      <c r="M184" s="64"/>
      <c r="N184" s="13"/>
    </row>
    <row r="185" spans="1:14" ht="24">
      <c r="A185" s="12">
        <v>17</v>
      </c>
      <c r="B185" s="116">
        <v>20342</v>
      </c>
      <c r="C185" s="62">
        <v>455.696</v>
      </c>
      <c r="D185" s="62">
        <v>4.822</v>
      </c>
      <c r="E185" s="63">
        <f t="shared" si="16"/>
        <v>0.4166208</v>
      </c>
      <c r="F185" s="62">
        <f t="shared" si="22"/>
        <v>14.765903333333332</v>
      </c>
      <c r="G185" s="63">
        <f t="shared" si="23"/>
        <v>6.151782459455999</v>
      </c>
      <c r="H185" s="96" t="s">
        <v>93</v>
      </c>
      <c r="I185" s="62">
        <v>7.91502</v>
      </c>
      <c r="J185" s="62">
        <v>17.7378</v>
      </c>
      <c r="K185" s="62">
        <v>18.64489</v>
      </c>
      <c r="L185" s="64"/>
      <c r="M185" s="64"/>
      <c r="N185" s="13"/>
    </row>
    <row r="186" spans="1:14" ht="24">
      <c r="A186" s="12">
        <v>18</v>
      </c>
      <c r="B186" s="116">
        <v>20351</v>
      </c>
      <c r="C186" s="62">
        <v>455.616</v>
      </c>
      <c r="D186" s="62">
        <v>2.334</v>
      </c>
      <c r="E186" s="63">
        <f t="shared" si="16"/>
        <v>0.20165760000000002</v>
      </c>
      <c r="F186" s="62">
        <f t="shared" si="22"/>
        <v>27.98121</v>
      </c>
      <c r="G186" s="63">
        <f t="shared" si="23"/>
        <v>5.642623653696001</v>
      </c>
      <c r="H186" s="96" t="s">
        <v>94</v>
      </c>
      <c r="I186" s="62">
        <v>37.46084</v>
      </c>
      <c r="J186" s="62">
        <v>24.42326</v>
      </c>
      <c r="K186" s="62">
        <v>22.05953</v>
      </c>
      <c r="L186" s="64"/>
      <c r="M186" s="64"/>
      <c r="N186" s="13"/>
    </row>
    <row r="187" spans="1:14" ht="24">
      <c r="A187" s="12">
        <v>19</v>
      </c>
      <c r="B187" s="116">
        <v>20370</v>
      </c>
      <c r="C187" s="62">
        <v>455.626</v>
      </c>
      <c r="D187" s="62">
        <v>2.199</v>
      </c>
      <c r="E187" s="63">
        <f t="shared" si="16"/>
        <v>0.18999359999999998</v>
      </c>
      <c r="F187" s="62">
        <f t="shared" si="22"/>
        <v>16.71313333333333</v>
      </c>
      <c r="G187" s="63">
        <f t="shared" si="23"/>
        <v>3.1753883692799993</v>
      </c>
      <c r="H187" s="96" t="s">
        <v>95</v>
      </c>
      <c r="I187" s="62">
        <v>6.06244</v>
      </c>
      <c r="J187" s="62">
        <v>24.44845</v>
      </c>
      <c r="K187" s="62">
        <v>19.62851</v>
      </c>
      <c r="L187" s="64"/>
      <c r="M187" s="64"/>
      <c r="N187" s="13"/>
    </row>
    <row r="188" spans="1:14" ht="24">
      <c r="A188" s="12">
        <v>20</v>
      </c>
      <c r="B188" s="116">
        <v>20379</v>
      </c>
      <c r="C188" s="62">
        <v>455.546</v>
      </c>
      <c r="D188" s="62">
        <v>1.514</v>
      </c>
      <c r="E188" s="63">
        <f t="shared" si="16"/>
        <v>0.1308096</v>
      </c>
      <c r="F188" s="62">
        <f t="shared" si="22"/>
        <v>5.8930333333333325</v>
      </c>
      <c r="G188" s="63">
        <f t="shared" si="23"/>
        <v>0.7708653331199998</v>
      </c>
      <c r="H188" s="96" t="s">
        <v>96</v>
      </c>
      <c r="I188" s="62">
        <v>4.90746</v>
      </c>
      <c r="J188" s="62">
        <v>8.58827</v>
      </c>
      <c r="K188" s="62">
        <v>4.18337</v>
      </c>
      <c r="L188" s="64"/>
      <c r="M188" s="64"/>
      <c r="N188" s="13"/>
    </row>
    <row r="189" spans="1:14" ht="24">
      <c r="A189" s="12">
        <v>21</v>
      </c>
      <c r="B189" s="116">
        <v>20391</v>
      </c>
      <c r="C189" s="62">
        <v>455.546</v>
      </c>
      <c r="D189" s="62">
        <v>1.228</v>
      </c>
      <c r="E189" s="63">
        <f t="shared" si="16"/>
        <v>0.1060992</v>
      </c>
      <c r="F189" s="62">
        <f t="shared" si="22"/>
        <v>2.81123</v>
      </c>
      <c r="G189" s="63">
        <f t="shared" si="23"/>
        <v>0.298269254016</v>
      </c>
      <c r="H189" s="96" t="s">
        <v>68</v>
      </c>
      <c r="I189" s="62">
        <v>1.54518</v>
      </c>
      <c r="J189" s="62">
        <v>2.78135</v>
      </c>
      <c r="K189" s="62">
        <v>4.10716</v>
      </c>
      <c r="L189" s="64"/>
      <c r="M189" s="64"/>
      <c r="N189" s="13"/>
    </row>
    <row r="190" spans="1:14" ht="24">
      <c r="A190" s="12">
        <v>22</v>
      </c>
      <c r="B190" s="116">
        <v>20399</v>
      </c>
      <c r="C190" s="62">
        <v>455.576</v>
      </c>
      <c r="D190" s="62">
        <v>1.7</v>
      </c>
      <c r="E190" s="63">
        <f t="shared" si="16"/>
        <v>0.14688</v>
      </c>
      <c r="F190" s="62">
        <f t="shared" si="22"/>
        <v>19.45563</v>
      </c>
      <c r="G190" s="63">
        <f t="shared" si="23"/>
        <v>2.8576429344000003</v>
      </c>
      <c r="H190" s="96" t="s">
        <v>69</v>
      </c>
      <c r="I190" s="62">
        <v>13.46439</v>
      </c>
      <c r="J190" s="62">
        <v>19.92907</v>
      </c>
      <c r="K190" s="62">
        <v>24.97343</v>
      </c>
      <c r="L190" s="64"/>
      <c r="M190" s="64"/>
      <c r="N190" s="13"/>
    </row>
    <row r="191" spans="1:14" ht="24">
      <c r="A191" s="12">
        <v>23</v>
      </c>
      <c r="B191" s="116">
        <v>20412</v>
      </c>
      <c r="C191" s="62">
        <v>455.526</v>
      </c>
      <c r="D191" s="62">
        <v>1.08</v>
      </c>
      <c r="E191" s="63">
        <f t="shared" si="16"/>
        <v>0.093312</v>
      </c>
      <c r="F191" s="62">
        <f t="shared" si="22"/>
        <v>7.03182</v>
      </c>
      <c r="G191" s="63">
        <f t="shared" si="23"/>
        <v>0.65615318784</v>
      </c>
      <c r="H191" s="96" t="s">
        <v>98</v>
      </c>
      <c r="I191" s="62">
        <v>3.81355</v>
      </c>
      <c r="J191" s="62">
        <v>10.89621</v>
      </c>
      <c r="K191" s="62">
        <v>6.3857</v>
      </c>
      <c r="L191" s="64"/>
      <c r="M191" s="64"/>
      <c r="N191" s="13"/>
    </row>
    <row r="192" spans="1:14" ht="24">
      <c r="A192" s="12">
        <v>24</v>
      </c>
      <c r="B192" s="116">
        <v>20420</v>
      </c>
      <c r="C192" s="62">
        <v>455.516</v>
      </c>
      <c r="D192" s="62">
        <v>0.997</v>
      </c>
      <c r="E192" s="63">
        <f t="shared" si="16"/>
        <v>0.0861408</v>
      </c>
      <c r="F192" s="62">
        <f t="shared" si="22"/>
        <v>8.294603333333333</v>
      </c>
      <c r="G192" s="63">
        <f t="shared" si="23"/>
        <v>0.714503766816</v>
      </c>
      <c r="H192" s="96" t="s">
        <v>99</v>
      </c>
      <c r="I192" s="62">
        <v>7.74283</v>
      </c>
      <c r="J192" s="62">
        <v>6.22612</v>
      </c>
      <c r="K192" s="62">
        <v>10.91486</v>
      </c>
      <c r="L192" s="64"/>
      <c r="M192" s="64"/>
      <c r="N192" s="13"/>
    </row>
    <row r="193" spans="1:14" ht="24">
      <c r="A193" s="12">
        <v>25</v>
      </c>
      <c r="B193" s="116">
        <v>20427</v>
      </c>
      <c r="C193" s="62">
        <v>455.526</v>
      </c>
      <c r="D193" s="62">
        <v>1.075</v>
      </c>
      <c r="E193" s="63">
        <f t="shared" si="16"/>
        <v>0.09288</v>
      </c>
      <c r="F193" s="62">
        <f t="shared" si="22"/>
        <v>25.73542666666667</v>
      </c>
      <c r="G193" s="63">
        <f t="shared" si="23"/>
        <v>2.3903064288</v>
      </c>
      <c r="H193" s="96" t="s">
        <v>72</v>
      </c>
      <c r="I193" s="62">
        <v>28.60995</v>
      </c>
      <c r="J193" s="62">
        <v>25.55647</v>
      </c>
      <c r="K193" s="62">
        <v>23.03986</v>
      </c>
      <c r="L193" s="64"/>
      <c r="M193" s="64"/>
      <c r="N193" s="13"/>
    </row>
    <row r="194" spans="1:14" ht="24">
      <c r="A194" s="12">
        <v>26</v>
      </c>
      <c r="B194" s="116">
        <v>20440</v>
      </c>
      <c r="C194" s="62">
        <v>455.476</v>
      </c>
      <c r="D194" s="62">
        <v>0.613</v>
      </c>
      <c r="E194" s="63">
        <f t="shared" si="16"/>
        <v>0.0529632</v>
      </c>
      <c r="F194" s="62">
        <f t="shared" si="22"/>
        <v>18.910706666666666</v>
      </c>
      <c r="G194" s="63">
        <f t="shared" si="23"/>
        <v>1.001571539328</v>
      </c>
      <c r="H194" s="96" t="s">
        <v>73</v>
      </c>
      <c r="I194" s="62">
        <v>16.66605</v>
      </c>
      <c r="J194" s="62">
        <v>20.22766</v>
      </c>
      <c r="K194" s="62">
        <v>19.83841</v>
      </c>
      <c r="L194" s="64"/>
      <c r="M194" s="64"/>
      <c r="N194" s="13"/>
    </row>
    <row r="195" spans="1:14" ht="24">
      <c r="A195" s="12">
        <v>27</v>
      </c>
      <c r="B195" s="116">
        <v>20450</v>
      </c>
      <c r="C195" s="62">
        <v>455.496</v>
      </c>
      <c r="D195" s="62">
        <v>0.55</v>
      </c>
      <c r="E195" s="63">
        <f t="shared" si="16"/>
        <v>0.04752000000000001</v>
      </c>
      <c r="F195" s="62">
        <f t="shared" si="22"/>
        <v>17.125296666666667</v>
      </c>
      <c r="G195" s="63">
        <f t="shared" si="23"/>
        <v>0.8137940976000001</v>
      </c>
      <c r="H195" s="96" t="s">
        <v>74</v>
      </c>
      <c r="I195" s="62">
        <v>11.10547</v>
      </c>
      <c r="J195" s="62">
        <v>14.65649</v>
      </c>
      <c r="K195" s="62">
        <v>25.61393</v>
      </c>
      <c r="L195" s="64"/>
      <c r="M195" s="64"/>
      <c r="N195" s="13"/>
    </row>
    <row r="196" spans="1:14" ht="24">
      <c r="A196" s="12">
        <v>28</v>
      </c>
      <c r="B196" s="116">
        <v>20463</v>
      </c>
      <c r="C196" s="62">
        <v>455.466</v>
      </c>
      <c r="D196" s="62">
        <v>0.572</v>
      </c>
      <c r="E196" s="63">
        <f t="shared" si="16"/>
        <v>0.0494208</v>
      </c>
      <c r="F196" s="62">
        <f t="shared" si="22"/>
        <v>16.008346666666665</v>
      </c>
      <c r="G196" s="63">
        <f t="shared" si="23"/>
        <v>0.7911452989439999</v>
      </c>
      <c r="H196" s="96" t="s">
        <v>75</v>
      </c>
      <c r="I196" s="62">
        <v>16.2467</v>
      </c>
      <c r="J196" s="62">
        <v>18.43018</v>
      </c>
      <c r="K196" s="62">
        <v>13.34816</v>
      </c>
      <c r="L196" s="64"/>
      <c r="M196" s="64"/>
      <c r="N196" s="13"/>
    </row>
    <row r="197" spans="1:14" ht="24">
      <c r="A197" s="12">
        <v>29</v>
      </c>
      <c r="B197" s="116">
        <v>20469</v>
      </c>
      <c r="C197" s="62">
        <v>455.476</v>
      </c>
      <c r="D197" s="62">
        <v>0.475</v>
      </c>
      <c r="E197" s="63">
        <f t="shared" si="16"/>
        <v>0.04104</v>
      </c>
      <c r="F197" s="62">
        <f t="shared" si="22"/>
        <v>9.90237</v>
      </c>
      <c r="G197" s="63">
        <f t="shared" si="23"/>
        <v>0.4063932648</v>
      </c>
      <c r="H197" s="96" t="s">
        <v>76</v>
      </c>
      <c r="I197" s="62">
        <v>9.51144</v>
      </c>
      <c r="J197" s="62">
        <v>9.40527</v>
      </c>
      <c r="K197" s="62">
        <v>10.7904</v>
      </c>
      <c r="L197" s="64"/>
      <c r="M197" s="64"/>
      <c r="N197" s="13"/>
    </row>
    <row r="198" spans="1:14" ht="24">
      <c r="A198" s="12">
        <v>30</v>
      </c>
      <c r="B198" s="116">
        <v>20482</v>
      </c>
      <c r="C198" s="62">
        <v>455.446</v>
      </c>
      <c r="D198" s="62">
        <v>0.499</v>
      </c>
      <c r="E198" s="63">
        <f t="shared" si="16"/>
        <v>0.0431136</v>
      </c>
      <c r="F198" s="62">
        <f t="shared" si="22"/>
        <v>16.517816666666665</v>
      </c>
      <c r="G198" s="63">
        <f t="shared" si="23"/>
        <v>0.7121425406399999</v>
      </c>
      <c r="H198" s="12" t="s">
        <v>77</v>
      </c>
      <c r="I198" s="62">
        <v>22.21478</v>
      </c>
      <c r="J198" s="62">
        <v>13.49174</v>
      </c>
      <c r="K198" s="62">
        <v>13.84693</v>
      </c>
      <c r="L198" s="64"/>
      <c r="M198" s="64"/>
      <c r="N198" s="13"/>
    </row>
    <row r="199" spans="1:14" ht="24">
      <c r="A199" s="12">
        <v>31</v>
      </c>
      <c r="B199" s="116">
        <v>20489</v>
      </c>
      <c r="C199" s="62">
        <v>455.476</v>
      </c>
      <c r="D199" s="62">
        <v>0.602</v>
      </c>
      <c r="E199" s="63">
        <f t="shared" si="16"/>
        <v>0.0520128</v>
      </c>
      <c r="F199" s="62">
        <f t="shared" si="22"/>
        <v>11.803840000000001</v>
      </c>
      <c r="G199" s="63">
        <f t="shared" si="23"/>
        <v>0.613950769152</v>
      </c>
      <c r="H199" s="12" t="s">
        <v>100</v>
      </c>
      <c r="I199" s="62">
        <v>16.69985</v>
      </c>
      <c r="J199" s="62">
        <v>8.54785</v>
      </c>
      <c r="K199" s="62">
        <v>10.16382</v>
      </c>
      <c r="L199" s="64"/>
      <c r="M199" s="64"/>
      <c r="N199" s="13"/>
    </row>
    <row r="200" spans="1:14" ht="24">
      <c r="A200" s="12">
        <v>32</v>
      </c>
      <c r="B200" s="116">
        <v>20499</v>
      </c>
      <c r="C200" s="62">
        <v>455.446</v>
      </c>
      <c r="D200" s="62">
        <v>0.384</v>
      </c>
      <c r="E200" s="63">
        <f t="shared" si="16"/>
        <v>0.0331776</v>
      </c>
      <c r="F200" s="62">
        <f t="shared" si="22"/>
        <v>9.236696666666667</v>
      </c>
      <c r="G200" s="63">
        <f t="shared" si="23"/>
        <v>0.306451427328</v>
      </c>
      <c r="H200" s="12" t="s">
        <v>101</v>
      </c>
      <c r="I200" s="62">
        <v>3.72152</v>
      </c>
      <c r="J200" s="62">
        <v>7.95826</v>
      </c>
      <c r="K200" s="62">
        <v>16.03031</v>
      </c>
      <c r="L200" s="64"/>
      <c r="M200" s="64"/>
      <c r="N200" s="13"/>
    </row>
    <row r="201" spans="1:14" ht="24">
      <c r="A201" s="12">
        <v>33</v>
      </c>
      <c r="B201" s="116">
        <v>20512</v>
      </c>
      <c r="C201" s="62">
        <v>455.436</v>
      </c>
      <c r="D201" s="62">
        <v>0.316</v>
      </c>
      <c r="E201" s="63">
        <f t="shared" si="16"/>
        <v>0.0273024</v>
      </c>
      <c r="F201" s="62">
        <f t="shared" si="22"/>
        <v>3.7968166666666665</v>
      </c>
      <c r="G201" s="63">
        <f t="shared" si="23"/>
        <v>0.10366220736</v>
      </c>
      <c r="H201" s="12" t="s">
        <v>102</v>
      </c>
      <c r="I201" s="62">
        <v>0.96</v>
      </c>
      <c r="J201" s="62">
        <v>3.69354</v>
      </c>
      <c r="K201" s="62">
        <v>6.73691</v>
      </c>
      <c r="L201" s="64"/>
      <c r="M201" s="64"/>
      <c r="N201" s="13"/>
    </row>
    <row r="202" spans="1:14" ht="24">
      <c r="A202" s="12">
        <v>34</v>
      </c>
      <c r="B202" s="116">
        <v>20520</v>
      </c>
      <c r="C202" s="62">
        <v>455.446</v>
      </c>
      <c r="D202" s="62">
        <v>0.169</v>
      </c>
      <c r="E202" s="63">
        <f t="shared" si="16"/>
        <v>0.014601600000000001</v>
      </c>
      <c r="F202" s="62">
        <f t="shared" si="22"/>
        <v>15.561823333333335</v>
      </c>
      <c r="G202" s="63">
        <f t="shared" si="23"/>
        <v>0.22722751958400003</v>
      </c>
      <c r="H202" s="12" t="s">
        <v>103</v>
      </c>
      <c r="I202" s="62">
        <v>16.37167</v>
      </c>
      <c r="J202" s="62">
        <v>13.52344</v>
      </c>
      <c r="K202" s="62">
        <v>16.79036</v>
      </c>
      <c r="L202" s="64"/>
      <c r="M202" s="64"/>
      <c r="N202" s="13"/>
    </row>
    <row r="203" spans="1:14" ht="24">
      <c r="A203" s="12">
        <v>35</v>
      </c>
      <c r="B203" s="116">
        <v>20527</v>
      </c>
      <c r="C203" s="62">
        <v>455.416</v>
      </c>
      <c r="D203" s="62">
        <v>0.202</v>
      </c>
      <c r="E203" s="63">
        <f t="shared" si="16"/>
        <v>0.0174528</v>
      </c>
      <c r="F203" s="62">
        <f t="shared" si="22"/>
        <v>14.220620000000002</v>
      </c>
      <c r="G203" s="63">
        <f t="shared" si="23"/>
        <v>0.24818963673600006</v>
      </c>
      <c r="H203" s="12" t="s">
        <v>118</v>
      </c>
      <c r="I203" s="62">
        <v>13.24863</v>
      </c>
      <c r="J203" s="62">
        <v>13.40996</v>
      </c>
      <c r="K203" s="62">
        <v>16.00327</v>
      </c>
      <c r="L203" s="64"/>
      <c r="M203" s="64"/>
      <c r="N203" s="13"/>
    </row>
    <row r="204" spans="1:16" ht="24">
      <c r="A204" s="110">
        <v>36</v>
      </c>
      <c r="B204" s="120">
        <v>20540</v>
      </c>
      <c r="C204" s="111">
        <v>455.376</v>
      </c>
      <c r="D204" s="111">
        <v>0.136</v>
      </c>
      <c r="E204" s="112">
        <f t="shared" si="16"/>
        <v>0.011750400000000001</v>
      </c>
      <c r="F204" s="111">
        <f t="shared" si="22"/>
        <v>55.33968000000001</v>
      </c>
      <c r="G204" s="112">
        <f t="shared" si="23"/>
        <v>0.6502633758720001</v>
      </c>
      <c r="H204" s="110" t="s">
        <v>105</v>
      </c>
      <c r="I204" s="111">
        <v>56.9075</v>
      </c>
      <c r="J204" s="111">
        <v>47.14007</v>
      </c>
      <c r="K204" s="111">
        <v>61.97147</v>
      </c>
      <c r="L204" s="113"/>
      <c r="M204" s="113"/>
      <c r="N204" s="114"/>
      <c r="O204" s="114"/>
      <c r="P204" s="114"/>
    </row>
    <row r="205" spans="1:14" ht="24">
      <c r="A205" s="12">
        <v>1</v>
      </c>
      <c r="B205" s="116">
        <v>20554</v>
      </c>
      <c r="C205" s="62">
        <v>455.376</v>
      </c>
      <c r="D205" s="62">
        <v>0.092</v>
      </c>
      <c r="E205" s="63">
        <f t="shared" si="16"/>
        <v>0.0079488</v>
      </c>
      <c r="F205" s="62">
        <f t="shared" si="22"/>
        <v>6.184133333333334</v>
      </c>
      <c r="G205" s="63">
        <f t="shared" si="23"/>
        <v>0.04915643904000001</v>
      </c>
      <c r="H205" s="12" t="s">
        <v>107</v>
      </c>
      <c r="I205" s="62">
        <v>2.28616</v>
      </c>
      <c r="J205" s="62">
        <v>10.78312</v>
      </c>
      <c r="K205" s="62">
        <v>5.48312</v>
      </c>
      <c r="L205" s="64"/>
      <c r="M205" s="64"/>
      <c r="N205" s="13"/>
    </row>
    <row r="206" spans="1:14" ht="24">
      <c r="A206" s="12">
        <v>2</v>
      </c>
      <c r="B206" s="116">
        <v>20569</v>
      </c>
      <c r="C206" s="62">
        <v>455.376</v>
      </c>
      <c r="D206" s="62">
        <v>0.14</v>
      </c>
      <c r="E206" s="63">
        <f t="shared" si="16"/>
        <v>0.012096000000000003</v>
      </c>
      <c r="F206" s="62">
        <f t="shared" si="22"/>
        <v>9.644246666666666</v>
      </c>
      <c r="G206" s="63">
        <f t="shared" si="23"/>
        <v>0.11665680768000002</v>
      </c>
      <c r="H206" s="12" t="s">
        <v>108</v>
      </c>
      <c r="I206" s="62">
        <v>8.23126</v>
      </c>
      <c r="J206" s="62">
        <v>11.25112</v>
      </c>
      <c r="K206" s="62">
        <v>9.45036</v>
      </c>
      <c r="L206" s="64"/>
      <c r="M206" s="64"/>
      <c r="N206" s="13"/>
    </row>
    <row r="207" spans="1:14" ht="24">
      <c r="A207" s="12">
        <v>3</v>
      </c>
      <c r="B207" s="116">
        <v>20578</v>
      </c>
      <c r="C207" s="62">
        <v>455.366</v>
      </c>
      <c r="D207" s="62">
        <v>0.066</v>
      </c>
      <c r="E207" s="63">
        <f t="shared" si="16"/>
        <v>0.005702400000000001</v>
      </c>
      <c r="F207" s="62">
        <f t="shared" si="22"/>
        <v>7.3042266666666675</v>
      </c>
      <c r="G207" s="63">
        <f t="shared" si="23"/>
        <v>0.04165162214400001</v>
      </c>
      <c r="H207" s="109" t="s">
        <v>109</v>
      </c>
      <c r="I207" s="62">
        <v>8.83473</v>
      </c>
      <c r="J207" s="62">
        <v>4.46442</v>
      </c>
      <c r="K207" s="62">
        <v>8.61353</v>
      </c>
      <c r="L207" s="64"/>
      <c r="M207" s="64"/>
      <c r="N207" s="13"/>
    </row>
    <row r="208" spans="1:14" ht="24">
      <c r="A208" s="12">
        <v>4</v>
      </c>
      <c r="B208" s="116">
        <v>20590</v>
      </c>
      <c r="C208" s="62">
        <v>455.356</v>
      </c>
      <c r="D208" s="62">
        <v>0.058</v>
      </c>
      <c r="E208" s="63">
        <f t="shared" si="16"/>
        <v>0.0050112</v>
      </c>
      <c r="F208" s="62">
        <f t="shared" si="22"/>
        <v>10.340723333333335</v>
      </c>
      <c r="G208" s="63">
        <f t="shared" si="23"/>
        <v>0.05181943276800001</v>
      </c>
      <c r="H208" s="12" t="s">
        <v>110</v>
      </c>
      <c r="I208" s="62">
        <v>12.14651</v>
      </c>
      <c r="J208" s="62">
        <v>9.38633</v>
      </c>
      <c r="K208" s="62">
        <v>9.48933</v>
      </c>
      <c r="L208" s="64"/>
      <c r="M208" s="64"/>
      <c r="N208" s="13"/>
    </row>
    <row r="209" spans="1:14" ht="24">
      <c r="A209" s="12">
        <v>5</v>
      </c>
      <c r="B209" s="116">
        <v>20603</v>
      </c>
      <c r="C209" s="62">
        <v>455.386</v>
      </c>
      <c r="D209" s="62">
        <v>0.435</v>
      </c>
      <c r="E209" s="63">
        <f t="shared" si="16"/>
        <v>0.037584</v>
      </c>
      <c r="F209" s="62">
        <f t="shared" si="22"/>
        <v>7.30356</v>
      </c>
      <c r="G209" s="63">
        <f t="shared" si="23"/>
        <v>0.27449699904</v>
      </c>
      <c r="H209" s="12" t="s">
        <v>111</v>
      </c>
      <c r="I209" s="62">
        <v>8.32768</v>
      </c>
      <c r="J209" s="62">
        <v>4.27137</v>
      </c>
      <c r="K209" s="62">
        <v>9.31163</v>
      </c>
      <c r="L209" s="64"/>
      <c r="M209" s="64"/>
      <c r="N209" s="13"/>
    </row>
    <row r="210" spans="1:14" ht="24">
      <c r="A210" s="12">
        <v>6</v>
      </c>
      <c r="B210" s="116">
        <v>20608</v>
      </c>
      <c r="C210" s="62">
        <v>455.396</v>
      </c>
      <c r="D210" s="62">
        <v>0.205</v>
      </c>
      <c r="E210" s="63">
        <f t="shared" si="16"/>
        <v>0.017712</v>
      </c>
      <c r="F210" s="62">
        <f t="shared" si="22"/>
        <v>6.396730000000001</v>
      </c>
      <c r="G210" s="63">
        <f t="shared" si="23"/>
        <v>0.11329888176</v>
      </c>
      <c r="H210" s="12" t="s">
        <v>113</v>
      </c>
      <c r="I210" s="62">
        <v>7.03149</v>
      </c>
      <c r="J210" s="62">
        <v>6.25756</v>
      </c>
      <c r="K210" s="62">
        <v>5.90114</v>
      </c>
      <c r="L210" s="64"/>
      <c r="M210" s="64"/>
      <c r="N210" s="13"/>
    </row>
    <row r="211" spans="1:14" ht="24">
      <c r="A211" s="12">
        <v>7</v>
      </c>
      <c r="B211" s="116">
        <v>20616</v>
      </c>
      <c r="C211" s="62">
        <v>455.436</v>
      </c>
      <c r="D211" s="62">
        <v>0.277</v>
      </c>
      <c r="E211" s="63">
        <f t="shared" si="16"/>
        <v>0.023932800000000004</v>
      </c>
      <c r="F211" s="62">
        <f t="shared" si="22"/>
        <v>7.671293333333334</v>
      </c>
      <c r="G211" s="63">
        <f t="shared" si="23"/>
        <v>0.18359552908800003</v>
      </c>
      <c r="H211" s="96" t="s">
        <v>83</v>
      </c>
      <c r="I211" s="62">
        <v>9.70763</v>
      </c>
      <c r="J211" s="62">
        <v>8.04081</v>
      </c>
      <c r="K211" s="62">
        <v>5.26544</v>
      </c>
      <c r="L211" s="64"/>
      <c r="M211" s="64"/>
      <c r="N211" s="13"/>
    </row>
    <row r="212" spans="1:14" ht="24">
      <c r="A212" s="12">
        <v>8</v>
      </c>
      <c r="B212" s="116">
        <v>20631</v>
      </c>
      <c r="C212" s="62">
        <v>455.336</v>
      </c>
      <c r="D212" s="62">
        <v>0.016</v>
      </c>
      <c r="E212" s="63">
        <f t="shared" si="16"/>
        <v>0.0013824000000000002</v>
      </c>
      <c r="F212" s="62">
        <f t="shared" si="22"/>
        <v>80.3954</v>
      </c>
      <c r="G212" s="63">
        <f t="shared" si="23"/>
        <v>0.11113860096000001</v>
      </c>
      <c r="H212" s="96" t="s">
        <v>84</v>
      </c>
      <c r="I212" s="62">
        <v>78.23563</v>
      </c>
      <c r="J212" s="62">
        <v>84.83401</v>
      </c>
      <c r="K212" s="62">
        <v>78.11656</v>
      </c>
      <c r="L212" s="64"/>
      <c r="M212" s="64"/>
      <c r="N212" s="13"/>
    </row>
    <row r="213" spans="1:14" ht="24">
      <c r="A213" s="12">
        <v>9</v>
      </c>
      <c r="B213" s="116">
        <v>20646</v>
      </c>
      <c r="C213" s="62">
        <v>455.646</v>
      </c>
      <c r="D213" s="62">
        <v>2.159</v>
      </c>
      <c r="E213" s="63">
        <f t="shared" si="16"/>
        <v>0.1865376</v>
      </c>
      <c r="F213" s="62">
        <f t="shared" si="22"/>
        <v>37.01942333333333</v>
      </c>
      <c r="G213" s="63">
        <f t="shared" si="23"/>
        <v>6.905514381983999</v>
      </c>
      <c r="H213" s="96" t="s">
        <v>85</v>
      </c>
      <c r="I213" s="62">
        <v>47.52912</v>
      </c>
      <c r="J213" s="62">
        <v>22.41534</v>
      </c>
      <c r="K213" s="62">
        <v>41.11381</v>
      </c>
      <c r="L213" s="64"/>
      <c r="M213" s="64"/>
      <c r="N213" s="13"/>
    </row>
    <row r="214" spans="1:14" ht="24">
      <c r="A214" s="12">
        <v>10</v>
      </c>
      <c r="B214" s="116">
        <v>20653</v>
      </c>
      <c r="C214" s="62">
        <v>455.606</v>
      </c>
      <c r="D214" s="62">
        <v>1.729</v>
      </c>
      <c r="E214" s="63">
        <f t="shared" si="16"/>
        <v>0.1493856</v>
      </c>
      <c r="F214" s="62">
        <f t="shared" si="22"/>
        <v>38.9389</v>
      </c>
      <c r="G214" s="63">
        <f t="shared" si="23"/>
        <v>5.81691093984</v>
      </c>
      <c r="H214" s="96" t="s">
        <v>86</v>
      </c>
      <c r="I214" s="62">
        <v>38.97678</v>
      </c>
      <c r="J214" s="62">
        <v>34.71711</v>
      </c>
      <c r="K214" s="62">
        <v>43.12281</v>
      </c>
      <c r="L214" s="64"/>
      <c r="M214" s="64"/>
      <c r="N214" s="13"/>
    </row>
    <row r="215" spans="1:14" ht="24">
      <c r="A215" s="12">
        <v>11</v>
      </c>
      <c r="B215" s="116">
        <v>20667</v>
      </c>
      <c r="C215" s="62">
        <v>455.756</v>
      </c>
      <c r="D215" s="62">
        <v>4.203</v>
      </c>
      <c r="E215" s="63">
        <f t="shared" si="16"/>
        <v>0.36313920000000005</v>
      </c>
      <c r="F215" s="62">
        <f t="shared" si="22"/>
        <v>79.30540333333333</v>
      </c>
      <c r="G215" s="63">
        <f t="shared" si="23"/>
        <v>28.798900722144005</v>
      </c>
      <c r="H215" s="96" t="s">
        <v>87</v>
      </c>
      <c r="I215" s="62">
        <v>76.19889</v>
      </c>
      <c r="J215" s="62">
        <v>80.10816</v>
      </c>
      <c r="K215" s="62">
        <v>81.60916</v>
      </c>
      <c r="L215" s="64"/>
      <c r="M215" s="64"/>
      <c r="N215" s="13"/>
    </row>
    <row r="216" spans="1:14" ht="24">
      <c r="A216" s="12">
        <v>12</v>
      </c>
      <c r="B216" s="116">
        <v>20669</v>
      </c>
      <c r="C216" s="115">
        <v>455.576</v>
      </c>
      <c r="D216" s="62">
        <v>1.193</v>
      </c>
      <c r="E216" s="63">
        <f t="shared" si="16"/>
        <v>0.1030752</v>
      </c>
      <c r="F216" s="62">
        <f t="shared" si="22"/>
        <v>21.83314333333333</v>
      </c>
      <c r="G216" s="63">
        <f t="shared" si="23"/>
        <v>2.2504556157119997</v>
      </c>
      <c r="H216" s="96" t="s">
        <v>88</v>
      </c>
      <c r="I216" s="62">
        <v>22.75002</v>
      </c>
      <c r="J216" s="62">
        <v>18.56685</v>
      </c>
      <c r="K216" s="62">
        <v>24.18256</v>
      </c>
      <c r="L216" s="64"/>
      <c r="M216" s="64"/>
      <c r="N216" s="13"/>
    </row>
    <row r="217" spans="1:14" ht="24">
      <c r="A217" s="12">
        <v>13</v>
      </c>
      <c r="B217" s="116">
        <v>20676</v>
      </c>
      <c r="C217" s="62">
        <v>455.846</v>
      </c>
      <c r="D217" s="62">
        <v>5.965</v>
      </c>
      <c r="E217" s="63">
        <f t="shared" si="16"/>
        <v>0.5153760000000001</v>
      </c>
      <c r="F217" s="62">
        <f t="shared" si="22"/>
        <v>34.9116</v>
      </c>
      <c r="G217" s="63">
        <f t="shared" si="23"/>
        <v>17.992600761600002</v>
      </c>
      <c r="H217" s="96" t="s">
        <v>89</v>
      </c>
      <c r="I217" s="62">
        <v>36.78725</v>
      </c>
      <c r="J217" s="62">
        <v>45.38066</v>
      </c>
      <c r="K217" s="62">
        <v>22.56689</v>
      </c>
      <c r="L217" s="64"/>
      <c r="M217" s="64"/>
      <c r="N217" s="13"/>
    </row>
    <row r="218" spans="1:14" ht="24">
      <c r="A218" s="12">
        <v>14</v>
      </c>
      <c r="B218" s="116">
        <v>20684</v>
      </c>
      <c r="C218" s="62">
        <v>455.706</v>
      </c>
      <c r="D218" s="62">
        <v>3.341</v>
      </c>
      <c r="E218" s="63">
        <f t="shared" si="16"/>
        <v>0.28866240000000004</v>
      </c>
      <c r="F218" s="62">
        <f t="shared" si="22"/>
        <v>15.386196666666669</v>
      </c>
      <c r="G218" s="63">
        <f t="shared" si="23"/>
        <v>4.441416456672001</v>
      </c>
      <c r="H218" s="96" t="s">
        <v>90</v>
      </c>
      <c r="I218" s="62">
        <v>17.21974</v>
      </c>
      <c r="J218" s="62">
        <v>12.59532</v>
      </c>
      <c r="K218" s="62">
        <v>16.34353</v>
      </c>
      <c r="L218" s="64"/>
      <c r="M218" s="64"/>
      <c r="N218" s="13"/>
    </row>
    <row r="219" spans="1:14" ht="24">
      <c r="A219" s="12">
        <v>15</v>
      </c>
      <c r="B219" s="116">
        <v>20689</v>
      </c>
      <c r="C219" s="62">
        <v>456.086</v>
      </c>
      <c r="D219" s="62">
        <v>10.433</v>
      </c>
      <c r="E219" s="63">
        <f t="shared" si="16"/>
        <v>0.9014112000000001</v>
      </c>
      <c r="F219" s="62">
        <f t="shared" si="22"/>
        <v>148.9282266666667</v>
      </c>
      <c r="G219" s="63">
        <f t="shared" si="23"/>
        <v>134.24557151347204</v>
      </c>
      <c r="H219" s="12" t="s">
        <v>91</v>
      </c>
      <c r="I219" s="62">
        <v>151.67364</v>
      </c>
      <c r="J219" s="62">
        <v>161.25142</v>
      </c>
      <c r="K219" s="62">
        <v>133.85962</v>
      </c>
      <c r="L219" s="64"/>
      <c r="M219" s="64"/>
      <c r="N219" s="13"/>
    </row>
    <row r="220" spans="1:14" ht="24">
      <c r="A220" s="12">
        <v>16</v>
      </c>
      <c r="B220" s="116">
        <v>20699</v>
      </c>
      <c r="C220" s="13">
        <v>455.686</v>
      </c>
      <c r="D220" s="62">
        <v>3.306</v>
      </c>
      <c r="E220" s="63">
        <f t="shared" si="16"/>
        <v>0.2856384</v>
      </c>
      <c r="F220" s="62">
        <f t="shared" si="22"/>
        <v>116.56943666666666</v>
      </c>
      <c r="G220" s="63">
        <f t="shared" si="23"/>
        <v>33.296707378368</v>
      </c>
      <c r="H220" s="96" t="s">
        <v>92</v>
      </c>
      <c r="I220" s="62">
        <v>197.67397</v>
      </c>
      <c r="J220" s="62">
        <v>92.32979</v>
      </c>
      <c r="K220" s="62">
        <v>59.70455</v>
      </c>
      <c r="L220" s="64"/>
      <c r="M220" s="64"/>
      <c r="N220" s="13"/>
    </row>
    <row r="221" spans="1:14" ht="24">
      <c r="A221" s="12">
        <v>17</v>
      </c>
      <c r="B221" s="116">
        <v>20716</v>
      </c>
      <c r="C221" s="13">
        <v>455.866</v>
      </c>
      <c r="D221" s="62">
        <v>7.63</v>
      </c>
      <c r="E221" s="63">
        <f t="shared" si="16"/>
        <v>0.659232</v>
      </c>
      <c r="F221" s="62">
        <f t="shared" si="22"/>
        <v>31.580136666666665</v>
      </c>
      <c r="G221" s="63">
        <f t="shared" si="23"/>
        <v>20.81863665504</v>
      </c>
      <c r="H221" s="96" t="s">
        <v>93</v>
      </c>
      <c r="I221" s="62">
        <v>31.37479</v>
      </c>
      <c r="J221" s="62">
        <v>33.00125</v>
      </c>
      <c r="K221" s="62">
        <v>30.36437</v>
      </c>
      <c r="L221" s="64"/>
      <c r="M221" s="64"/>
      <c r="N221" s="13"/>
    </row>
    <row r="222" spans="1:14" ht="24">
      <c r="A222" s="12">
        <v>18</v>
      </c>
      <c r="B222" s="116">
        <v>20722</v>
      </c>
      <c r="C222" s="13">
        <v>455.626</v>
      </c>
      <c r="D222" s="62">
        <v>2.114</v>
      </c>
      <c r="E222" s="63">
        <f t="shared" si="16"/>
        <v>0.1826496</v>
      </c>
      <c r="F222" s="62">
        <f t="shared" si="22"/>
        <v>53.488346666666665</v>
      </c>
      <c r="G222" s="63">
        <f t="shared" si="23"/>
        <v>9.769625123328</v>
      </c>
      <c r="H222" s="96" t="s">
        <v>94</v>
      </c>
      <c r="I222" s="62">
        <v>50.58803</v>
      </c>
      <c r="J222" s="62">
        <v>43.92387</v>
      </c>
      <c r="K222" s="62">
        <v>65.95314</v>
      </c>
      <c r="L222" s="64"/>
      <c r="M222" s="64"/>
      <c r="N222" s="13"/>
    </row>
    <row r="223" spans="1:14" ht="24">
      <c r="A223" s="12">
        <v>19</v>
      </c>
      <c r="B223" s="116">
        <v>20730</v>
      </c>
      <c r="C223" s="13">
        <v>455.726</v>
      </c>
      <c r="D223" s="62">
        <v>3.67</v>
      </c>
      <c r="E223" s="63">
        <f t="shared" si="16"/>
        <v>0.31708800000000004</v>
      </c>
      <c r="F223" s="62">
        <f t="shared" si="22"/>
        <v>23.987853333333334</v>
      </c>
      <c r="G223" s="63">
        <f t="shared" si="23"/>
        <v>7.606260437760001</v>
      </c>
      <c r="H223" s="12" t="s">
        <v>95</v>
      </c>
      <c r="I223" s="62">
        <v>16.40944</v>
      </c>
      <c r="J223" s="62">
        <v>33.3784</v>
      </c>
      <c r="K223" s="62">
        <v>22.17572</v>
      </c>
      <c r="L223" s="64"/>
      <c r="M223" s="64"/>
      <c r="N223" s="13"/>
    </row>
    <row r="224" spans="1:14" ht="24">
      <c r="A224" s="12">
        <v>20</v>
      </c>
      <c r="B224" s="116">
        <v>20746</v>
      </c>
      <c r="C224" s="13">
        <v>456.346</v>
      </c>
      <c r="D224" s="62">
        <v>17.464</v>
      </c>
      <c r="E224" s="63">
        <f t="shared" si="16"/>
        <v>1.5088896</v>
      </c>
      <c r="F224" s="62">
        <f t="shared" si="22"/>
        <v>284.74525</v>
      </c>
      <c r="G224" s="63">
        <f t="shared" si="23"/>
        <v>429.6491463744</v>
      </c>
      <c r="H224" s="12" t="s">
        <v>96</v>
      </c>
      <c r="I224" s="62">
        <v>339.11902</v>
      </c>
      <c r="J224" s="62">
        <v>250.91823</v>
      </c>
      <c r="K224" s="62">
        <v>264.1985</v>
      </c>
      <c r="L224" s="64"/>
      <c r="M224" s="64"/>
      <c r="N224" s="13"/>
    </row>
    <row r="225" spans="1:14" ht="24">
      <c r="A225" s="12">
        <v>21</v>
      </c>
      <c r="B225" s="116">
        <v>20756</v>
      </c>
      <c r="C225" s="13">
        <v>455.706</v>
      </c>
      <c r="D225" s="62">
        <v>3.803</v>
      </c>
      <c r="E225" s="63">
        <f t="shared" si="16"/>
        <v>0.3285792</v>
      </c>
      <c r="F225" s="62">
        <f t="shared" si="22"/>
        <v>13.630450000000002</v>
      </c>
      <c r="G225" s="63">
        <f t="shared" si="23"/>
        <v>4.478682356640001</v>
      </c>
      <c r="H225" s="12" t="s">
        <v>68</v>
      </c>
      <c r="I225" s="62">
        <v>12.90989</v>
      </c>
      <c r="J225" s="62">
        <v>10.65044</v>
      </c>
      <c r="K225" s="62">
        <v>17.33102</v>
      </c>
      <c r="L225" s="64"/>
      <c r="M225" s="64"/>
      <c r="N225" s="13"/>
    </row>
    <row r="226" spans="1:14" ht="24">
      <c r="A226" s="12">
        <v>22</v>
      </c>
      <c r="B226" s="116">
        <v>20771</v>
      </c>
      <c r="C226" s="13">
        <v>455.626</v>
      </c>
      <c r="D226" s="62">
        <v>1.92</v>
      </c>
      <c r="E226" s="63">
        <f t="shared" si="16"/>
        <v>0.165888</v>
      </c>
      <c r="F226" s="62">
        <f t="shared" si="22"/>
        <v>60.18958666666666</v>
      </c>
      <c r="G226" s="63">
        <f t="shared" si="23"/>
        <v>9.98473015296</v>
      </c>
      <c r="H226" s="12" t="s">
        <v>69</v>
      </c>
      <c r="I226" s="62">
        <v>61.28782</v>
      </c>
      <c r="J226" s="62">
        <v>44.45274</v>
      </c>
      <c r="K226" s="62">
        <v>74.8282</v>
      </c>
      <c r="L226" s="64"/>
      <c r="M226" s="64"/>
      <c r="N226" s="13"/>
    </row>
    <row r="227" spans="1:14" ht="24">
      <c r="A227" s="12">
        <v>23</v>
      </c>
      <c r="B227" s="116">
        <v>20773</v>
      </c>
      <c r="C227" s="13">
        <v>455.616</v>
      </c>
      <c r="D227" s="62">
        <v>1.862</v>
      </c>
      <c r="E227" s="63">
        <f t="shared" si="16"/>
        <v>0.16087680000000001</v>
      </c>
      <c r="F227" s="62">
        <f t="shared" si="22"/>
        <v>45.25256666666667</v>
      </c>
      <c r="G227" s="63">
        <f t="shared" si="23"/>
        <v>7.280088117120001</v>
      </c>
      <c r="H227" s="12" t="s">
        <v>98</v>
      </c>
      <c r="I227" s="62">
        <v>50.80082</v>
      </c>
      <c r="J227" s="62">
        <v>48.75747</v>
      </c>
      <c r="K227" s="62">
        <v>36.19941</v>
      </c>
      <c r="L227" s="64"/>
      <c r="M227" s="64"/>
      <c r="N227" s="13"/>
    </row>
    <row r="228" spans="1:14" ht="24">
      <c r="A228" s="12">
        <v>24</v>
      </c>
      <c r="B228" s="116">
        <v>20784</v>
      </c>
      <c r="C228" s="13">
        <v>455.606</v>
      </c>
      <c r="D228" s="62">
        <v>2.205</v>
      </c>
      <c r="E228" s="63">
        <f t="shared" si="16"/>
        <v>0.19051200000000001</v>
      </c>
      <c r="F228" s="62">
        <f t="shared" si="22"/>
        <v>45.88850333333334</v>
      </c>
      <c r="G228" s="63">
        <f t="shared" si="23"/>
        <v>8.742310547040002</v>
      </c>
      <c r="H228" s="12" t="s">
        <v>99</v>
      </c>
      <c r="I228" s="62">
        <v>47.88199</v>
      </c>
      <c r="J228" s="62">
        <v>42.85553</v>
      </c>
      <c r="K228" s="62">
        <v>46.92799</v>
      </c>
      <c r="L228" s="64"/>
      <c r="M228" s="64"/>
      <c r="N228" s="13"/>
    </row>
    <row r="229" spans="1:14" ht="24">
      <c r="A229" s="12">
        <v>25</v>
      </c>
      <c r="B229" s="116">
        <v>20798</v>
      </c>
      <c r="C229" s="13">
        <v>455.546</v>
      </c>
      <c r="D229" s="62">
        <v>0.993</v>
      </c>
      <c r="E229" s="63">
        <f t="shared" si="16"/>
        <v>0.0857952</v>
      </c>
      <c r="F229" s="62">
        <f t="shared" si="22"/>
        <v>22.266319999999997</v>
      </c>
      <c r="G229" s="63">
        <f t="shared" si="23"/>
        <v>1.9103433776639998</v>
      </c>
      <c r="H229" s="12" t="s">
        <v>72</v>
      </c>
      <c r="I229" s="62">
        <v>26.55434</v>
      </c>
      <c r="J229" s="62">
        <v>24.4798</v>
      </c>
      <c r="K229" s="62">
        <v>15.76482</v>
      </c>
      <c r="L229" s="64"/>
      <c r="M229" s="64"/>
      <c r="N229" s="13"/>
    </row>
    <row r="230" spans="1:14" ht="24">
      <c r="A230" s="12">
        <v>26</v>
      </c>
      <c r="B230" s="116">
        <v>20809</v>
      </c>
      <c r="C230" s="13">
        <v>455.546</v>
      </c>
      <c r="D230" s="62">
        <v>1.431</v>
      </c>
      <c r="E230" s="63">
        <f t="shared" si="16"/>
        <v>0.12363840000000001</v>
      </c>
      <c r="F230" s="62">
        <f t="shared" si="22"/>
        <v>27.135223333333332</v>
      </c>
      <c r="G230" s="63">
        <f t="shared" si="23"/>
        <v>3.354955596576</v>
      </c>
      <c r="H230" s="12" t="s">
        <v>73</v>
      </c>
      <c r="I230" s="62">
        <v>24.2407</v>
      </c>
      <c r="J230" s="62">
        <v>27.99831</v>
      </c>
      <c r="K230" s="62">
        <v>29.16666</v>
      </c>
      <c r="L230" s="64"/>
      <c r="M230" s="64"/>
      <c r="N230" s="13"/>
    </row>
    <row r="231" spans="1:14" ht="24">
      <c r="A231" s="12">
        <v>27</v>
      </c>
      <c r="B231" s="116">
        <v>20814</v>
      </c>
      <c r="C231" s="13">
        <v>455.526</v>
      </c>
      <c r="D231" s="62">
        <v>0.876</v>
      </c>
      <c r="E231" s="63">
        <f t="shared" si="16"/>
        <v>0.0756864</v>
      </c>
      <c r="F231" s="62">
        <f t="shared" si="22"/>
        <v>13.50191</v>
      </c>
      <c r="G231" s="63">
        <f t="shared" si="23"/>
        <v>1.021910961024</v>
      </c>
      <c r="H231" s="12" t="s">
        <v>74</v>
      </c>
      <c r="I231" s="62">
        <v>21.59582</v>
      </c>
      <c r="J231" s="62">
        <v>8.60215</v>
      </c>
      <c r="K231" s="62">
        <v>10.30776</v>
      </c>
      <c r="L231" s="64"/>
      <c r="M231" s="64"/>
      <c r="N231" s="13"/>
    </row>
    <row r="232" spans="1:14" ht="24">
      <c r="A232" s="12">
        <v>28</v>
      </c>
      <c r="B232" s="116">
        <v>20826</v>
      </c>
      <c r="C232" s="13">
        <v>455.516</v>
      </c>
      <c r="D232" s="62">
        <v>0.794</v>
      </c>
      <c r="E232" s="63">
        <f t="shared" si="16"/>
        <v>0.06860160000000001</v>
      </c>
      <c r="F232" s="62">
        <f t="shared" si="22"/>
        <v>24.015546666666665</v>
      </c>
      <c r="G232" s="63">
        <f t="shared" si="23"/>
        <v>1.6475049262080002</v>
      </c>
      <c r="H232" s="12" t="s">
        <v>75</v>
      </c>
      <c r="I232" s="62">
        <v>14.87094</v>
      </c>
      <c r="J232" s="62">
        <v>25.65967</v>
      </c>
      <c r="K232" s="62">
        <v>31.51603</v>
      </c>
      <c r="L232" s="64"/>
      <c r="M232" s="64"/>
      <c r="N232" s="13"/>
    </row>
    <row r="233" spans="1:14" ht="24">
      <c r="A233" s="12">
        <v>29</v>
      </c>
      <c r="B233" s="116">
        <v>20834</v>
      </c>
      <c r="C233" s="13">
        <v>455.506</v>
      </c>
      <c r="D233" s="62">
        <v>0.642</v>
      </c>
      <c r="E233" s="63">
        <f t="shared" si="16"/>
        <v>0.055468800000000006</v>
      </c>
      <c r="F233" s="62">
        <f t="shared" si="22"/>
        <v>29.77746</v>
      </c>
      <c r="G233" s="63">
        <f t="shared" si="23"/>
        <v>1.6517199732480004</v>
      </c>
      <c r="H233" s="12" t="s">
        <v>76</v>
      </c>
      <c r="I233" s="62">
        <v>29.4782</v>
      </c>
      <c r="J233" s="62">
        <v>32.23273</v>
      </c>
      <c r="K233" s="62">
        <v>27.62145</v>
      </c>
      <c r="L233" s="64"/>
      <c r="M233" s="64"/>
      <c r="N233" s="13"/>
    </row>
    <row r="234" spans="1:14" ht="24">
      <c r="A234" s="12">
        <v>30</v>
      </c>
      <c r="B234" s="116">
        <v>20842</v>
      </c>
      <c r="C234" s="13">
        <v>455.486</v>
      </c>
      <c r="D234" s="62">
        <v>0.641</v>
      </c>
      <c r="E234" s="63">
        <f t="shared" si="16"/>
        <v>0.055382400000000005</v>
      </c>
      <c r="F234" s="62">
        <f t="shared" si="22"/>
        <v>18.5576</v>
      </c>
      <c r="G234" s="63">
        <f t="shared" si="23"/>
        <v>1.02776442624</v>
      </c>
      <c r="H234" s="12" t="s">
        <v>77</v>
      </c>
      <c r="I234" s="62">
        <v>17.31427</v>
      </c>
      <c r="J234" s="62">
        <v>12.81278</v>
      </c>
      <c r="K234" s="62">
        <v>25.54575</v>
      </c>
      <c r="L234" s="64"/>
      <c r="M234" s="64"/>
      <c r="N234" s="13"/>
    </row>
    <row r="235" spans="1:14" ht="24">
      <c r="A235" s="12">
        <v>31</v>
      </c>
      <c r="B235" s="116">
        <v>20856</v>
      </c>
      <c r="C235" s="13">
        <v>455.476</v>
      </c>
      <c r="D235" s="62">
        <v>0.601</v>
      </c>
      <c r="E235" s="63">
        <f t="shared" si="16"/>
        <v>0.0519264</v>
      </c>
      <c r="F235" s="62">
        <f t="shared" si="22"/>
        <v>35.10174</v>
      </c>
      <c r="G235" s="63">
        <f t="shared" si="23"/>
        <v>1.822706991936</v>
      </c>
      <c r="H235" s="12" t="s">
        <v>100</v>
      </c>
      <c r="I235" s="62">
        <v>27.27208</v>
      </c>
      <c r="J235" s="62">
        <v>43.85263</v>
      </c>
      <c r="K235" s="62">
        <v>34.18051</v>
      </c>
      <c r="L235" s="64"/>
      <c r="M235" s="64"/>
      <c r="N235" s="13"/>
    </row>
    <row r="236" spans="1:14" ht="24">
      <c r="A236" s="12">
        <v>32</v>
      </c>
      <c r="B236" s="116">
        <v>20863</v>
      </c>
      <c r="C236" s="13">
        <v>455.456</v>
      </c>
      <c r="D236" s="62">
        <v>0.514</v>
      </c>
      <c r="E236" s="63">
        <f t="shared" si="16"/>
        <v>0.0444096</v>
      </c>
      <c r="F236" s="62">
        <f t="shared" si="22"/>
        <v>37.37529</v>
      </c>
      <c r="G236" s="63">
        <f t="shared" si="23"/>
        <v>1.659821678784</v>
      </c>
      <c r="H236" s="12" t="s">
        <v>101</v>
      </c>
      <c r="I236" s="62">
        <v>32.8809</v>
      </c>
      <c r="J236" s="62">
        <v>34.81521</v>
      </c>
      <c r="K236" s="62">
        <v>44.42976</v>
      </c>
      <c r="L236" s="64"/>
      <c r="M236" s="64"/>
      <c r="N236" s="13"/>
    </row>
    <row r="237" spans="1:14" ht="24">
      <c r="A237" s="12">
        <v>33</v>
      </c>
      <c r="B237" s="116">
        <v>20877</v>
      </c>
      <c r="C237" s="13">
        <v>455.436</v>
      </c>
      <c r="D237" s="62">
        <v>0.271</v>
      </c>
      <c r="E237" s="63">
        <f t="shared" si="16"/>
        <v>0.023414400000000002</v>
      </c>
      <c r="F237" s="62">
        <f t="shared" si="22"/>
        <v>42.599936666666665</v>
      </c>
      <c r="G237" s="63">
        <f t="shared" si="23"/>
        <v>0.997451957088</v>
      </c>
      <c r="H237" s="12" t="s">
        <v>102</v>
      </c>
      <c r="I237" s="62">
        <v>50.77791</v>
      </c>
      <c r="J237" s="62">
        <v>34.25591</v>
      </c>
      <c r="K237" s="62">
        <v>42.76599</v>
      </c>
      <c r="L237" s="64"/>
      <c r="M237" s="64"/>
      <c r="N237" s="13"/>
    </row>
    <row r="238" spans="1:13" ht="24">
      <c r="A238" s="12">
        <v>34</v>
      </c>
      <c r="B238" s="116">
        <v>20884</v>
      </c>
      <c r="C238" s="13">
        <v>455.426</v>
      </c>
      <c r="D238" s="62">
        <v>0.224</v>
      </c>
      <c r="E238" s="63">
        <f t="shared" si="16"/>
        <v>0.019353600000000002</v>
      </c>
      <c r="F238" s="62">
        <f t="shared" si="22"/>
        <v>19.206306666666666</v>
      </c>
      <c r="G238" s="63">
        <f t="shared" si="23"/>
        <v>0.37171117670400006</v>
      </c>
      <c r="H238" s="12" t="s">
        <v>103</v>
      </c>
      <c r="I238" s="62">
        <v>24.24322</v>
      </c>
      <c r="J238" s="62">
        <v>21.56002</v>
      </c>
      <c r="K238" s="62">
        <v>11.81568</v>
      </c>
      <c r="L238" s="64"/>
      <c r="M238" s="8"/>
    </row>
    <row r="239" spans="1:13" ht="24">
      <c r="A239" s="110">
        <v>35</v>
      </c>
      <c r="B239" s="120">
        <v>20904</v>
      </c>
      <c r="C239" s="114">
        <v>455.436</v>
      </c>
      <c r="D239" s="111">
        <v>0.291</v>
      </c>
      <c r="E239" s="112">
        <f t="shared" si="16"/>
        <v>0.0251424</v>
      </c>
      <c r="F239" s="111">
        <f t="shared" si="22"/>
        <v>3.2679733333333334</v>
      </c>
      <c r="G239" s="112">
        <f t="shared" si="23"/>
        <v>0.082164692736</v>
      </c>
      <c r="H239" s="110" t="s">
        <v>118</v>
      </c>
      <c r="I239" s="111">
        <v>9.80392</v>
      </c>
      <c r="J239" s="111">
        <v>0</v>
      </c>
      <c r="K239" s="111">
        <v>0</v>
      </c>
      <c r="L239" s="113"/>
      <c r="M239" s="113"/>
    </row>
    <row r="240" spans="1:13" ht="24">
      <c r="A240" s="12">
        <v>1</v>
      </c>
      <c r="B240" s="116">
        <v>20914</v>
      </c>
      <c r="C240" s="13">
        <v>455.406</v>
      </c>
      <c r="D240" s="62">
        <v>0.134</v>
      </c>
      <c r="E240" s="63">
        <f t="shared" si="16"/>
        <v>0.011577600000000002</v>
      </c>
      <c r="F240" s="62">
        <f t="shared" si="22"/>
        <v>27.993033294760284</v>
      </c>
      <c r="G240" s="63">
        <f t="shared" si="23"/>
        <v>0.3240921422734167</v>
      </c>
      <c r="H240" s="12" t="s">
        <v>107</v>
      </c>
      <c r="I240" s="62">
        <f>การคำนวณตะกอน!F6</f>
        <v>19.746917062973903</v>
      </c>
      <c r="J240" s="62">
        <f>การคำนวณตะกอน!F7</f>
        <v>31.058373815414264</v>
      </c>
      <c r="K240" s="62">
        <f>การคำนวณตะกอน!F8</f>
        <v>33.173809005892686</v>
      </c>
      <c r="L240" s="64"/>
      <c r="M240" s="8"/>
    </row>
    <row r="241" spans="1:13" ht="24">
      <c r="A241" s="12">
        <v>2</v>
      </c>
      <c r="B241" s="116">
        <v>20932</v>
      </c>
      <c r="C241" s="13">
        <v>455.396</v>
      </c>
      <c r="D241" s="62">
        <v>0.119</v>
      </c>
      <c r="E241" s="63">
        <f t="shared" si="16"/>
        <v>0.0102816</v>
      </c>
      <c r="F241" s="62">
        <f t="shared" si="22"/>
        <v>21.99335502699503</v>
      </c>
      <c r="G241" s="63">
        <f t="shared" si="23"/>
        <v>0.2261268790455521</v>
      </c>
      <c r="H241" s="12" t="s">
        <v>108</v>
      </c>
      <c r="I241" s="62">
        <f>การคำนวณตะกอน!F9</f>
        <v>28.038286764009772</v>
      </c>
      <c r="J241" s="62">
        <f>การคำนวณตะกอน!F10</f>
        <v>18.29984117120852</v>
      </c>
      <c r="K241" s="62">
        <f>การคำนวณตะกอน!F11</f>
        <v>19.641937145766793</v>
      </c>
      <c r="L241" s="64"/>
      <c r="M241" s="8"/>
    </row>
    <row r="242" spans="1:13" ht="24">
      <c r="A242" s="12">
        <v>3</v>
      </c>
      <c r="B242" s="116">
        <v>20942</v>
      </c>
      <c r="C242" s="13">
        <v>455.416</v>
      </c>
      <c r="D242" s="62">
        <v>0.183</v>
      </c>
      <c r="E242" s="63">
        <f t="shared" si="16"/>
        <v>0.0158112</v>
      </c>
      <c r="F242" s="62">
        <f t="shared" si="22"/>
        <v>2.4508225132167483</v>
      </c>
      <c r="G242" s="63">
        <f t="shared" si="23"/>
        <v>0.038750444920972654</v>
      </c>
      <c r="H242" s="109" t="s">
        <v>109</v>
      </c>
      <c r="I242" s="62">
        <f>การคำนวณตะกอน!F12</f>
        <v>1.0903143740140246</v>
      </c>
      <c r="J242" s="62">
        <f>การคำนวณตะกอน!F13</f>
        <v>4.043523011299381</v>
      </c>
      <c r="K242" s="62">
        <f>การคำนวณตะกอน!F14</f>
        <v>2.218630154336839</v>
      </c>
      <c r="L242" s="64"/>
      <c r="M242" s="8"/>
    </row>
    <row r="243" spans="1:13" ht="24">
      <c r="A243" s="12">
        <v>4</v>
      </c>
      <c r="B243" s="116">
        <v>20955</v>
      </c>
      <c r="C243" s="13">
        <v>455.446</v>
      </c>
      <c r="D243" s="62">
        <v>0.353</v>
      </c>
      <c r="E243" s="63">
        <f t="shared" si="16"/>
        <v>0.0304992</v>
      </c>
      <c r="F243" s="62">
        <f t="shared" si="22"/>
        <v>4.88415814220368</v>
      </c>
      <c r="G243" s="63">
        <f t="shared" si="23"/>
        <v>0.1489629160106985</v>
      </c>
      <c r="H243" s="12" t="s">
        <v>110</v>
      </c>
      <c r="I243" s="62">
        <f>การคำนวณตะกอน!F15</f>
        <v>7.4860972479632775</v>
      </c>
      <c r="J243" s="62">
        <f>การคำนวณตะกอน!F16</f>
        <v>5.16277068694367</v>
      </c>
      <c r="K243" s="62">
        <f>การคำนวณตะกอน!F17</f>
        <v>2.003606491704091</v>
      </c>
      <c r="L243" s="64"/>
      <c r="M243" s="8"/>
    </row>
    <row r="244" spans="1:13" ht="24">
      <c r="A244" s="12">
        <v>5</v>
      </c>
      <c r="B244" s="116">
        <v>20963</v>
      </c>
      <c r="C244" s="13">
        <v>455.446</v>
      </c>
      <c r="D244" s="62">
        <v>0.221</v>
      </c>
      <c r="E244" s="63">
        <f t="shared" si="16"/>
        <v>0.0190944</v>
      </c>
      <c r="F244" s="62">
        <f t="shared" si="22"/>
        <v>6.599152262732407</v>
      </c>
      <c r="G244" s="63">
        <f t="shared" si="23"/>
        <v>0.12600685296551767</v>
      </c>
      <c r="H244" s="12" t="s">
        <v>111</v>
      </c>
      <c r="I244" s="62">
        <f>การคำนวณตะกอน!F18</f>
        <v>19.79745678819722</v>
      </c>
      <c r="J244" s="62">
        <f>การคำนวณตะกอน!F19</f>
        <v>0</v>
      </c>
      <c r="K244" s="62">
        <f>การคำนวณตะกอน!F20</f>
        <v>0</v>
      </c>
      <c r="L244" s="64"/>
      <c r="M244" s="8"/>
    </row>
    <row r="245" spans="1:13" ht="24">
      <c r="A245" s="12">
        <v>6</v>
      </c>
      <c r="B245" s="116">
        <v>20975</v>
      </c>
      <c r="C245" s="13">
        <v>455.426</v>
      </c>
      <c r="D245" s="62">
        <v>0.318</v>
      </c>
      <c r="E245" s="63">
        <f t="shared" si="16"/>
        <v>0.0274752</v>
      </c>
      <c r="F245" s="62">
        <f t="shared" si="22"/>
        <v>10.218008776333157</v>
      </c>
      <c r="G245" s="63">
        <f t="shared" si="23"/>
        <v>0.28074183473150877</v>
      </c>
      <c r="H245" s="12" t="s">
        <v>113</v>
      </c>
      <c r="I245" s="62">
        <f>การคำนวณตะกอน!F21</f>
        <v>10.732684602175565</v>
      </c>
      <c r="J245" s="62">
        <f>การคำนวณตะกอน!F22</f>
        <v>15.160192702870553</v>
      </c>
      <c r="K245" s="62">
        <f>การคำนวณตะกอน!F23</f>
        <v>4.761149023953353</v>
      </c>
      <c r="L245" s="64"/>
      <c r="M245" s="8"/>
    </row>
    <row r="246" spans="1:13" ht="24">
      <c r="A246" s="12">
        <v>7</v>
      </c>
      <c r="B246" s="116">
        <v>20987</v>
      </c>
      <c r="C246" s="13">
        <v>455.486</v>
      </c>
      <c r="D246" s="62">
        <v>0.653</v>
      </c>
      <c r="E246" s="63">
        <f t="shared" si="16"/>
        <v>0.0564192</v>
      </c>
      <c r="F246" s="62">
        <f t="shared" si="22"/>
        <v>25.805531324037474</v>
      </c>
      <c r="G246" s="63">
        <f t="shared" si="23"/>
        <v>1.4559274328771352</v>
      </c>
      <c r="H246" s="12" t="s">
        <v>83</v>
      </c>
      <c r="I246" s="62">
        <f>การคำนวณตะกอน!F24</f>
        <v>30.607160652008233</v>
      </c>
      <c r="J246" s="62">
        <f>การคำนวณตะกอน!F25</f>
        <v>28.317034009660972</v>
      </c>
      <c r="K246" s="62">
        <f>การคำนวณตะกอน!F26</f>
        <v>18.492399310443215</v>
      </c>
      <c r="L246" s="64"/>
      <c r="M246" s="8"/>
    </row>
    <row r="247" spans="1:13" ht="24">
      <c r="A247" s="12">
        <v>8</v>
      </c>
      <c r="B247" s="116">
        <v>20996</v>
      </c>
      <c r="C247" s="13">
        <v>455.436</v>
      </c>
      <c r="D247" s="62">
        <v>0.313</v>
      </c>
      <c r="E247" s="63">
        <f t="shared" si="16"/>
        <v>0.0270432</v>
      </c>
      <c r="F247" s="62">
        <f t="shared" si="22"/>
        <v>22.37474206268188</v>
      </c>
      <c r="G247" s="63">
        <f t="shared" si="23"/>
        <v>0.6050846245495186</v>
      </c>
      <c r="H247" s="12" t="s">
        <v>84</v>
      </c>
      <c r="I247" s="62">
        <f>การคำนวณตะกอน!F27</f>
        <v>22.809163333449085</v>
      </c>
      <c r="J247" s="62">
        <f>การคำนวณตะกอน!F28</f>
        <v>19.308913801536193</v>
      </c>
      <c r="K247" s="62">
        <f>การคำนวณตะกอน!F29</f>
        <v>25.006149053060366</v>
      </c>
      <c r="L247" s="64"/>
      <c r="M247" s="8"/>
    </row>
    <row r="248" spans="1:13" ht="24">
      <c r="A248" s="12">
        <v>9</v>
      </c>
      <c r="B248" s="116">
        <v>21004</v>
      </c>
      <c r="C248" s="13">
        <v>455.406</v>
      </c>
      <c r="D248" s="62">
        <v>0.281</v>
      </c>
      <c r="E248" s="63">
        <f t="shared" si="16"/>
        <v>0.024278400000000002</v>
      </c>
      <c r="F248" s="62">
        <f t="shared" si="22"/>
        <v>3.2816552372766843</v>
      </c>
      <c r="G248" s="63">
        <f t="shared" si="23"/>
        <v>0.07967333851269826</v>
      </c>
      <c r="H248" s="12" t="s">
        <v>85</v>
      </c>
      <c r="I248" s="62">
        <f>การคำนวณตะกอน!F30</f>
        <v>3.3992793527451357</v>
      </c>
      <c r="J248" s="62">
        <f>การคำนวณตะกอน!F31</f>
        <v>4.877255730764118</v>
      </c>
      <c r="K248" s="62">
        <f>การคำนวณตะกอน!F32</f>
        <v>1.5684306283207987</v>
      </c>
      <c r="L248" s="64"/>
      <c r="M248" s="8"/>
    </row>
    <row r="249" spans="1:13" ht="24">
      <c r="A249" s="12">
        <v>10</v>
      </c>
      <c r="B249" s="116">
        <v>21017</v>
      </c>
      <c r="C249" s="13">
        <v>455.456</v>
      </c>
      <c r="D249" s="62">
        <v>0.385</v>
      </c>
      <c r="E249" s="63">
        <f t="shared" si="16"/>
        <v>0.033264</v>
      </c>
      <c r="F249" s="62">
        <f t="shared" si="22"/>
        <v>9.865169318911759</v>
      </c>
      <c r="G249" s="63">
        <f t="shared" si="23"/>
        <v>0.3281549922242808</v>
      </c>
      <c r="H249" s="12" t="s">
        <v>86</v>
      </c>
      <c r="I249" s="62">
        <f>การคำนวณตะกอน!F33</f>
        <v>9.054933261802821</v>
      </c>
      <c r="J249" s="62">
        <f>การคำนวณตะกอน!F34</f>
        <v>8.553971486756247</v>
      </c>
      <c r="K249" s="62">
        <f>การคำนวณตะกอน!F35</f>
        <v>11.98660320817621</v>
      </c>
      <c r="L249" s="64"/>
      <c r="M249" s="8"/>
    </row>
    <row r="250" spans="1:13" ht="24">
      <c r="A250" s="12">
        <v>11</v>
      </c>
      <c r="B250" s="116">
        <v>21025</v>
      </c>
      <c r="C250" s="13">
        <v>455.436</v>
      </c>
      <c r="D250" s="62">
        <v>0.328</v>
      </c>
      <c r="E250" s="63">
        <f t="shared" si="16"/>
        <v>0.028339200000000002</v>
      </c>
      <c r="F250" s="62">
        <f t="shared" si="22"/>
        <v>16.398352811801345</v>
      </c>
      <c r="G250" s="63">
        <f t="shared" si="23"/>
        <v>0.4647162000042007</v>
      </c>
      <c r="H250" s="12" t="s">
        <v>87</v>
      </c>
      <c r="I250" s="62">
        <f>การคำนวณตะกอน!F36</f>
        <v>26.84316970031531</v>
      </c>
      <c r="J250" s="62">
        <f>การคำนวณตะกอน!F37</f>
        <v>4.713218765863691</v>
      </c>
      <c r="K250" s="62">
        <f>การคำนวณตะกอน!F38</f>
        <v>17.638669969225038</v>
      </c>
      <c r="L250" s="64"/>
      <c r="M250" s="8"/>
    </row>
    <row r="251" spans="1:13" ht="24">
      <c r="A251" s="12">
        <v>12</v>
      </c>
      <c r="B251" s="116">
        <v>21038</v>
      </c>
      <c r="C251" s="13">
        <v>455.636</v>
      </c>
      <c r="D251" s="62">
        <v>1.811</v>
      </c>
      <c r="E251" s="63">
        <f t="shared" si="16"/>
        <v>0.1564704</v>
      </c>
      <c r="F251" s="62">
        <f t="shared" si="22"/>
        <v>59.88750615781793</v>
      </c>
      <c r="G251" s="63">
        <f t="shared" si="23"/>
        <v>9.370622043516235</v>
      </c>
      <c r="H251" s="12" t="s">
        <v>88</v>
      </c>
      <c r="I251" s="62">
        <f>การคำนวณตะกอน!F39</f>
        <v>58.92088712349637</v>
      </c>
      <c r="J251" s="62">
        <f>การคำนวณตะกอน!F40</f>
        <v>72.22800624673998</v>
      </c>
      <c r="K251" s="62">
        <f>การคำนวณตะกอน!F41</f>
        <v>48.51362510321743</v>
      </c>
      <c r="L251" s="64"/>
      <c r="M251" s="8"/>
    </row>
    <row r="252" spans="1:13" ht="24">
      <c r="A252" s="12">
        <v>13</v>
      </c>
      <c r="B252" s="116">
        <v>21046</v>
      </c>
      <c r="C252" s="13">
        <v>455.696</v>
      </c>
      <c r="D252" s="62">
        <v>2.924</v>
      </c>
      <c r="E252" s="63">
        <f t="shared" si="16"/>
        <v>0.2526336</v>
      </c>
      <c r="F252" s="62">
        <f t="shared" si="22"/>
        <v>59.96690729032887</v>
      </c>
      <c r="G252" s="63">
        <f t="shared" si="23"/>
        <v>15.149655669622028</v>
      </c>
      <c r="H252" s="12" t="s">
        <v>89</v>
      </c>
      <c r="I252" s="62">
        <f>การคำนวณตะกอน!F42</f>
        <v>73.00551051207104</v>
      </c>
      <c r="J252" s="62">
        <f>การคำนวณตะกอน!F43</f>
        <v>51.98703003994031</v>
      </c>
      <c r="K252" s="62">
        <f>การคำนวณตะกอน!F44</f>
        <v>54.90818131897525</v>
      </c>
      <c r="L252" s="64"/>
      <c r="M252" s="8"/>
    </row>
    <row r="253" spans="1:13" ht="24">
      <c r="A253" s="12">
        <v>14</v>
      </c>
      <c r="B253" s="116">
        <v>21052</v>
      </c>
      <c r="C253" s="13">
        <v>456.066</v>
      </c>
      <c r="D253" s="62">
        <v>11.969</v>
      </c>
      <c r="E253" s="63">
        <f t="shared" si="16"/>
        <v>1.0341216</v>
      </c>
      <c r="F253" s="62">
        <f t="shared" si="22"/>
        <v>212.28484591122273</v>
      </c>
      <c r="G253" s="63">
        <f t="shared" si="23"/>
        <v>219.5283445094671</v>
      </c>
      <c r="H253" s="12" t="s">
        <v>90</v>
      </c>
      <c r="I253" s="62">
        <f>การคำนวณตะกอน!F45</f>
        <v>229.86727717103557</v>
      </c>
      <c r="J253" s="62">
        <f>การคำนวณตะกอน!F46</f>
        <v>213.49162102778033</v>
      </c>
      <c r="K253" s="62">
        <f>การคำนวณตะกอน!F47</f>
        <v>193.49563953485233</v>
      </c>
      <c r="L253" s="64"/>
      <c r="M253" s="8"/>
    </row>
    <row r="254" spans="1:13" ht="24">
      <c r="A254" s="12">
        <v>15</v>
      </c>
      <c r="B254" s="116">
        <v>21073</v>
      </c>
      <c r="C254" s="13">
        <v>455.576</v>
      </c>
      <c r="D254" s="62">
        <v>1.519</v>
      </c>
      <c r="E254" s="63">
        <f t="shared" si="16"/>
        <v>0.13124159999999999</v>
      </c>
      <c r="F254" s="62">
        <f aca="true" t="shared" si="24" ref="F254:F265">+AVERAGE(I254:K254)</f>
        <v>24.562814387333173</v>
      </c>
      <c r="G254" s="63">
        <f aca="true" t="shared" si="25" ref="G254:G265">F254*E254</f>
        <v>3.2236630606966252</v>
      </c>
      <c r="H254" s="12" t="s">
        <v>91</v>
      </c>
      <c r="I254" s="62">
        <f>การคำนวณตะกอน!F48</f>
        <v>20.88482021650676</v>
      </c>
      <c r="J254" s="62">
        <f>การคำนวณตะกอน!F49</f>
        <v>21.566717684732385</v>
      </c>
      <c r="K254" s="62">
        <f>การคำนวณตะกอน!F50</f>
        <v>31.23690526076037</v>
      </c>
      <c r="L254" s="64"/>
      <c r="M254" s="8"/>
    </row>
    <row r="255" spans="1:13" ht="24">
      <c r="A255" s="12">
        <v>16</v>
      </c>
      <c r="B255" s="116">
        <v>21081</v>
      </c>
      <c r="C255" s="13">
        <v>455.536</v>
      </c>
      <c r="D255" s="62">
        <v>1.071</v>
      </c>
      <c r="E255" s="63">
        <f t="shared" si="16"/>
        <v>0.0925344</v>
      </c>
      <c r="F255" s="62">
        <f t="shared" si="24"/>
        <v>20.100831898408302</v>
      </c>
      <c r="G255" s="63">
        <f t="shared" si="25"/>
        <v>1.8600184192200733</v>
      </c>
      <c r="H255" s="12" t="s">
        <v>92</v>
      </c>
      <c r="I255" s="62">
        <f>การคำนวณตะกอน!F51</f>
        <v>24.15367777483977</v>
      </c>
      <c r="J255" s="62">
        <f>การคำนวณตะกอน!F52</f>
        <v>21.433591004931646</v>
      </c>
      <c r="K255" s="62">
        <f>การคำนวณตะกอน!F53</f>
        <v>14.715226915453481</v>
      </c>
      <c r="L255" s="64"/>
      <c r="M255" s="8"/>
    </row>
    <row r="256" spans="1:13" ht="24">
      <c r="A256" s="12">
        <v>17</v>
      </c>
      <c r="B256" s="116">
        <v>21087</v>
      </c>
      <c r="C256" s="13">
        <v>455.546</v>
      </c>
      <c r="D256" s="62">
        <v>1.083</v>
      </c>
      <c r="E256" s="63">
        <f t="shared" si="16"/>
        <v>0.09357120000000001</v>
      </c>
      <c r="F256" s="62">
        <f t="shared" si="24"/>
        <v>24.156631479991432</v>
      </c>
      <c r="G256" s="63">
        <f t="shared" si="25"/>
        <v>2.2603649955405745</v>
      </c>
      <c r="H256" s="12" t="s">
        <v>93</v>
      </c>
      <c r="I256" s="62">
        <f>การคำนวณตะกอน!F54</f>
        <v>27.428142025176594</v>
      </c>
      <c r="J256" s="62">
        <f>การคำนวณตะกอน!F55</f>
        <v>23.29812019277041</v>
      </c>
      <c r="K256" s="62">
        <f>การคำนวณตะกอน!F56</f>
        <v>21.743632222027287</v>
      </c>
      <c r="L256" s="64"/>
      <c r="M256" s="8"/>
    </row>
    <row r="257" spans="1:13" ht="24">
      <c r="A257" s="12">
        <v>18</v>
      </c>
      <c r="B257" s="116">
        <v>21095</v>
      </c>
      <c r="C257" s="13">
        <v>455.526</v>
      </c>
      <c r="D257" s="62">
        <v>1.049</v>
      </c>
      <c r="E257" s="63">
        <f t="shared" si="16"/>
        <v>0.0906336</v>
      </c>
      <c r="F257" s="62">
        <f t="shared" si="24"/>
        <v>14.132857919816411</v>
      </c>
      <c r="G257" s="63">
        <f t="shared" si="25"/>
        <v>1.2809117915614725</v>
      </c>
      <c r="H257" s="12" t="s">
        <v>94</v>
      </c>
      <c r="I257" s="62">
        <f>การคำนวณตะกอน!F57</f>
        <v>7.700699480184839</v>
      </c>
      <c r="J257" s="62">
        <f>การคำนวณตะกอน!F58</f>
        <v>21.45722548745742</v>
      </c>
      <c r="K257" s="62">
        <f>การคำนวณตะกอน!F59</f>
        <v>13.24064879180698</v>
      </c>
      <c r="L257" s="64"/>
      <c r="M257" s="8"/>
    </row>
    <row r="258" spans="1:13" ht="24">
      <c r="A258" s="12">
        <v>19</v>
      </c>
      <c r="B258" s="116">
        <v>21106</v>
      </c>
      <c r="C258" s="13">
        <v>455.516</v>
      </c>
      <c r="D258" s="62">
        <v>1.02</v>
      </c>
      <c r="E258" s="63">
        <f t="shared" si="16"/>
        <v>0.08812800000000001</v>
      </c>
      <c r="F258" s="62">
        <f t="shared" si="24"/>
        <v>4.968671195534655</v>
      </c>
      <c r="G258" s="63">
        <f t="shared" si="25"/>
        <v>0.43787905512007813</v>
      </c>
      <c r="H258" s="12" t="s">
        <v>95</v>
      </c>
      <c r="I258" s="62">
        <f>การคำนวณตะกอน!F60</f>
        <v>3.5978988270510333</v>
      </c>
      <c r="J258" s="62">
        <f>การคำนวณตะกอน!F61</f>
        <v>0.9509319132615321</v>
      </c>
      <c r="K258" s="62">
        <f>การคำนวณตะกอน!F62</f>
        <v>10.3571828462914</v>
      </c>
      <c r="L258" s="64"/>
      <c r="M258" s="8"/>
    </row>
    <row r="259" spans="1:13" ht="24">
      <c r="A259" s="12">
        <v>20</v>
      </c>
      <c r="B259" s="116">
        <v>21122</v>
      </c>
      <c r="C259" s="13">
        <v>455.516</v>
      </c>
      <c r="D259" s="62">
        <v>1.208</v>
      </c>
      <c r="E259" s="63">
        <f t="shared" si="16"/>
        <v>0.1043712</v>
      </c>
      <c r="F259" s="62">
        <f t="shared" si="24"/>
        <v>18.82606257098098</v>
      </c>
      <c r="G259" s="63">
        <f t="shared" si="25"/>
        <v>1.96489874180837</v>
      </c>
      <c r="H259" s="12" t="s">
        <v>96</v>
      </c>
      <c r="I259" s="62">
        <f>การคำนวณตะกอน!F63</f>
        <v>19.64440300991179</v>
      </c>
      <c r="J259" s="62">
        <f>การคำนวณตะกอน!F64</f>
        <v>29.729830168328682</v>
      </c>
      <c r="K259" s="62">
        <f>การคำนวณตะกอน!F65</f>
        <v>7.103954534702464</v>
      </c>
      <c r="L259" s="64"/>
      <c r="M259" s="8"/>
    </row>
    <row r="260" spans="1:12" ht="24">
      <c r="A260" s="12">
        <v>21</v>
      </c>
      <c r="B260" s="116">
        <v>21130</v>
      </c>
      <c r="C260" s="13">
        <v>455.556</v>
      </c>
      <c r="D260" s="62">
        <v>1.392</v>
      </c>
      <c r="E260" s="63">
        <f t="shared" si="16"/>
        <v>0.1202688</v>
      </c>
      <c r="F260" s="62">
        <f t="shared" si="24"/>
        <v>9.585725709385345</v>
      </c>
      <c r="G260" s="63">
        <f t="shared" si="25"/>
        <v>1.152863728196924</v>
      </c>
      <c r="H260" s="12" t="s">
        <v>68</v>
      </c>
      <c r="I260" s="62">
        <f>การคำนวณตะกอน!F66</f>
        <v>3.2043294050680213</v>
      </c>
      <c r="J260" s="62">
        <f>การคำนวณตะกอน!F67</f>
        <v>0.9328938366681638</v>
      </c>
      <c r="K260" s="62">
        <f>การคำนวณตะกอน!F68</f>
        <v>24.61995388641985</v>
      </c>
      <c r="L260" s="13"/>
    </row>
    <row r="261" spans="1:12" ht="24">
      <c r="A261" s="12">
        <v>22</v>
      </c>
      <c r="B261" s="116">
        <v>21136</v>
      </c>
      <c r="C261" s="13">
        <v>455.576</v>
      </c>
      <c r="D261" s="62">
        <v>1.414</v>
      </c>
      <c r="E261" s="63">
        <f t="shared" si="16"/>
        <v>0.1221696</v>
      </c>
      <c r="F261" s="62">
        <f t="shared" si="24"/>
        <v>11.93296373977263</v>
      </c>
      <c r="G261" s="63">
        <f t="shared" si="25"/>
        <v>1.4578454069025264</v>
      </c>
      <c r="H261" s="12" t="s">
        <v>69</v>
      </c>
      <c r="I261" s="62">
        <f>การคำนวณตะกอน!F69</f>
        <v>16.98263612104926</v>
      </c>
      <c r="J261" s="62">
        <f>การคำนวณตะกอน!F70</f>
        <v>6.986835331293737</v>
      </c>
      <c r="K261" s="62">
        <f>การคำนวณตะกอน!F71</f>
        <v>11.829419766974889</v>
      </c>
      <c r="L261" s="13"/>
    </row>
    <row r="262" spans="1:12" ht="24">
      <c r="A262" s="12">
        <v>23</v>
      </c>
      <c r="B262" s="116">
        <v>21145</v>
      </c>
      <c r="C262" s="13">
        <v>455.516</v>
      </c>
      <c r="D262" s="62">
        <v>0.852</v>
      </c>
      <c r="E262" s="63">
        <f t="shared" si="16"/>
        <v>0.0736128</v>
      </c>
      <c r="F262" s="62">
        <f t="shared" si="24"/>
        <v>5.049137406984037</v>
      </c>
      <c r="G262" s="63">
        <f t="shared" si="25"/>
        <v>0.37168114211283454</v>
      </c>
      <c r="H262" s="12" t="s">
        <v>98</v>
      </c>
      <c r="I262" s="62">
        <f>การคำนวณตะกอน!F72</f>
        <v>10.63330727130315</v>
      </c>
      <c r="J262" s="62">
        <f>การคำนวณตะกอน!F73</f>
        <v>1.0972130787643481</v>
      </c>
      <c r="K262" s="62">
        <f>การคำนวณตะกอน!F74</f>
        <v>3.4168918708846143</v>
      </c>
      <c r="L262" s="13"/>
    </row>
    <row r="263" spans="1:12" ht="24">
      <c r="A263" s="12">
        <v>24</v>
      </c>
      <c r="B263" s="116">
        <v>21156</v>
      </c>
      <c r="C263" s="13">
        <v>455.476</v>
      </c>
      <c r="D263" s="62">
        <v>0.667</v>
      </c>
      <c r="E263" s="63">
        <f t="shared" si="16"/>
        <v>0.05762880000000001</v>
      </c>
      <c r="F263" s="62">
        <f t="shared" si="24"/>
        <v>4.324378060501087</v>
      </c>
      <c r="G263" s="63">
        <f t="shared" si="25"/>
        <v>0.2492087183730051</v>
      </c>
      <c r="H263" s="12" t="s">
        <v>99</v>
      </c>
      <c r="I263" s="62">
        <f>การคำนวณตะกอน!F75</f>
        <v>2.0804232175077004</v>
      </c>
      <c r="J263" s="62">
        <f>การคำนวณตะกอน!F76</f>
        <v>2.486170675611087</v>
      </c>
      <c r="K263" s="62">
        <f>การคำนวณตะกอน!F77</f>
        <v>8.406540288384473</v>
      </c>
      <c r="L263" s="13"/>
    </row>
    <row r="264" spans="1:12" ht="24">
      <c r="A264" s="12">
        <v>25</v>
      </c>
      <c r="B264" s="116">
        <v>21170</v>
      </c>
      <c r="C264" s="13">
        <v>455.476</v>
      </c>
      <c r="D264" s="62">
        <v>0.535</v>
      </c>
      <c r="E264" s="63">
        <f t="shared" si="16"/>
        <v>0.04622400000000001</v>
      </c>
      <c r="F264" s="62">
        <f t="shared" si="24"/>
        <v>7.142297860060286</v>
      </c>
      <c r="G264" s="63">
        <f t="shared" si="25"/>
        <v>0.3301455762834267</v>
      </c>
      <c r="H264" s="12" t="s">
        <v>72</v>
      </c>
      <c r="I264" s="62">
        <f>การคำนวณตะกอน!F78</f>
        <v>0.6448492664595469</v>
      </c>
      <c r="J264" s="62">
        <f>การคำนวณตะกอน!F79</f>
        <v>0</v>
      </c>
      <c r="K264" s="62">
        <f>การคำนวณตะกอน!F80</f>
        <v>20.78204431372131</v>
      </c>
      <c r="L264" s="13"/>
    </row>
    <row r="265" spans="1:12" ht="24">
      <c r="A265" s="12">
        <v>26</v>
      </c>
      <c r="B265" s="116">
        <v>21177</v>
      </c>
      <c r="C265" s="13">
        <v>455.456</v>
      </c>
      <c r="D265" s="62">
        <v>0.492</v>
      </c>
      <c r="E265" s="63">
        <f t="shared" si="16"/>
        <v>0.0425088</v>
      </c>
      <c r="F265" s="62">
        <f t="shared" si="24"/>
        <v>55.9799563377131</v>
      </c>
      <c r="G265" s="63">
        <f t="shared" si="25"/>
        <v>2.3796407679685787</v>
      </c>
      <c r="H265" s="12" t="s">
        <v>73</v>
      </c>
      <c r="I265" s="62">
        <f>การคำนวณตะกอน!F81</f>
        <v>62.657020915958014</v>
      </c>
      <c r="J265" s="62">
        <f>การคำนวณตะกอน!F82</f>
        <v>58.107738583524416</v>
      </c>
      <c r="K265" s="62">
        <f>การคำนวณตะกอน!F83</f>
        <v>47.17510951365685</v>
      </c>
      <c r="L265" s="13"/>
    </row>
    <row r="266" spans="1:12" ht="24">
      <c r="A266" s="12">
        <v>27</v>
      </c>
      <c r="B266" s="116">
        <v>21190</v>
      </c>
      <c r="C266" s="13">
        <v>455.446</v>
      </c>
      <c r="D266" s="62">
        <v>0.478</v>
      </c>
      <c r="E266" s="63">
        <f t="shared" si="16"/>
        <v>0.0412992</v>
      </c>
      <c r="F266" s="62">
        <f aca="true" t="shared" si="26" ref="F266:F334">+AVERAGE(I266:K266)</f>
        <v>80.23925333333334</v>
      </c>
      <c r="G266" s="63">
        <f aca="true" t="shared" si="27" ref="G266:G329">F266*E266</f>
        <v>3.3138169712640004</v>
      </c>
      <c r="H266" s="12" t="s">
        <v>74</v>
      </c>
      <c r="I266" s="62">
        <v>80.37615</v>
      </c>
      <c r="J266" s="62">
        <v>89.71751</v>
      </c>
      <c r="K266" s="62">
        <v>70.6241</v>
      </c>
      <c r="L266" s="13"/>
    </row>
    <row r="267" spans="1:12" ht="24">
      <c r="A267" s="12">
        <v>28</v>
      </c>
      <c r="B267" s="116">
        <v>21198</v>
      </c>
      <c r="C267" s="13">
        <v>455.486</v>
      </c>
      <c r="D267" s="62">
        <v>0.608</v>
      </c>
      <c r="E267" s="63">
        <f t="shared" si="16"/>
        <v>0.0525312</v>
      </c>
      <c r="F267" s="62">
        <f t="shared" si="26"/>
        <v>108.46923333333332</v>
      </c>
      <c r="G267" s="63">
        <f t="shared" si="27"/>
        <v>5.69801899008</v>
      </c>
      <c r="H267" s="12" t="s">
        <v>75</v>
      </c>
      <c r="I267" s="62">
        <v>123.29307</v>
      </c>
      <c r="J267" s="62">
        <v>92.63331</v>
      </c>
      <c r="K267" s="62">
        <v>109.48132</v>
      </c>
      <c r="L267" s="13"/>
    </row>
    <row r="268" spans="1:12" ht="24">
      <c r="A268" s="12">
        <v>29</v>
      </c>
      <c r="B268" s="116">
        <v>21206</v>
      </c>
      <c r="C268" s="13">
        <v>455.446</v>
      </c>
      <c r="D268" s="62">
        <v>0.483</v>
      </c>
      <c r="E268" s="63">
        <f t="shared" si="16"/>
        <v>0.0417312</v>
      </c>
      <c r="F268" s="62">
        <f t="shared" si="26"/>
        <v>30.004900000000003</v>
      </c>
      <c r="G268" s="63">
        <f t="shared" si="27"/>
        <v>1.2521404828800002</v>
      </c>
      <c r="H268" s="12" t="s">
        <v>76</v>
      </c>
      <c r="I268" s="62">
        <v>21.25628</v>
      </c>
      <c r="J268" s="62">
        <v>47.3645</v>
      </c>
      <c r="K268" s="62">
        <v>21.39392</v>
      </c>
      <c r="L268" s="13"/>
    </row>
    <row r="269" spans="1:12" ht="24">
      <c r="A269" s="12">
        <v>30</v>
      </c>
      <c r="B269" s="116">
        <v>21218</v>
      </c>
      <c r="C269" s="13">
        <v>455.426</v>
      </c>
      <c r="D269" s="62">
        <v>0.429</v>
      </c>
      <c r="E269" s="63">
        <f t="shared" si="16"/>
        <v>0.037065600000000004</v>
      </c>
      <c r="F269" s="62">
        <f t="shared" si="26"/>
        <v>36.22316333333333</v>
      </c>
      <c r="G269" s="63">
        <f t="shared" si="27"/>
        <v>1.342633282848</v>
      </c>
      <c r="H269" s="12" t="s">
        <v>77</v>
      </c>
      <c r="I269" s="62">
        <v>55.92916</v>
      </c>
      <c r="J269" s="62">
        <v>13.33679</v>
      </c>
      <c r="K269" s="62">
        <v>39.40354</v>
      </c>
      <c r="L269" s="13"/>
    </row>
    <row r="270" spans="1:12" ht="24">
      <c r="A270" s="12">
        <v>31</v>
      </c>
      <c r="B270" s="116">
        <v>21227</v>
      </c>
      <c r="C270" s="13">
        <v>455.416</v>
      </c>
      <c r="D270" s="62">
        <v>0.414</v>
      </c>
      <c r="E270" s="63">
        <f t="shared" si="16"/>
        <v>0.0357696</v>
      </c>
      <c r="F270" s="62">
        <f t="shared" si="26"/>
        <v>17.687603333333332</v>
      </c>
      <c r="G270" s="63">
        <f t="shared" si="27"/>
        <v>0.6326784961919999</v>
      </c>
      <c r="H270" s="12" t="s">
        <v>100</v>
      </c>
      <c r="I270" s="62">
        <v>28.04262</v>
      </c>
      <c r="J270" s="62">
        <v>5.19751</v>
      </c>
      <c r="K270" s="62">
        <v>19.82268</v>
      </c>
      <c r="L270" s="13"/>
    </row>
    <row r="271" spans="1:12" ht="24">
      <c r="A271" s="12">
        <v>32</v>
      </c>
      <c r="B271" s="116">
        <v>21255</v>
      </c>
      <c r="C271" s="13">
        <v>455.396</v>
      </c>
      <c r="D271" s="62">
        <v>0.343</v>
      </c>
      <c r="E271" s="63">
        <f t="shared" si="16"/>
        <v>0.029635200000000004</v>
      </c>
      <c r="F271" s="62">
        <f t="shared" si="26"/>
        <v>16.331463333333332</v>
      </c>
      <c r="G271" s="63">
        <f t="shared" si="27"/>
        <v>0.48398618217600003</v>
      </c>
      <c r="H271" s="12" t="s">
        <v>101</v>
      </c>
      <c r="I271" s="62">
        <v>2.29817</v>
      </c>
      <c r="J271" s="62">
        <v>17.53851</v>
      </c>
      <c r="K271" s="62">
        <v>29.15771</v>
      </c>
      <c r="L271" s="13"/>
    </row>
    <row r="272" spans="1:12" ht="24.75" thickBot="1">
      <c r="A272" s="12">
        <v>33</v>
      </c>
      <c r="B272" s="116">
        <v>21270</v>
      </c>
      <c r="C272" s="13">
        <v>554.426</v>
      </c>
      <c r="D272" s="62">
        <v>0.42</v>
      </c>
      <c r="E272" s="63">
        <f t="shared" si="16"/>
        <v>0.036288</v>
      </c>
      <c r="F272" s="62">
        <f t="shared" si="26"/>
        <v>5.277323333333333</v>
      </c>
      <c r="G272" s="63">
        <f t="shared" si="27"/>
        <v>0.19150350912</v>
      </c>
      <c r="H272" s="12" t="s">
        <v>102</v>
      </c>
      <c r="I272" s="62">
        <v>10.41535</v>
      </c>
      <c r="J272" s="62">
        <v>4.48544</v>
      </c>
      <c r="K272" s="62">
        <v>0.93118</v>
      </c>
      <c r="L272" s="13"/>
    </row>
    <row r="273" spans="1:14" ht="24">
      <c r="A273" s="88">
        <v>1</v>
      </c>
      <c r="B273" s="117">
        <v>21277</v>
      </c>
      <c r="C273" s="166">
        <v>455.396</v>
      </c>
      <c r="D273" s="89">
        <v>0.33</v>
      </c>
      <c r="E273" s="92">
        <f t="shared" si="16"/>
        <v>0.028512000000000003</v>
      </c>
      <c r="F273" s="89">
        <f t="shared" si="26"/>
        <v>15.28091</v>
      </c>
      <c r="G273" s="92">
        <f t="shared" si="27"/>
        <v>0.43568930592000005</v>
      </c>
      <c r="H273" s="97" t="s">
        <v>78</v>
      </c>
      <c r="I273" s="89">
        <v>13.46781</v>
      </c>
      <c r="J273" s="89">
        <v>23.11154</v>
      </c>
      <c r="K273" s="89">
        <v>9.26338</v>
      </c>
      <c r="L273" s="166"/>
      <c r="M273" s="166"/>
      <c r="N273" s="166"/>
    </row>
    <row r="274" spans="1:12" ht="24">
      <c r="A274" s="12">
        <v>2</v>
      </c>
      <c r="B274" s="116">
        <v>21297</v>
      </c>
      <c r="C274" s="13">
        <v>455.366</v>
      </c>
      <c r="D274" s="62">
        <v>0.308</v>
      </c>
      <c r="E274" s="63">
        <f t="shared" si="16"/>
        <v>0.0266112</v>
      </c>
      <c r="F274" s="62">
        <f t="shared" si="26"/>
        <v>13.196959999999999</v>
      </c>
      <c r="G274" s="63">
        <f t="shared" si="27"/>
        <v>0.351186941952</v>
      </c>
      <c r="H274" s="96" t="s">
        <v>45</v>
      </c>
      <c r="I274" s="62">
        <v>11.17356</v>
      </c>
      <c r="J274" s="62">
        <v>9.74614</v>
      </c>
      <c r="K274" s="62">
        <v>18.67118</v>
      </c>
      <c r="L274" s="13"/>
    </row>
    <row r="275" spans="1:12" ht="24">
      <c r="A275" s="12">
        <v>3</v>
      </c>
      <c r="B275" s="116">
        <v>21306</v>
      </c>
      <c r="C275" s="13">
        <v>455.416</v>
      </c>
      <c r="D275" s="62">
        <v>0.406</v>
      </c>
      <c r="E275" s="63">
        <f t="shared" si="16"/>
        <v>0.0350784</v>
      </c>
      <c r="F275" s="62">
        <f t="shared" si="26"/>
        <v>19.669356666666665</v>
      </c>
      <c r="G275" s="63">
        <f t="shared" si="27"/>
        <v>0.689969560896</v>
      </c>
      <c r="H275" s="96" t="s">
        <v>79</v>
      </c>
      <c r="I275" s="62">
        <v>14.12327</v>
      </c>
      <c r="J275" s="62">
        <v>21.10109</v>
      </c>
      <c r="K275" s="62">
        <v>23.78371</v>
      </c>
      <c r="L275" s="13"/>
    </row>
    <row r="276" spans="1:12" ht="24">
      <c r="A276" s="12">
        <v>4</v>
      </c>
      <c r="B276" s="116">
        <v>21325</v>
      </c>
      <c r="C276" s="13">
        <v>455.376</v>
      </c>
      <c r="D276" s="62">
        <v>0.314</v>
      </c>
      <c r="E276" s="63">
        <f t="shared" si="16"/>
        <v>0.0271296</v>
      </c>
      <c r="F276" s="62">
        <f t="shared" si="26"/>
        <v>12.344976666666668</v>
      </c>
      <c r="G276" s="63">
        <f t="shared" si="27"/>
        <v>0.334914278976</v>
      </c>
      <c r="H276" s="96" t="s">
        <v>80</v>
      </c>
      <c r="I276" s="62">
        <v>20.40886</v>
      </c>
      <c r="J276" s="62">
        <v>4.5472</v>
      </c>
      <c r="K276" s="62">
        <v>12.07887</v>
      </c>
      <c r="L276" s="13"/>
    </row>
    <row r="277" spans="1:12" ht="24">
      <c r="A277" s="12">
        <v>5</v>
      </c>
      <c r="B277" s="116">
        <v>21332</v>
      </c>
      <c r="C277" s="13">
        <v>455.386</v>
      </c>
      <c r="D277" s="62">
        <v>0.319</v>
      </c>
      <c r="E277" s="63">
        <f t="shared" si="16"/>
        <v>0.027561600000000002</v>
      </c>
      <c r="F277" s="62">
        <f t="shared" si="26"/>
        <v>0.7638266666666667</v>
      </c>
      <c r="G277" s="63">
        <f t="shared" si="27"/>
        <v>0.021052285056</v>
      </c>
      <c r="H277" s="96" t="s">
        <v>81</v>
      </c>
      <c r="I277" s="62">
        <v>0.69711</v>
      </c>
      <c r="J277" s="62">
        <v>1.22846</v>
      </c>
      <c r="K277" s="62">
        <v>0.36591</v>
      </c>
      <c r="L277" s="13"/>
    </row>
    <row r="278" spans="1:12" ht="24">
      <c r="A278" s="12">
        <v>6</v>
      </c>
      <c r="B278" s="116">
        <v>21341</v>
      </c>
      <c r="C278" s="13">
        <v>455.386</v>
      </c>
      <c r="D278" s="62">
        <v>0.313</v>
      </c>
      <c r="E278" s="63">
        <f aca="true" t="shared" si="28" ref="E278:E294">D278*0.0864</f>
        <v>0.0270432</v>
      </c>
      <c r="F278" s="62">
        <f t="shared" si="26"/>
        <v>2.43636</v>
      </c>
      <c r="G278" s="63">
        <f t="shared" si="27"/>
        <v>0.06588697075200001</v>
      </c>
      <c r="H278" s="96" t="s">
        <v>82</v>
      </c>
      <c r="I278" s="62">
        <v>1.40223</v>
      </c>
      <c r="J278" s="62">
        <v>2.15385</v>
      </c>
      <c r="K278" s="62">
        <v>3.753</v>
      </c>
      <c r="L278" s="13"/>
    </row>
    <row r="279" spans="1:12" ht="24">
      <c r="A279" s="12">
        <v>7</v>
      </c>
      <c r="B279" s="116">
        <v>21355</v>
      </c>
      <c r="C279" s="13">
        <v>455.356</v>
      </c>
      <c r="D279" s="62">
        <v>0.292</v>
      </c>
      <c r="E279" s="63">
        <f t="shared" si="28"/>
        <v>0.0252288</v>
      </c>
      <c r="F279" s="62">
        <f t="shared" si="26"/>
        <v>1.6178866666666665</v>
      </c>
      <c r="G279" s="63">
        <f t="shared" si="27"/>
        <v>0.040817339136</v>
      </c>
      <c r="H279" s="96" t="s">
        <v>83</v>
      </c>
      <c r="I279" s="62">
        <v>1.13157</v>
      </c>
      <c r="J279" s="62">
        <v>1.46509</v>
      </c>
      <c r="K279" s="62">
        <v>2.257</v>
      </c>
      <c r="L279" s="13"/>
    </row>
    <row r="280" spans="1:12" ht="24">
      <c r="A280" s="12">
        <v>8</v>
      </c>
      <c r="B280" s="116">
        <v>21362</v>
      </c>
      <c r="C280" s="13">
        <v>455.356</v>
      </c>
      <c r="D280" s="62">
        <v>0.288</v>
      </c>
      <c r="E280" s="63">
        <f t="shared" si="28"/>
        <v>0.0248832</v>
      </c>
      <c r="F280" s="62">
        <f t="shared" si="26"/>
        <v>1.2307766666666666</v>
      </c>
      <c r="G280" s="63">
        <f t="shared" si="27"/>
        <v>0.030625661952</v>
      </c>
      <c r="H280" s="96" t="s">
        <v>84</v>
      </c>
      <c r="I280" s="62">
        <v>1.99568</v>
      </c>
      <c r="J280" s="62">
        <v>0.70087</v>
      </c>
      <c r="K280" s="62">
        <v>0.99578</v>
      </c>
      <c r="L280" s="13"/>
    </row>
    <row r="281" spans="1:12" ht="24">
      <c r="A281" s="12">
        <v>9</v>
      </c>
      <c r="B281" s="116">
        <v>21367</v>
      </c>
      <c r="C281" s="13">
        <v>455.356</v>
      </c>
      <c r="D281" s="62">
        <v>0.287</v>
      </c>
      <c r="E281" s="63">
        <f t="shared" si="28"/>
        <v>0.0247968</v>
      </c>
      <c r="F281" s="62">
        <f t="shared" si="26"/>
        <v>6.821273333333333</v>
      </c>
      <c r="G281" s="63">
        <f t="shared" si="27"/>
        <v>0.169145750592</v>
      </c>
      <c r="H281" s="96" t="s">
        <v>85</v>
      </c>
      <c r="I281" s="62">
        <v>12.84739</v>
      </c>
      <c r="J281" s="62">
        <v>5.93198</v>
      </c>
      <c r="K281" s="62">
        <v>1.68445</v>
      </c>
      <c r="L281" s="13"/>
    </row>
    <row r="282" spans="1:12" ht="24">
      <c r="A282" s="12">
        <v>10</v>
      </c>
      <c r="B282" s="116">
        <v>21382</v>
      </c>
      <c r="C282" s="13">
        <v>455.526</v>
      </c>
      <c r="D282" s="62">
        <v>0.702</v>
      </c>
      <c r="E282" s="63">
        <f t="shared" si="28"/>
        <v>0.0606528</v>
      </c>
      <c r="F282" s="62">
        <f t="shared" si="26"/>
        <v>51.491279999999996</v>
      </c>
      <c r="G282" s="63">
        <f t="shared" si="27"/>
        <v>3.123090307584</v>
      </c>
      <c r="H282" s="96" t="s">
        <v>86</v>
      </c>
      <c r="I282" s="62">
        <v>44.97992</v>
      </c>
      <c r="J282" s="62">
        <v>60.84619</v>
      </c>
      <c r="K282" s="62">
        <v>48.64773</v>
      </c>
      <c r="L282" s="13"/>
    </row>
    <row r="283" spans="1:12" ht="24">
      <c r="A283" s="12">
        <v>11</v>
      </c>
      <c r="B283" s="116">
        <v>21388</v>
      </c>
      <c r="C283" s="13">
        <v>455.866</v>
      </c>
      <c r="D283" s="62">
        <v>3.693</v>
      </c>
      <c r="E283" s="63">
        <f t="shared" si="28"/>
        <v>0.3190752</v>
      </c>
      <c r="F283" s="62">
        <f t="shared" si="26"/>
        <v>123.27292666666666</v>
      </c>
      <c r="G283" s="63">
        <f t="shared" si="27"/>
        <v>39.333333730752</v>
      </c>
      <c r="H283" s="96" t="s">
        <v>87</v>
      </c>
      <c r="I283" s="62">
        <v>126.60259</v>
      </c>
      <c r="J283" s="62">
        <v>133.87159</v>
      </c>
      <c r="K283" s="62">
        <v>109.3446</v>
      </c>
      <c r="L283" s="13"/>
    </row>
    <row r="284" spans="1:12" ht="24">
      <c r="A284" s="12">
        <v>12</v>
      </c>
      <c r="B284" s="116">
        <v>21403</v>
      </c>
      <c r="C284" s="13">
        <v>455.546</v>
      </c>
      <c r="D284" s="62">
        <v>1.02</v>
      </c>
      <c r="E284" s="63">
        <f t="shared" si="28"/>
        <v>0.08812800000000001</v>
      </c>
      <c r="F284" s="62">
        <f t="shared" si="26"/>
        <v>50.503076666666665</v>
      </c>
      <c r="G284" s="63">
        <f t="shared" si="27"/>
        <v>4.450735140480001</v>
      </c>
      <c r="H284" s="96" t="s">
        <v>88</v>
      </c>
      <c r="I284" s="62">
        <v>35.12845</v>
      </c>
      <c r="J284" s="62">
        <v>79.48419</v>
      </c>
      <c r="K284" s="62">
        <v>36.89659</v>
      </c>
      <c r="L284" s="13"/>
    </row>
    <row r="285" spans="1:12" ht="24">
      <c r="A285" s="12">
        <v>13</v>
      </c>
      <c r="B285" s="116">
        <v>21416</v>
      </c>
      <c r="C285" s="13">
        <v>455.626</v>
      </c>
      <c r="D285" s="62">
        <v>1.983</v>
      </c>
      <c r="E285" s="63">
        <f t="shared" si="28"/>
        <v>0.17133120000000002</v>
      </c>
      <c r="F285" s="62">
        <f t="shared" si="26"/>
        <v>38.93776</v>
      </c>
      <c r="G285" s="63">
        <f t="shared" si="27"/>
        <v>6.671253146112</v>
      </c>
      <c r="H285" s="96" t="s">
        <v>89</v>
      </c>
      <c r="I285" s="62">
        <v>20.67183</v>
      </c>
      <c r="J285" s="62">
        <v>42.88532</v>
      </c>
      <c r="K285" s="62">
        <v>53.25613</v>
      </c>
      <c r="L285" s="13"/>
    </row>
    <row r="286" spans="1:12" ht="24">
      <c r="A286" s="12">
        <v>14</v>
      </c>
      <c r="B286" s="116">
        <v>21424</v>
      </c>
      <c r="C286" s="13">
        <v>455.496</v>
      </c>
      <c r="D286" s="62">
        <v>0.537</v>
      </c>
      <c r="E286" s="63">
        <f t="shared" si="28"/>
        <v>0.0463968</v>
      </c>
      <c r="F286" s="62">
        <f t="shared" si="26"/>
        <v>25.914943333333337</v>
      </c>
      <c r="G286" s="63">
        <f t="shared" si="27"/>
        <v>1.2023704428480002</v>
      </c>
      <c r="H286" s="96" t="s">
        <v>90</v>
      </c>
      <c r="I286" s="62">
        <v>21.00913</v>
      </c>
      <c r="J286" s="62">
        <v>31.52955</v>
      </c>
      <c r="K286" s="62">
        <v>25.20615</v>
      </c>
      <c r="L286" s="13"/>
    </row>
    <row r="287" spans="1:12" ht="24">
      <c r="A287" s="12">
        <v>15</v>
      </c>
      <c r="B287" s="116">
        <v>21431</v>
      </c>
      <c r="C287" s="13">
        <v>455.486</v>
      </c>
      <c r="D287" s="62">
        <v>0.521</v>
      </c>
      <c r="E287" s="63">
        <f t="shared" si="28"/>
        <v>0.0450144</v>
      </c>
      <c r="F287" s="62">
        <f t="shared" si="26"/>
        <v>26.48654</v>
      </c>
      <c r="G287" s="63">
        <f t="shared" si="27"/>
        <v>1.192275706176</v>
      </c>
      <c r="H287" s="96" t="s">
        <v>91</v>
      </c>
      <c r="I287" s="62">
        <v>28.0059</v>
      </c>
      <c r="J287" s="62">
        <v>26.63671</v>
      </c>
      <c r="K287" s="62">
        <v>24.81701</v>
      </c>
      <c r="L287" s="13"/>
    </row>
    <row r="288" spans="1:12" ht="24">
      <c r="A288" s="12">
        <v>16</v>
      </c>
      <c r="B288" s="116">
        <v>21443</v>
      </c>
      <c r="C288" s="13">
        <v>455.526</v>
      </c>
      <c r="D288" s="62">
        <v>0.816</v>
      </c>
      <c r="E288" s="63">
        <f t="shared" si="28"/>
        <v>0.07050239999999999</v>
      </c>
      <c r="F288" s="62">
        <f t="shared" si="26"/>
        <v>15.931446666666666</v>
      </c>
      <c r="G288" s="63">
        <f t="shared" si="27"/>
        <v>1.1232052254719997</v>
      </c>
      <c r="H288" s="96" t="s">
        <v>92</v>
      </c>
      <c r="I288" s="62">
        <v>16.52779</v>
      </c>
      <c r="J288" s="62">
        <v>17.14068</v>
      </c>
      <c r="K288" s="62">
        <v>14.12587</v>
      </c>
      <c r="L288" s="13"/>
    </row>
    <row r="289" spans="1:12" ht="24">
      <c r="A289" s="12">
        <v>17</v>
      </c>
      <c r="B289" s="116">
        <v>21452</v>
      </c>
      <c r="C289" s="13">
        <v>455.546</v>
      </c>
      <c r="D289" s="62">
        <v>0.909</v>
      </c>
      <c r="E289" s="63">
        <f t="shared" si="28"/>
        <v>0.07853760000000001</v>
      </c>
      <c r="F289" s="62">
        <f t="shared" si="26"/>
        <v>18.586166666666667</v>
      </c>
      <c r="G289" s="63">
        <f t="shared" si="27"/>
        <v>1.4597129232000003</v>
      </c>
      <c r="H289" s="96" t="s">
        <v>93</v>
      </c>
      <c r="I289" s="62">
        <v>21.67708</v>
      </c>
      <c r="J289" s="62">
        <v>16.98796</v>
      </c>
      <c r="K289" s="62">
        <v>17.09346</v>
      </c>
      <c r="L289" s="13"/>
    </row>
    <row r="290" spans="1:12" ht="24">
      <c r="A290" s="12">
        <v>18</v>
      </c>
      <c r="B290" s="116">
        <v>21459</v>
      </c>
      <c r="C290" s="13">
        <v>455.506</v>
      </c>
      <c r="D290" s="62">
        <v>0.699</v>
      </c>
      <c r="E290" s="63">
        <f t="shared" si="28"/>
        <v>0.0603936</v>
      </c>
      <c r="F290" s="62">
        <f t="shared" si="26"/>
        <v>30.237473333333337</v>
      </c>
      <c r="G290" s="63">
        <f t="shared" si="27"/>
        <v>1.8261498695040002</v>
      </c>
      <c r="H290" s="96" t="s">
        <v>94</v>
      </c>
      <c r="I290" s="62">
        <v>21.95917</v>
      </c>
      <c r="J290" s="62">
        <v>35.00425</v>
      </c>
      <c r="K290" s="62">
        <v>33.749</v>
      </c>
      <c r="L290" s="13"/>
    </row>
    <row r="291" spans="1:12" ht="24">
      <c r="A291" s="12">
        <v>19</v>
      </c>
      <c r="B291" s="116">
        <v>21486</v>
      </c>
      <c r="C291" s="13">
        <v>455.536</v>
      </c>
      <c r="D291" s="62">
        <v>0.822</v>
      </c>
      <c r="E291" s="63">
        <f t="shared" si="28"/>
        <v>0.0710208</v>
      </c>
      <c r="F291" s="62">
        <f t="shared" si="26"/>
        <v>18.627886666666665</v>
      </c>
      <c r="G291" s="63">
        <f t="shared" si="27"/>
        <v>1.3229674133759999</v>
      </c>
      <c r="H291" s="96" t="s">
        <v>95</v>
      </c>
      <c r="I291" s="62">
        <v>24.92384</v>
      </c>
      <c r="J291" s="62">
        <v>7.44998</v>
      </c>
      <c r="K291" s="62">
        <v>23.50984</v>
      </c>
      <c r="L291" s="13"/>
    </row>
    <row r="292" spans="1:12" ht="24">
      <c r="A292" s="12">
        <v>20</v>
      </c>
      <c r="B292" s="116">
        <v>21494</v>
      </c>
      <c r="C292" s="13">
        <v>455.506</v>
      </c>
      <c r="D292" s="62">
        <v>0.697</v>
      </c>
      <c r="E292" s="63">
        <f t="shared" si="28"/>
        <v>0.0602208</v>
      </c>
      <c r="F292" s="62">
        <f t="shared" si="26"/>
        <v>39.28529666666666</v>
      </c>
      <c r="G292" s="63">
        <f t="shared" si="27"/>
        <v>2.3657919935039997</v>
      </c>
      <c r="H292" s="96" t="s">
        <v>96</v>
      </c>
      <c r="I292" s="62">
        <v>32.74021</v>
      </c>
      <c r="J292" s="62">
        <v>36.60243</v>
      </c>
      <c r="K292" s="62">
        <v>48.51325</v>
      </c>
      <c r="L292" s="13"/>
    </row>
    <row r="293" spans="1:12" ht="24">
      <c r="A293" s="12">
        <v>21</v>
      </c>
      <c r="B293" s="116">
        <v>21501</v>
      </c>
      <c r="C293" s="13">
        <v>455.626</v>
      </c>
      <c r="D293" s="62">
        <v>2.175</v>
      </c>
      <c r="E293" s="63">
        <f t="shared" si="28"/>
        <v>0.18792</v>
      </c>
      <c r="F293" s="62">
        <f t="shared" si="26"/>
        <v>65.31041</v>
      </c>
      <c r="G293" s="63">
        <f t="shared" si="27"/>
        <v>12.273132247200001</v>
      </c>
      <c r="H293" s="96" t="s">
        <v>68</v>
      </c>
      <c r="I293" s="62">
        <v>69.40307</v>
      </c>
      <c r="J293" s="62">
        <v>62.26117</v>
      </c>
      <c r="K293" s="62">
        <v>64.26699</v>
      </c>
      <c r="L293" s="13"/>
    </row>
    <row r="294" spans="1:12" ht="24">
      <c r="A294" s="12">
        <v>22</v>
      </c>
      <c r="B294" s="125">
        <v>21513</v>
      </c>
      <c r="C294" s="1">
        <v>455.536</v>
      </c>
      <c r="D294" s="6">
        <v>0.82</v>
      </c>
      <c r="E294" s="6">
        <f t="shared" si="28"/>
        <v>0.070848</v>
      </c>
      <c r="F294" s="62">
        <f t="shared" si="26"/>
        <v>25.27360333333333</v>
      </c>
      <c r="G294" s="63">
        <f t="shared" si="27"/>
        <v>1.7905842489599997</v>
      </c>
      <c r="H294" s="96" t="s">
        <v>69</v>
      </c>
      <c r="I294" s="62">
        <v>31.42787</v>
      </c>
      <c r="J294" s="62">
        <v>13.43511</v>
      </c>
      <c r="K294" s="62">
        <v>30.95783</v>
      </c>
      <c r="L294" s="13"/>
    </row>
    <row r="295" spans="1:12" ht="24">
      <c r="A295" s="12">
        <v>23</v>
      </c>
      <c r="B295" s="116">
        <v>21527</v>
      </c>
      <c r="C295" s="13">
        <v>455.476</v>
      </c>
      <c r="D295" s="62">
        <v>0.604</v>
      </c>
      <c r="E295" s="63">
        <f aca="true" t="shared" si="29" ref="E295:E416">D295*0.0864</f>
        <v>0.0521856</v>
      </c>
      <c r="F295" s="62">
        <f t="shared" si="26"/>
        <v>13.378633333333333</v>
      </c>
      <c r="G295" s="63">
        <f t="shared" si="27"/>
        <v>0.69817200768</v>
      </c>
      <c r="H295" s="96" t="s">
        <v>98</v>
      </c>
      <c r="I295" s="62">
        <v>6.52047</v>
      </c>
      <c r="J295" s="62">
        <v>11.54811</v>
      </c>
      <c r="K295" s="62">
        <v>22.06732</v>
      </c>
      <c r="L295" s="13"/>
    </row>
    <row r="296" spans="1:12" ht="24">
      <c r="A296" s="12">
        <v>24</v>
      </c>
      <c r="B296" s="116">
        <v>21543</v>
      </c>
      <c r="C296" s="13">
        <v>455.426</v>
      </c>
      <c r="D296" s="62">
        <v>0.199</v>
      </c>
      <c r="E296" s="63">
        <f t="shared" si="29"/>
        <v>0.017193600000000003</v>
      </c>
      <c r="F296" s="62">
        <f t="shared" si="26"/>
        <v>22.93714</v>
      </c>
      <c r="G296" s="63">
        <f t="shared" si="27"/>
        <v>0.39437201030400004</v>
      </c>
      <c r="H296" s="96" t="s">
        <v>99</v>
      </c>
      <c r="I296" s="62">
        <v>16.50898</v>
      </c>
      <c r="J296" s="62">
        <v>22.95892</v>
      </c>
      <c r="K296" s="62">
        <v>29.34352</v>
      </c>
      <c r="L296" s="13"/>
    </row>
    <row r="297" spans="1:12" ht="24">
      <c r="A297" s="12">
        <v>25</v>
      </c>
      <c r="B297" s="116">
        <v>21562</v>
      </c>
      <c r="C297" s="13">
        <v>455.406</v>
      </c>
      <c r="D297" s="62">
        <v>0.19</v>
      </c>
      <c r="E297" s="63">
        <f t="shared" si="29"/>
        <v>0.016416</v>
      </c>
      <c r="F297" s="62">
        <f t="shared" si="26"/>
        <v>7.95301</v>
      </c>
      <c r="G297" s="63">
        <f t="shared" si="27"/>
        <v>0.13055661216</v>
      </c>
      <c r="H297" s="96" t="s">
        <v>72</v>
      </c>
      <c r="I297" s="62">
        <v>4.78993</v>
      </c>
      <c r="J297" s="62">
        <v>11.72028</v>
      </c>
      <c r="K297" s="62">
        <v>7.34882</v>
      </c>
      <c r="L297" s="13"/>
    </row>
    <row r="298" spans="1:12" ht="24">
      <c r="A298" s="12">
        <v>26</v>
      </c>
      <c r="B298" s="116">
        <v>21578</v>
      </c>
      <c r="C298" s="13">
        <v>455.456</v>
      </c>
      <c r="D298" s="62">
        <v>0.211</v>
      </c>
      <c r="E298" s="63">
        <f t="shared" si="29"/>
        <v>0.0182304</v>
      </c>
      <c r="F298" s="62">
        <f t="shared" si="26"/>
        <v>15.451086666666669</v>
      </c>
      <c r="G298" s="63">
        <f t="shared" si="27"/>
        <v>0.28167949036800005</v>
      </c>
      <c r="H298" s="96" t="s">
        <v>73</v>
      </c>
      <c r="I298" s="62">
        <v>13.97429</v>
      </c>
      <c r="J298" s="62">
        <v>9.59251</v>
      </c>
      <c r="K298" s="62">
        <v>22.78646</v>
      </c>
      <c r="L298" s="13"/>
    </row>
    <row r="299" spans="1:12" ht="24">
      <c r="A299" s="12">
        <v>27</v>
      </c>
      <c r="B299" s="116">
        <v>21591</v>
      </c>
      <c r="C299" s="13">
        <v>455.406</v>
      </c>
      <c r="D299" s="62">
        <v>0.189</v>
      </c>
      <c r="E299" s="63">
        <f t="shared" si="29"/>
        <v>0.0163296</v>
      </c>
      <c r="F299" s="62">
        <f t="shared" si="26"/>
        <v>113.40035000000002</v>
      </c>
      <c r="G299" s="63">
        <f t="shared" si="27"/>
        <v>1.8517823553600004</v>
      </c>
      <c r="H299" s="96" t="s">
        <v>74</v>
      </c>
      <c r="I299" s="62">
        <v>12.90739</v>
      </c>
      <c r="J299" s="62">
        <v>312.9981</v>
      </c>
      <c r="K299" s="62">
        <v>14.29556</v>
      </c>
      <c r="L299" s="13"/>
    </row>
    <row r="300" spans="1:12" ht="24">
      <c r="A300" s="12">
        <v>28</v>
      </c>
      <c r="B300" s="116">
        <v>21605</v>
      </c>
      <c r="C300" s="13">
        <v>455.396</v>
      </c>
      <c r="D300" s="62">
        <v>0.187</v>
      </c>
      <c r="E300" s="63">
        <f t="shared" si="29"/>
        <v>0.016156800000000002</v>
      </c>
      <c r="F300" s="62">
        <f t="shared" si="26"/>
        <v>20.874273333333335</v>
      </c>
      <c r="G300" s="63">
        <f t="shared" si="27"/>
        <v>0.3372614593920001</v>
      </c>
      <c r="H300" s="96" t="s">
        <v>75</v>
      </c>
      <c r="I300" s="62">
        <v>27.79708</v>
      </c>
      <c r="J300" s="62">
        <v>15.49525</v>
      </c>
      <c r="K300" s="62">
        <v>19.33049</v>
      </c>
      <c r="L300" s="13"/>
    </row>
    <row r="301" spans="1:12" ht="24">
      <c r="A301" s="12">
        <v>29</v>
      </c>
      <c r="B301" s="116">
        <v>21612</v>
      </c>
      <c r="C301" s="13">
        <v>455.396</v>
      </c>
      <c r="D301" s="62">
        <v>0.184</v>
      </c>
      <c r="E301" s="63">
        <f t="shared" si="29"/>
        <v>0.0158976</v>
      </c>
      <c r="F301" s="62">
        <f t="shared" si="26"/>
        <v>29.28826666666667</v>
      </c>
      <c r="G301" s="63">
        <f t="shared" si="27"/>
        <v>0.46561314816000005</v>
      </c>
      <c r="H301" s="96" t="s">
        <v>76</v>
      </c>
      <c r="I301" s="62">
        <v>41.7085</v>
      </c>
      <c r="J301" s="62">
        <v>16.81991</v>
      </c>
      <c r="K301" s="62">
        <v>29.33639</v>
      </c>
      <c r="L301" s="13"/>
    </row>
    <row r="302" spans="1:15" ht="24.75" thickBot="1">
      <c r="A302" s="168">
        <v>30</v>
      </c>
      <c r="B302" s="169">
        <v>21634</v>
      </c>
      <c r="C302" s="170">
        <v>455.416</v>
      </c>
      <c r="D302" s="171">
        <v>0.092</v>
      </c>
      <c r="E302" s="171">
        <f t="shared" si="29"/>
        <v>0.0079488</v>
      </c>
      <c r="F302" s="171">
        <f t="shared" si="26"/>
        <v>0.6070066666666666</v>
      </c>
      <c r="G302" s="172">
        <f t="shared" si="27"/>
        <v>0.0048249745919999995</v>
      </c>
      <c r="H302" s="168" t="s">
        <v>77</v>
      </c>
      <c r="I302" s="171">
        <v>0.33198</v>
      </c>
      <c r="J302" s="171">
        <v>0</v>
      </c>
      <c r="K302" s="171">
        <v>1.48904</v>
      </c>
      <c r="L302" s="170"/>
      <c r="M302" s="170"/>
      <c r="N302" s="170"/>
      <c r="O302" s="170"/>
    </row>
    <row r="303" spans="1:12" ht="24">
      <c r="A303" s="12">
        <v>1</v>
      </c>
      <c r="B303" s="125">
        <v>21645</v>
      </c>
      <c r="C303" s="1">
        <v>455.416</v>
      </c>
      <c r="D303" s="6">
        <v>0.09</v>
      </c>
      <c r="E303" s="6">
        <f t="shared" si="29"/>
        <v>0.007776</v>
      </c>
      <c r="F303" s="62">
        <f t="shared" si="26"/>
        <v>8.405826666666666</v>
      </c>
      <c r="G303" s="63">
        <f t="shared" si="27"/>
        <v>0.06536370815999999</v>
      </c>
      <c r="H303" s="97" t="s">
        <v>78</v>
      </c>
      <c r="I303" s="62">
        <v>8.21949</v>
      </c>
      <c r="J303" s="62">
        <v>7.93322</v>
      </c>
      <c r="K303" s="62">
        <v>9.06477</v>
      </c>
      <c r="L303" s="13"/>
    </row>
    <row r="304" spans="1:12" ht="24">
      <c r="A304" s="12">
        <v>2</v>
      </c>
      <c r="B304" s="125">
        <v>21659</v>
      </c>
      <c r="C304" s="1">
        <v>455.396</v>
      </c>
      <c r="D304" s="6">
        <v>0.083</v>
      </c>
      <c r="E304" s="6">
        <f t="shared" si="29"/>
        <v>0.007171200000000001</v>
      </c>
      <c r="F304" s="62">
        <f t="shared" si="26"/>
        <v>13.10836</v>
      </c>
      <c r="G304" s="63">
        <f t="shared" si="27"/>
        <v>0.09400267123200001</v>
      </c>
      <c r="H304" s="96" t="s">
        <v>45</v>
      </c>
      <c r="I304" s="62">
        <v>18.60298</v>
      </c>
      <c r="J304" s="62">
        <v>10.67584</v>
      </c>
      <c r="K304" s="62">
        <v>10.04626</v>
      </c>
      <c r="L304" s="13"/>
    </row>
    <row r="305" spans="1:12" ht="24">
      <c r="A305" s="12">
        <v>3</v>
      </c>
      <c r="B305" s="125">
        <v>21674</v>
      </c>
      <c r="C305" s="1">
        <v>455.346</v>
      </c>
      <c r="D305" s="6">
        <v>0.061</v>
      </c>
      <c r="E305" s="6">
        <f t="shared" si="29"/>
        <v>0.0052704</v>
      </c>
      <c r="F305" s="62">
        <f t="shared" si="26"/>
        <v>39.904223333333334</v>
      </c>
      <c r="G305" s="63">
        <f t="shared" si="27"/>
        <v>0.210311218656</v>
      </c>
      <c r="H305" s="96" t="s">
        <v>79</v>
      </c>
      <c r="I305" s="62">
        <v>23.70186</v>
      </c>
      <c r="J305" s="62">
        <v>56.69009</v>
      </c>
      <c r="K305" s="62">
        <v>39.32072</v>
      </c>
      <c r="L305" s="13"/>
    </row>
    <row r="306" spans="1:12" ht="24">
      <c r="A306" s="12">
        <v>4</v>
      </c>
      <c r="B306" s="116">
        <v>21688</v>
      </c>
      <c r="C306" s="13">
        <v>455.506</v>
      </c>
      <c r="D306" s="62">
        <v>0.395</v>
      </c>
      <c r="E306" s="63">
        <f t="shared" si="29"/>
        <v>0.034128000000000006</v>
      </c>
      <c r="F306" s="62">
        <f t="shared" si="26"/>
        <v>19.45273</v>
      </c>
      <c r="G306" s="63">
        <f t="shared" si="27"/>
        <v>0.66388276944</v>
      </c>
      <c r="H306" s="96" t="s">
        <v>80</v>
      </c>
      <c r="I306" s="62">
        <v>15.93484</v>
      </c>
      <c r="J306" s="62">
        <v>15.41871</v>
      </c>
      <c r="K306" s="62">
        <v>27.00464</v>
      </c>
      <c r="L306" s="13"/>
    </row>
    <row r="307" spans="1:12" ht="24">
      <c r="A307" s="12">
        <v>5</v>
      </c>
      <c r="B307" s="116">
        <v>21702</v>
      </c>
      <c r="C307" s="13">
        <v>455.526</v>
      </c>
      <c r="D307" s="62">
        <v>0.418</v>
      </c>
      <c r="E307" s="63">
        <f t="shared" si="29"/>
        <v>0.0361152</v>
      </c>
      <c r="F307" s="62">
        <f t="shared" si="26"/>
        <v>42.767763333333335</v>
      </c>
      <c r="G307" s="63">
        <f t="shared" si="27"/>
        <v>1.544566326336</v>
      </c>
      <c r="H307" s="96" t="s">
        <v>81</v>
      </c>
      <c r="I307" s="62">
        <v>42.2201</v>
      </c>
      <c r="J307" s="62">
        <v>29.75385</v>
      </c>
      <c r="K307" s="62">
        <v>56.32934</v>
      </c>
      <c r="L307" s="13"/>
    </row>
    <row r="308" spans="1:12" ht="24">
      <c r="A308" s="12">
        <v>6</v>
      </c>
      <c r="B308" s="116">
        <v>21715</v>
      </c>
      <c r="C308" s="13">
        <v>455.596</v>
      </c>
      <c r="D308" s="62">
        <v>1.165</v>
      </c>
      <c r="E308" s="63">
        <f t="shared" si="29"/>
        <v>0.10065600000000001</v>
      </c>
      <c r="F308" s="62">
        <f t="shared" si="26"/>
        <v>120.50147</v>
      </c>
      <c r="G308" s="63">
        <f t="shared" si="27"/>
        <v>12.129195964320001</v>
      </c>
      <c r="H308" s="96" t="s">
        <v>82</v>
      </c>
      <c r="I308" s="62">
        <v>109.58412</v>
      </c>
      <c r="J308" s="62">
        <v>131.62235</v>
      </c>
      <c r="K308" s="62">
        <v>120.29794</v>
      </c>
      <c r="L308" s="13"/>
    </row>
    <row r="309" spans="1:12" ht="24">
      <c r="A309" s="12">
        <v>7</v>
      </c>
      <c r="B309" s="116">
        <v>21722</v>
      </c>
      <c r="C309" s="13">
        <v>455.496</v>
      </c>
      <c r="D309" s="62">
        <v>0.403</v>
      </c>
      <c r="E309" s="63">
        <f t="shared" si="29"/>
        <v>0.0348192</v>
      </c>
      <c r="F309" s="62">
        <f t="shared" si="26"/>
        <v>58.27992333333333</v>
      </c>
      <c r="G309" s="63">
        <f t="shared" si="27"/>
        <v>2.029260306528</v>
      </c>
      <c r="H309" s="96" t="s">
        <v>83</v>
      </c>
      <c r="I309" s="62">
        <v>47.50308</v>
      </c>
      <c r="J309" s="62">
        <v>58.10695</v>
      </c>
      <c r="K309" s="62">
        <v>69.22974</v>
      </c>
      <c r="L309" s="13"/>
    </row>
    <row r="310" spans="1:12" ht="24">
      <c r="A310" s="12">
        <v>8</v>
      </c>
      <c r="B310" s="116">
        <v>21732</v>
      </c>
      <c r="C310" s="13">
        <v>455.666</v>
      </c>
      <c r="D310" s="62">
        <v>1.698</v>
      </c>
      <c r="E310" s="63">
        <f t="shared" si="29"/>
        <v>0.1467072</v>
      </c>
      <c r="F310" s="62">
        <f t="shared" si="26"/>
        <v>38.34042</v>
      </c>
      <c r="G310" s="63">
        <f t="shared" si="27"/>
        <v>5.624815665024</v>
      </c>
      <c r="H310" s="96" t="s">
        <v>84</v>
      </c>
      <c r="I310" s="62">
        <v>39.24947</v>
      </c>
      <c r="J310" s="62">
        <v>47.10332</v>
      </c>
      <c r="K310" s="62">
        <v>28.66847</v>
      </c>
      <c r="L310" s="13"/>
    </row>
    <row r="311" spans="1:12" ht="24">
      <c r="A311" s="12">
        <v>9</v>
      </c>
      <c r="B311" s="116">
        <v>21742</v>
      </c>
      <c r="C311" s="13">
        <v>455.626</v>
      </c>
      <c r="D311" s="62">
        <v>1.299</v>
      </c>
      <c r="E311" s="63">
        <f t="shared" si="29"/>
        <v>0.1122336</v>
      </c>
      <c r="F311" s="62">
        <f t="shared" si="26"/>
        <v>27.830923333333335</v>
      </c>
      <c r="G311" s="63">
        <f t="shared" si="27"/>
        <v>3.123564717024</v>
      </c>
      <c r="H311" s="96" t="s">
        <v>85</v>
      </c>
      <c r="I311" s="62">
        <v>35.76688</v>
      </c>
      <c r="J311" s="62">
        <v>29.70439</v>
      </c>
      <c r="K311" s="62">
        <v>18.0215</v>
      </c>
      <c r="L311" s="13"/>
    </row>
    <row r="312" spans="1:12" ht="24">
      <c r="A312" s="12">
        <v>10</v>
      </c>
      <c r="B312" s="116">
        <v>21757</v>
      </c>
      <c r="C312" s="13">
        <v>455.576</v>
      </c>
      <c r="D312" s="62">
        <v>1.076</v>
      </c>
      <c r="E312" s="63">
        <f t="shared" si="29"/>
        <v>0.0929664</v>
      </c>
      <c r="F312" s="62">
        <f t="shared" si="26"/>
        <v>16.653363333333335</v>
      </c>
      <c r="G312" s="63">
        <f t="shared" si="27"/>
        <v>1.5482032369920002</v>
      </c>
      <c r="H312" s="96" t="s">
        <v>86</v>
      </c>
      <c r="I312" s="62">
        <v>22.82063</v>
      </c>
      <c r="J312" s="62">
        <v>22.39273</v>
      </c>
      <c r="K312" s="62">
        <v>4.74673</v>
      </c>
      <c r="L312" s="13"/>
    </row>
    <row r="313" spans="1:12" ht="24">
      <c r="A313" s="12">
        <v>11</v>
      </c>
      <c r="B313" s="116">
        <v>21771</v>
      </c>
      <c r="C313" s="13">
        <v>455.586</v>
      </c>
      <c r="D313" s="62">
        <v>1.115</v>
      </c>
      <c r="E313" s="63">
        <f t="shared" si="29"/>
        <v>0.096336</v>
      </c>
      <c r="F313" s="62">
        <f t="shared" si="26"/>
        <v>17.834033333333334</v>
      </c>
      <c r="G313" s="63">
        <f t="shared" si="27"/>
        <v>1.7180594352000003</v>
      </c>
      <c r="H313" s="96" t="s">
        <v>87</v>
      </c>
      <c r="I313" s="62">
        <v>28.69757</v>
      </c>
      <c r="J313" s="62">
        <v>7.03916</v>
      </c>
      <c r="K313" s="62">
        <v>17.76537</v>
      </c>
      <c r="L313" s="13"/>
    </row>
    <row r="314" spans="1:12" ht="24">
      <c r="A314" s="12">
        <v>12</v>
      </c>
      <c r="B314" s="116">
        <v>21778</v>
      </c>
      <c r="C314" s="13">
        <v>455.556</v>
      </c>
      <c r="D314" s="62">
        <v>1.029</v>
      </c>
      <c r="E314" s="63">
        <f t="shared" si="29"/>
        <v>0.0889056</v>
      </c>
      <c r="F314" s="62">
        <f t="shared" si="26"/>
        <v>8.979736666666666</v>
      </c>
      <c r="G314" s="63">
        <f t="shared" si="27"/>
        <v>0.7983488761919999</v>
      </c>
      <c r="H314" s="96" t="s">
        <v>88</v>
      </c>
      <c r="I314" s="62">
        <v>11.44984</v>
      </c>
      <c r="J314" s="62">
        <v>12.71881</v>
      </c>
      <c r="K314" s="62">
        <v>2.77056</v>
      </c>
      <c r="L314" s="13"/>
    </row>
    <row r="315" spans="1:12" ht="24">
      <c r="A315" s="12">
        <v>13</v>
      </c>
      <c r="B315" s="116">
        <v>21788</v>
      </c>
      <c r="C315" s="13">
        <v>455.596</v>
      </c>
      <c r="D315" s="62">
        <v>1.134</v>
      </c>
      <c r="E315" s="63">
        <f t="shared" si="29"/>
        <v>0.0979776</v>
      </c>
      <c r="F315" s="62">
        <f t="shared" si="26"/>
        <v>52.49267666666666</v>
      </c>
      <c r="G315" s="63">
        <f t="shared" si="27"/>
        <v>5.143106477376</v>
      </c>
      <c r="H315" s="96" t="s">
        <v>89</v>
      </c>
      <c r="I315" s="62">
        <v>64.58927</v>
      </c>
      <c r="J315" s="62">
        <v>55.77398</v>
      </c>
      <c r="K315" s="62">
        <v>37.11478</v>
      </c>
      <c r="L315" s="13"/>
    </row>
    <row r="316" spans="1:12" ht="24">
      <c r="A316" s="12">
        <v>14</v>
      </c>
      <c r="B316" s="116">
        <v>21802</v>
      </c>
      <c r="C316" s="13">
        <v>456.071</v>
      </c>
      <c r="D316" s="62">
        <v>9.481</v>
      </c>
      <c r="E316" s="63">
        <f t="shared" si="29"/>
        <v>0.8191584000000001</v>
      </c>
      <c r="F316" s="62">
        <f t="shared" si="26"/>
        <v>159.54240000000001</v>
      </c>
      <c r="G316" s="63">
        <f t="shared" si="27"/>
        <v>130.69049711616003</v>
      </c>
      <c r="H316" s="96" t="s">
        <v>90</v>
      </c>
      <c r="I316" s="62">
        <v>152.49366</v>
      </c>
      <c r="J316" s="62">
        <v>172.74472</v>
      </c>
      <c r="K316" s="62">
        <v>153.38882</v>
      </c>
      <c r="L316" s="13"/>
    </row>
    <row r="317" spans="1:12" ht="24">
      <c r="A317" s="12">
        <v>15</v>
      </c>
      <c r="B317" s="116">
        <v>21805</v>
      </c>
      <c r="C317" s="13">
        <v>456.186</v>
      </c>
      <c r="D317" s="62">
        <v>43.831</v>
      </c>
      <c r="E317" s="63">
        <f t="shared" si="29"/>
        <v>3.7869984000000003</v>
      </c>
      <c r="F317" s="62">
        <f t="shared" si="26"/>
        <v>602.6675733333333</v>
      </c>
      <c r="G317" s="63">
        <f t="shared" si="27"/>
        <v>2282.301135945216</v>
      </c>
      <c r="H317" s="96" t="s">
        <v>91</v>
      </c>
      <c r="I317" s="62">
        <v>535.45251</v>
      </c>
      <c r="J317" s="62">
        <v>651.0574</v>
      </c>
      <c r="K317" s="62">
        <v>621.49281</v>
      </c>
      <c r="L317" s="13"/>
    </row>
    <row r="318" spans="1:12" ht="24">
      <c r="A318" s="12">
        <v>16</v>
      </c>
      <c r="B318" s="116">
        <v>21819</v>
      </c>
      <c r="C318" s="13">
        <v>455.696</v>
      </c>
      <c r="D318" s="62">
        <v>3.348</v>
      </c>
      <c r="E318" s="63">
        <f t="shared" si="29"/>
        <v>0.2892672</v>
      </c>
      <c r="F318" s="62">
        <f t="shared" si="26"/>
        <v>47.79172666666667</v>
      </c>
      <c r="G318" s="63">
        <f t="shared" si="27"/>
        <v>13.824578956032001</v>
      </c>
      <c r="H318" s="96" t="s">
        <v>92</v>
      </c>
      <c r="I318" s="62">
        <v>30.67817</v>
      </c>
      <c r="J318" s="62">
        <v>56.85081</v>
      </c>
      <c r="K318" s="62">
        <v>55.8462</v>
      </c>
      <c r="L318" s="13"/>
    </row>
    <row r="319" spans="1:12" ht="24">
      <c r="A319" s="12">
        <v>17</v>
      </c>
      <c r="B319" s="116">
        <v>21827</v>
      </c>
      <c r="C319" s="13">
        <v>455.736</v>
      </c>
      <c r="D319" s="62">
        <v>3.579</v>
      </c>
      <c r="E319" s="63">
        <f t="shared" si="29"/>
        <v>0.30922560000000004</v>
      </c>
      <c r="F319" s="62">
        <f t="shared" si="26"/>
        <v>82.11278666666668</v>
      </c>
      <c r="G319" s="63">
        <f t="shared" si="27"/>
        <v>25.391375724672006</v>
      </c>
      <c r="H319" s="96" t="s">
        <v>93</v>
      </c>
      <c r="I319" s="62">
        <v>74.92153</v>
      </c>
      <c r="J319" s="62">
        <v>82.7983</v>
      </c>
      <c r="K319" s="62">
        <v>88.61853</v>
      </c>
      <c r="L319" s="13"/>
    </row>
    <row r="320" spans="1:12" ht="24">
      <c r="A320" s="12">
        <v>18</v>
      </c>
      <c r="B320" s="116">
        <v>21836</v>
      </c>
      <c r="C320" s="13">
        <v>455.786</v>
      </c>
      <c r="D320" s="62">
        <v>4.046</v>
      </c>
      <c r="E320" s="63">
        <f t="shared" si="29"/>
        <v>0.34957440000000006</v>
      </c>
      <c r="F320" s="62">
        <f t="shared" si="26"/>
        <v>94.62671666666667</v>
      </c>
      <c r="G320" s="63">
        <f t="shared" si="27"/>
        <v>33.07907770272001</v>
      </c>
      <c r="H320" s="96" t="s">
        <v>94</v>
      </c>
      <c r="I320" s="62">
        <v>106.98479</v>
      </c>
      <c r="J320" s="62">
        <v>94.93894</v>
      </c>
      <c r="K320" s="62">
        <v>81.95642</v>
      </c>
      <c r="L320" s="13"/>
    </row>
    <row r="321" spans="1:12" ht="24">
      <c r="A321" s="12">
        <v>19</v>
      </c>
      <c r="B321" s="116">
        <v>21848</v>
      </c>
      <c r="C321" s="13">
        <v>455.836</v>
      </c>
      <c r="D321" s="62">
        <v>4.803</v>
      </c>
      <c r="E321" s="63">
        <f t="shared" si="29"/>
        <v>0.4149792</v>
      </c>
      <c r="F321" s="62">
        <f t="shared" si="26"/>
        <v>97.22574000000002</v>
      </c>
      <c r="G321" s="63">
        <f t="shared" si="27"/>
        <v>40.34665980460801</v>
      </c>
      <c r="H321" s="96" t="s">
        <v>95</v>
      </c>
      <c r="I321" s="62">
        <v>102.56745</v>
      </c>
      <c r="J321" s="62">
        <v>95.90965</v>
      </c>
      <c r="K321" s="62">
        <v>93.20012</v>
      </c>
      <c r="L321" s="13"/>
    </row>
    <row r="322" spans="1:12" ht="24">
      <c r="A322" s="12">
        <v>20</v>
      </c>
      <c r="B322" s="116">
        <v>21863</v>
      </c>
      <c r="C322" s="13">
        <v>455.596</v>
      </c>
      <c r="D322" s="62">
        <v>1.686</v>
      </c>
      <c r="E322" s="63">
        <f t="shared" si="29"/>
        <v>0.1456704</v>
      </c>
      <c r="F322" s="62">
        <f t="shared" si="26"/>
        <v>17.192426666666666</v>
      </c>
      <c r="G322" s="63">
        <f t="shared" si="27"/>
        <v>2.504427669504</v>
      </c>
      <c r="H322" s="96" t="s">
        <v>96</v>
      </c>
      <c r="I322" s="62">
        <v>8.5049</v>
      </c>
      <c r="J322" s="62">
        <v>6.41067</v>
      </c>
      <c r="K322" s="62">
        <v>36.66171</v>
      </c>
      <c r="L322" s="13"/>
    </row>
    <row r="323" spans="1:12" ht="24">
      <c r="A323" s="12">
        <v>21</v>
      </c>
      <c r="B323" s="116">
        <v>21869</v>
      </c>
      <c r="C323" s="13">
        <v>455.646</v>
      </c>
      <c r="D323" s="62">
        <v>2.399</v>
      </c>
      <c r="E323" s="63">
        <f t="shared" si="29"/>
        <v>0.2072736</v>
      </c>
      <c r="F323" s="62">
        <f t="shared" si="26"/>
        <v>16.75404</v>
      </c>
      <c r="G323" s="63">
        <f t="shared" si="27"/>
        <v>3.472670185344</v>
      </c>
      <c r="H323" s="96" t="s">
        <v>68</v>
      </c>
      <c r="I323" s="62">
        <v>12.4087</v>
      </c>
      <c r="J323" s="62">
        <v>20.09885</v>
      </c>
      <c r="K323" s="62">
        <v>17.75457</v>
      </c>
      <c r="L323" s="13"/>
    </row>
    <row r="324" spans="1:12" ht="24">
      <c r="A324" s="12">
        <v>22</v>
      </c>
      <c r="B324" s="116">
        <v>21877</v>
      </c>
      <c r="C324" s="13">
        <v>455.576</v>
      </c>
      <c r="D324" s="62">
        <v>1.976</v>
      </c>
      <c r="E324" s="63">
        <f t="shared" si="29"/>
        <v>0.1707264</v>
      </c>
      <c r="F324" s="62">
        <f t="shared" si="26"/>
        <v>35.592076666666664</v>
      </c>
      <c r="G324" s="63">
        <f t="shared" si="27"/>
        <v>6.076507117824</v>
      </c>
      <c r="H324" s="96" t="s">
        <v>69</v>
      </c>
      <c r="I324" s="62">
        <v>46.60289</v>
      </c>
      <c r="J324" s="62">
        <v>26.67742</v>
      </c>
      <c r="K324" s="62">
        <v>33.49592</v>
      </c>
      <c r="L324" s="13"/>
    </row>
    <row r="325" spans="1:12" ht="24">
      <c r="A325" s="12">
        <v>23</v>
      </c>
      <c r="B325" s="116">
        <v>21907</v>
      </c>
      <c r="C325" s="13">
        <v>455.546</v>
      </c>
      <c r="D325" s="62">
        <v>1.094</v>
      </c>
      <c r="E325" s="62">
        <f t="shared" si="29"/>
        <v>0.09452160000000001</v>
      </c>
      <c r="F325" s="62">
        <f t="shared" si="26"/>
        <v>8.785926666666667</v>
      </c>
      <c r="G325" s="62">
        <f t="shared" si="27"/>
        <v>0.8304598460160001</v>
      </c>
      <c r="H325" s="96" t="s">
        <v>98</v>
      </c>
      <c r="I325" s="62">
        <v>0.37064</v>
      </c>
      <c r="J325" s="62">
        <v>15.32332</v>
      </c>
      <c r="K325" s="62">
        <v>10.66382</v>
      </c>
      <c r="L325" s="13"/>
    </row>
    <row r="326" spans="1:12" ht="24">
      <c r="A326" s="12">
        <v>24</v>
      </c>
      <c r="B326" s="116">
        <v>21912</v>
      </c>
      <c r="C326" s="13">
        <v>455.516</v>
      </c>
      <c r="D326" s="62">
        <v>0.943</v>
      </c>
      <c r="E326" s="62">
        <f t="shared" si="29"/>
        <v>0.0814752</v>
      </c>
      <c r="F326" s="62">
        <f t="shared" si="26"/>
        <v>14.901346666666667</v>
      </c>
      <c r="G326" s="62">
        <f t="shared" si="27"/>
        <v>1.214090199936</v>
      </c>
      <c r="H326" s="96" t="s">
        <v>99</v>
      </c>
      <c r="I326" s="62">
        <v>13.57205</v>
      </c>
      <c r="J326" s="62">
        <v>14.98482</v>
      </c>
      <c r="K326" s="62">
        <v>16.14717</v>
      </c>
      <c r="L326" s="13"/>
    </row>
    <row r="327" spans="1:12" ht="24">
      <c r="A327" s="12">
        <v>25</v>
      </c>
      <c r="B327" s="116">
        <v>21920</v>
      </c>
      <c r="C327" s="13">
        <v>455.476</v>
      </c>
      <c r="D327" s="62">
        <v>0.846</v>
      </c>
      <c r="E327" s="62">
        <f t="shared" si="29"/>
        <v>0.0730944</v>
      </c>
      <c r="F327" s="62">
        <f t="shared" si="26"/>
        <v>6.767953333333334</v>
      </c>
      <c r="G327" s="62">
        <f t="shared" si="27"/>
        <v>0.4946994881280001</v>
      </c>
      <c r="H327" s="96" t="s">
        <v>72</v>
      </c>
      <c r="I327" s="62">
        <v>0</v>
      </c>
      <c r="J327" s="62">
        <v>6.9979</v>
      </c>
      <c r="K327" s="62">
        <v>13.30596</v>
      </c>
      <c r="L327" s="13"/>
    </row>
    <row r="328" spans="1:12" ht="24">
      <c r="A328" s="12">
        <v>26</v>
      </c>
      <c r="B328" s="116">
        <v>21932</v>
      </c>
      <c r="C328" s="13">
        <v>455.446</v>
      </c>
      <c r="D328" s="62">
        <v>0.75</v>
      </c>
      <c r="E328" s="62">
        <f t="shared" si="29"/>
        <v>0.0648</v>
      </c>
      <c r="F328" s="62">
        <f t="shared" si="26"/>
        <v>11.220846666666667</v>
      </c>
      <c r="G328" s="62">
        <f t="shared" si="27"/>
        <v>0.7271108639999999</v>
      </c>
      <c r="H328" s="96" t="s">
        <v>73</v>
      </c>
      <c r="I328" s="62">
        <v>15.78019</v>
      </c>
      <c r="J328" s="62">
        <v>0</v>
      </c>
      <c r="K328" s="62">
        <v>17.88235</v>
      </c>
      <c r="L328" s="13"/>
    </row>
    <row r="329" spans="1:12" ht="24">
      <c r="A329" s="12">
        <v>27</v>
      </c>
      <c r="B329" s="116">
        <v>21941</v>
      </c>
      <c r="C329" s="13">
        <v>455.466</v>
      </c>
      <c r="D329" s="62">
        <v>0.827</v>
      </c>
      <c r="E329" s="62">
        <f t="shared" si="29"/>
        <v>0.0714528</v>
      </c>
      <c r="F329" s="62">
        <f t="shared" si="26"/>
        <v>12.955116666666667</v>
      </c>
      <c r="G329" s="62">
        <f t="shared" si="27"/>
        <v>0.92567936016</v>
      </c>
      <c r="H329" s="96" t="s">
        <v>74</v>
      </c>
      <c r="I329" s="62">
        <v>11.37936</v>
      </c>
      <c r="J329" s="62">
        <v>17.22045</v>
      </c>
      <c r="K329" s="62">
        <v>10.26554</v>
      </c>
      <c r="L329" s="13"/>
    </row>
    <row r="330" spans="1:12" ht="24">
      <c r="A330" s="12">
        <v>28</v>
      </c>
      <c r="B330" s="116">
        <v>21949</v>
      </c>
      <c r="C330" s="13">
        <v>455.466</v>
      </c>
      <c r="D330" s="62">
        <v>0.824</v>
      </c>
      <c r="E330" s="62">
        <f t="shared" si="29"/>
        <v>0.0711936</v>
      </c>
      <c r="F330" s="62">
        <f t="shared" si="26"/>
        <v>11.596666666666666</v>
      </c>
      <c r="G330" s="62">
        <f>F330*E330</f>
        <v>0.8256084479999999</v>
      </c>
      <c r="H330" s="96" t="s">
        <v>75</v>
      </c>
      <c r="I330" s="62">
        <v>19.72776</v>
      </c>
      <c r="J330" s="62">
        <v>7.5851</v>
      </c>
      <c r="K330" s="62">
        <v>7.47714</v>
      </c>
      <c r="L330" s="13"/>
    </row>
    <row r="331" spans="1:12" ht="24">
      <c r="A331" s="12">
        <v>29</v>
      </c>
      <c r="B331" s="116">
        <v>21961</v>
      </c>
      <c r="C331" s="13">
        <v>455.446</v>
      </c>
      <c r="D331" s="62">
        <v>0.751</v>
      </c>
      <c r="E331" s="62">
        <f t="shared" si="29"/>
        <v>0.0648864</v>
      </c>
      <c r="F331" s="62">
        <f t="shared" si="26"/>
        <v>11.556343333333333</v>
      </c>
      <c r="G331" s="62">
        <f>F331*E331</f>
        <v>0.749849516064</v>
      </c>
      <c r="H331" s="96" t="s">
        <v>76</v>
      </c>
      <c r="I331" s="62">
        <v>1.93911</v>
      </c>
      <c r="J331" s="62">
        <v>18.36482</v>
      </c>
      <c r="K331" s="62">
        <v>14.3651</v>
      </c>
      <c r="L331" s="13"/>
    </row>
    <row r="332" spans="1:12" ht="24">
      <c r="A332" s="12">
        <v>30</v>
      </c>
      <c r="B332" s="116">
        <v>21968</v>
      </c>
      <c r="C332" s="13">
        <v>455.436</v>
      </c>
      <c r="D332" s="62">
        <v>0.732</v>
      </c>
      <c r="E332" s="62">
        <f t="shared" si="29"/>
        <v>0.0632448</v>
      </c>
      <c r="F332" s="62">
        <f t="shared" si="26"/>
        <v>18.282480000000003</v>
      </c>
      <c r="G332" s="62">
        <f>F332*E332</f>
        <v>1.1562717911040004</v>
      </c>
      <c r="H332" s="12" t="s">
        <v>77</v>
      </c>
      <c r="I332" s="62">
        <v>20.83333</v>
      </c>
      <c r="J332" s="62">
        <v>12.83972</v>
      </c>
      <c r="K332" s="62">
        <v>21.17439</v>
      </c>
      <c r="L332" s="13"/>
    </row>
    <row r="333" spans="1:12" ht="24">
      <c r="A333" s="12">
        <v>31</v>
      </c>
      <c r="B333" s="116">
        <v>21977</v>
      </c>
      <c r="C333" s="13">
        <v>455.396</v>
      </c>
      <c r="D333" s="62">
        <v>0.547</v>
      </c>
      <c r="E333" s="62">
        <f t="shared" si="29"/>
        <v>0.047260800000000006</v>
      </c>
      <c r="F333" s="62">
        <f t="shared" si="26"/>
        <v>13.069863333333332</v>
      </c>
      <c r="G333" s="62">
        <f>F333*E333</f>
        <v>0.617692197024</v>
      </c>
      <c r="H333" s="12" t="s">
        <v>100</v>
      </c>
      <c r="I333" s="62">
        <v>17.85589</v>
      </c>
      <c r="J333" s="62">
        <v>12.57229</v>
      </c>
      <c r="K333" s="62">
        <v>8.78141</v>
      </c>
      <c r="L333" s="13"/>
    </row>
    <row r="334" spans="1:12" ht="24">
      <c r="A334" s="12">
        <v>32</v>
      </c>
      <c r="B334" s="116">
        <v>21992</v>
      </c>
      <c r="C334" s="13">
        <v>455.436</v>
      </c>
      <c r="D334" s="62">
        <v>0.651</v>
      </c>
      <c r="E334" s="62">
        <f t="shared" si="29"/>
        <v>0.0562464</v>
      </c>
      <c r="F334" s="62">
        <f t="shared" si="26"/>
        <v>0.8535333333333334</v>
      </c>
      <c r="G334" s="62">
        <f>F334*E334</f>
        <v>0.04800817728</v>
      </c>
      <c r="H334" s="12" t="s">
        <v>101</v>
      </c>
      <c r="I334" s="62">
        <v>0</v>
      </c>
      <c r="J334" s="62">
        <v>0</v>
      </c>
      <c r="K334" s="62">
        <v>2.5606</v>
      </c>
      <c r="L334" s="13"/>
    </row>
    <row r="335" spans="1:14" s="170" customFormat="1" ht="24.75" thickBot="1">
      <c r="A335" s="168">
        <v>33</v>
      </c>
      <c r="B335" s="169">
        <v>21999</v>
      </c>
      <c r="C335" s="170">
        <v>455.436</v>
      </c>
      <c r="D335" s="171">
        <v>0.651</v>
      </c>
      <c r="E335" s="171">
        <f t="shared" si="29"/>
        <v>0.0562464</v>
      </c>
      <c r="F335" s="171"/>
      <c r="G335" s="171"/>
      <c r="H335" s="168" t="s">
        <v>102</v>
      </c>
      <c r="I335" s="171">
        <v>0</v>
      </c>
      <c r="J335" s="171">
        <v>0</v>
      </c>
      <c r="K335" s="171">
        <v>0</v>
      </c>
      <c r="M335" s="171">
        <f>+AVERAGE(I335:K335)</f>
        <v>0</v>
      </c>
      <c r="N335" s="171">
        <f>M335*E335</f>
        <v>0</v>
      </c>
    </row>
    <row r="336" spans="1:12" ht="24">
      <c r="A336" s="12">
        <v>1</v>
      </c>
      <c r="B336" s="116">
        <v>22010</v>
      </c>
      <c r="C336" s="13">
        <v>455.436</v>
      </c>
      <c r="D336" s="62">
        <v>0.649</v>
      </c>
      <c r="E336" s="62">
        <f t="shared" si="29"/>
        <v>0.05607360000000001</v>
      </c>
      <c r="F336" s="62">
        <f aca="true" t="shared" si="30" ref="F336:F345">+AVERAGE(I336:K336)</f>
        <v>26.09544</v>
      </c>
      <c r="G336" s="62">
        <f aca="true" t="shared" si="31" ref="G336:G345">F336*E336</f>
        <v>1.4632652643840003</v>
      </c>
      <c r="H336" s="12" t="s">
        <v>78</v>
      </c>
      <c r="I336" s="62">
        <v>13.38077</v>
      </c>
      <c r="J336" s="62">
        <v>36.0748</v>
      </c>
      <c r="K336" s="62">
        <v>28.83075</v>
      </c>
      <c r="L336" s="13"/>
    </row>
    <row r="337" spans="1:12" ht="24">
      <c r="A337" s="12">
        <v>2</v>
      </c>
      <c r="B337" s="116">
        <v>22026</v>
      </c>
      <c r="C337" s="13">
        <v>455.396</v>
      </c>
      <c r="D337" s="62">
        <v>0.541</v>
      </c>
      <c r="E337" s="62">
        <f t="shared" si="29"/>
        <v>0.0467424</v>
      </c>
      <c r="F337" s="62">
        <f t="shared" si="30"/>
        <v>7.031353333333333</v>
      </c>
      <c r="G337" s="62">
        <f t="shared" si="31"/>
        <v>0.328662330048</v>
      </c>
      <c r="H337" s="12" t="s">
        <v>45</v>
      </c>
      <c r="I337" s="62">
        <v>0.9646</v>
      </c>
      <c r="J337" s="62">
        <v>5.44811</v>
      </c>
      <c r="K337" s="62">
        <v>14.68135</v>
      </c>
      <c r="L337" s="13"/>
    </row>
    <row r="338" spans="1:12" ht="24">
      <c r="A338" s="12">
        <v>3</v>
      </c>
      <c r="B338" s="116">
        <v>22040</v>
      </c>
      <c r="C338" s="13">
        <v>455.446</v>
      </c>
      <c r="D338" s="62">
        <v>0.668</v>
      </c>
      <c r="E338" s="62">
        <f t="shared" si="29"/>
        <v>0.05771520000000001</v>
      </c>
      <c r="F338" s="62">
        <f t="shared" si="30"/>
        <v>19.942553333333333</v>
      </c>
      <c r="G338" s="62">
        <f t="shared" si="31"/>
        <v>1.150988454144</v>
      </c>
      <c r="H338" s="12" t="s">
        <v>79</v>
      </c>
      <c r="I338" s="62">
        <v>22.08764</v>
      </c>
      <c r="J338" s="62">
        <v>22.02778</v>
      </c>
      <c r="K338" s="62">
        <v>15.71224</v>
      </c>
      <c r="L338" s="13"/>
    </row>
    <row r="339" spans="1:12" ht="24">
      <c r="A339" s="12">
        <v>4</v>
      </c>
      <c r="B339" s="116">
        <v>22052</v>
      </c>
      <c r="C339" s="13">
        <v>456.016</v>
      </c>
      <c r="D339" s="62">
        <v>8.416</v>
      </c>
      <c r="E339" s="62">
        <f t="shared" si="29"/>
        <v>0.7271424000000001</v>
      </c>
      <c r="F339" s="62">
        <f t="shared" si="30"/>
        <v>668.3729066666666</v>
      </c>
      <c r="G339" s="62">
        <f t="shared" si="31"/>
        <v>486.002279448576</v>
      </c>
      <c r="H339" s="12" t="s">
        <v>80</v>
      </c>
      <c r="I339" s="62">
        <v>645.4983</v>
      </c>
      <c r="J339" s="62">
        <v>645.99802</v>
      </c>
      <c r="K339" s="62">
        <v>713.6224</v>
      </c>
      <c r="L339" s="13"/>
    </row>
    <row r="340" spans="1:12" ht="24">
      <c r="A340" s="12">
        <v>5</v>
      </c>
      <c r="B340" s="116">
        <v>22061</v>
      </c>
      <c r="C340" s="13">
        <v>455.526</v>
      </c>
      <c r="D340" s="62">
        <v>0.77</v>
      </c>
      <c r="E340" s="62">
        <f t="shared" si="29"/>
        <v>0.066528</v>
      </c>
      <c r="F340" s="62">
        <f t="shared" si="30"/>
        <v>16.012353333333333</v>
      </c>
      <c r="G340" s="62">
        <f t="shared" si="31"/>
        <v>1.06526984256</v>
      </c>
      <c r="H340" s="12" t="s">
        <v>81</v>
      </c>
      <c r="I340" s="62">
        <v>9.199</v>
      </c>
      <c r="J340" s="62">
        <v>13.48504</v>
      </c>
      <c r="K340" s="62">
        <v>25.35302</v>
      </c>
      <c r="L340" s="13"/>
    </row>
    <row r="341" spans="1:12" ht="24">
      <c r="A341" s="12">
        <v>6</v>
      </c>
      <c r="B341" s="116">
        <v>22073</v>
      </c>
      <c r="C341" s="13">
        <v>455.496</v>
      </c>
      <c r="D341" s="62">
        <v>0.659</v>
      </c>
      <c r="E341" s="62">
        <f t="shared" si="29"/>
        <v>0.056937600000000005</v>
      </c>
      <c r="F341" s="62">
        <f t="shared" si="30"/>
        <v>18.267326666666666</v>
      </c>
      <c r="G341" s="62">
        <f t="shared" si="31"/>
        <v>1.040097738816</v>
      </c>
      <c r="H341" s="12" t="s">
        <v>82</v>
      </c>
      <c r="I341" s="62">
        <v>20.29178</v>
      </c>
      <c r="J341" s="62">
        <v>18.57183</v>
      </c>
      <c r="K341" s="62">
        <v>15.93837</v>
      </c>
      <c r="L341" s="13"/>
    </row>
    <row r="342" spans="1:12" ht="24">
      <c r="A342" s="12">
        <v>7</v>
      </c>
      <c r="B342" s="116">
        <v>22080</v>
      </c>
      <c r="C342" s="13">
        <v>455.516</v>
      </c>
      <c r="D342" s="62">
        <v>0.733</v>
      </c>
      <c r="E342" s="62">
        <f t="shared" si="29"/>
        <v>0.0633312</v>
      </c>
      <c r="F342" s="62">
        <f t="shared" si="30"/>
        <v>20.95504</v>
      </c>
      <c r="G342" s="62">
        <f t="shared" si="31"/>
        <v>1.327107829248</v>
      </c>
      <c r="H342" s="12" t="s">
        <v>83</v>
      </c>
      <c r="I342" s="62">
        <v>40.86274</v>
      </c>
      <c r="J342" s="62">
        <v>3.99973</v>
      </c>
      <c r="K342" s="62">
        <v>18.00265</v>
      </c>
      <c r="L342" s="13"/>
    </row>
    <row r="343" spans="1:12" ht="24">
      <c r="A343" s="12">
        <v>8</v>
      </c>
      <c r="B343" s="116">
        <v>22095</v>
      </c>
      <c r="C343" s="13">
        <v>455.516</v>
      </c>
      <c r="D343" s="62">
        <v>0.738</v>
      </c>
      <c r="E343" s="62">
        <f t="shared" si="29"/>
        <v>0.0637632</v>
      </c>
      <c r="F343" s="62">
        <f t="shared" si="30"/>
        <v>41.213766666666665</v>
      </c>
      <c r="G343" s="62">
        <f t="shared" si="31"/>
        <v>2.62792164672</v>
      </c>
      <c r="H343" s="12" t="s">
        <v>84</v>
      </c>
      <c r="I343" s="62">
        <v>54.69492</v>
      </c>
      <c r="J343" s="62">
        <v>29.37517</v>
      </c>
      <c r="K343" s="62">
        <v>39.57121</v>
      </c>
      <c r="L343" s="13"/>
    </row>
    <row r="344" spans="1:12" ht="24">
      <c r="A344" s="12">
        <v>9</v>
      </c>
      <c r="B344" s="116">
        <v>22103</v>
      </c>
      <c r="C344" s="13">
        <v>455.546</v>
      </c>
      <c r="D344" s="62">
        <v>0.827</v>
      </c>
      <c r="E344" s="62">
        <f t="shared" si="29"/>
        <v>0.0714528</v>
      </c>
      <c r="F344" s="62">
        <f t="shared" si="30"/>
        <v>304.31609</v>
      </c>
      <c r="G344" s="62">
        <f t="shared" si="31"/>
        <v>21.744236715552</v>
      </c>
      <c r="H344" s="12" t="s">
        <v>85</v>
      </c>
      <c r="I344" s="62">
        <v>807.0504</v>
      </c>
      <c r="J344" s="62">
        <v>47.65317</v>
      </c>
      <c r="K344" s="62">
        <v>58.2447</v>
      </c>
      <c r="L344" s="13"/>
    </row>
    <row r="345" spans="1:12" ht="24">
      <c r="A345" s="12">
        <v>10</v>
      </c>
      <c r="B345" s="116">
        <v>22108</v>
      </c>
      <c r="C345" s="13">
        <v>455.526</v>
      </c>
      <c r="D345" s="62">
        <v>0.792</v>
      </c>
      <c r="E345" s="62">
        <f t="shared" si="29"/>
        <v>0.06842880000000001</v>
      </c>
      <c r="F345" s="62">
        <f t="shared" si="30"/>
        <v>51.85859333333334</v>
      </c>
      <c r="G345" s="62">
        <f t="shared" si="31"/>
        <v>3.548621311488001</v>
      </c>
      <c r="H345" s="12" t="s">
        <v>86</v>
      </c>
      <c r="I345" s="62">
        <v>64.59627</v>
      </c>
      <c r="J345" s="62">
        <v>28.75531</v>
      </c>
      <c r="K345" s="62">
        <v>62.2242</v>
      </c>
      <c r="L345" s="13"/>
    </row>
    <row r="346" spans="1:12" ht="24">
      <c r="A346" s="12">
        <v>11</v>
      </c>
      <c r="B346" s="116">
        <v>22123</v>
      </c>
      <c r="C346" s="13">
        <v>455.696</v>
      </c>
      <c r="D346" s="62">
        <v>3.054</v>
      </c>
      <c r="E346" s="62">
        <f t="shared" si="29"/>
        <v>0.2638656</v>
      </c>
      <c r="F346" s="62">
        <f aca="true" t="shared" si="32" ref="F346:F400">+AVERAGE(I346:K346)</f>
        <v>236.35910333333337</v>
      </c>
      <c r="G346" s="62">
        <f aca="true" t="shared" si="33" ref="G346:G400">F346*E346</f>
        <v>62.367036616512</v>
      </c>
      <c r="H346" s="12" t="s">
        <v>87</v>
      </c>
      <c r="I346" s="62">
        <v>611.02182</v>
      </c>
      <c r="J346" s="62">
        <v>49.95127</v>
      </c>
      <c r="K346" s="62">
        <v>48.10422</v>
      </c>
      <c r="L346" s="13"/>
    </row>
    <row r="347" spans="1:12" ht="24">
      <c r="A347" s="12">
        <v>12</v>
      </c>
      <c r="B347" s="116">
        <v>22129</v>
      </c>
      <c r="C347" s="13">
        <v>455.646</v>
      </c>
      <c r="D347" s="62">
        <v>2.563</v>
      </c>
      <c r="E347" s="62">
        <f t="shared" si="29"/>
        <v>0.22144320000000003</v>
      </c>
      <c r="F347" s="62">
        <f t="shared" si="32"/>
        <v>31.14823</v>
      </c>
      <c r="G347" s="62">
        <f t="shared" si="33"/>
        <v>6.897563725536002</v>
      </c>
      <c r="H347" s="12" t="s">
        <v>88</v>
      </c>
      <c r="I347" s="62">
        <v>32.88815</v>
      </c>
      <c r="J347" s="62">
        <v>29.20962</v>
      </c>
      <c r="K347" s="62">
        <v>31.34692</v>
      </c>
      <c r="L347" s="13"/>
    </row>
    <row r="348" spans="1:12" ht="24">
      <c r="A348" s="12">
        <v>13</v>
      </c>
      <c r="B348" s="116">
        <v>22143</v>
      </c>
      <c r="C348" s="13">
        <v>455.626</v>
      </c>
      <c r="D348" s="62">
        <v>2.4</v>
      </c>
      <c r="E348" s="62">
        <f t="shared" si="29"/>
        <v>0.20736000000000002</v>
      </c>
      <c r="F348" s="62">
        <f t="shared" si="32"/>
        <v>26.374193333333334</v>
      </c>
      <c r="G348" s="62">
        <f t="shared" si="33"/>
        <v>5.468952729600001</v>
      </c>
      <c r="H348" s="12" t="s">
        <v>89</v>
      </c>
      <c r="I348" s="62">
        <v>31.34272</v>
      </c>
      <c r="J348" s="62">
        <v>26.42619</v>
      </c>
      <c r="K348" s="62">
        <v>21.35367</v>
      </c>
      <c r="L348" s="13"/>
    </row>
    <row r="349" spans="1:12" ht="24">
      <c r="A349" s="12">
        <v>14</v>
      </c>
      <c r="B349" s="116">
        <v>22151</v>
      </c>
      <c r="C349" s="13">
        <v>455.636</v>
      </c>
      <c r="D349" s="62">
        <v>2.488</v>
      </c>
      <c r="E349" s="62">
        <f t="shared" si="29"/>
        <v>0.21496320000000002</v>
      </c>
      <c r="F349" s="62">
        <f t="shared" si="32"/>
        <v>39.11373333333333</v>
      </c>
      <c r="G349" s="62">
        <f t="shared" si="33"/>
        <v>8.40801328128</v>
      </c>
      <c r="H349" s="12" t="s">
        <v>90</v>
      </c>
      <c r="I349" s="62">
        <v>39.03827</v>
      </c>
      <c r="J349" s="62">
        <v>40.95822</v>
      </c>
      <c r="K349" s="62">
        <v>37.34471</v>
      </c>
      <c r="L349" s="13"/>
    </row>
    <row r="350" spans="1:12" ht="24">
      <c r="A350" s="12">
        <v>15</v>
      </c>
      <c r="B350" s="116">
        <v>22164</v>
      </c>
      <c r="C350" s="13">
        <v>455.646</v>
      </c>
      <c r="D350" s="62">
        <v>2.583</v>
      </c>
      <c r="E350" s="62">
        <f t="shared" si="29"/>
        <v>0.22317120000000001</v>
      </c>
      <c r="F350" s="62">
        <f t="shared" si="32"/>
        <v>43.53937</v>
      </c>
      <c r="G350" s="62">
        <f t="shared" si="33"/>
        <v>9.716733450144</v>
      </c>
      <c r="H350" s="12" t="s">
        <v>91</v>
      </c>
      <c r="I350" s="62">
        <v>54.12788</v>
      </c>
      <c r="J350" s="62">
        <v>27.15972</v>
      </c>
      <c r="K350" s="62">
        <v>49.33051</v>
      </c>
      <c r="L350" s="13"/>
    </row>
    <row r="351" spans="1:12" ht="24">
      <c r="A351" s="12">
        <v>16</v>
      </c>
      <c r="B351" s="116">
        <v>22172</v>
      </c>
      <c r="C351" s="13">
        <v>455.646</v>
      </c>
      <c r="D351" s="62">
        <v>2.619</v>
      </c>
      <c r="E351" s="62">
        <f t="shared" si="29"/>
        <v>0.22628160000000003</v>
      </c>
      <c r="F351" s="62">
        <f t="shared" si="32"/>
        <v>54.602039999999995</v>
      </c>
      <c r="G351" s="62">
        <f t="shared" si="33"/>
        <v>12.355436974464</v>
      </c>
      <c r="H351" s="12" t="s">
        <v>92</v>
      </c>
      <c r="I351" s="62">
        <v>75.59689</v>
      </c>
      <c r="J351" s="62">
        <v>45.63749</v>
      </c>
      <c r="K351" s="62">
        <v>42.57174</v>
      </c>
      <c r="L351" s="13"/>
    </row>
    <row r="352" spans="1:12" ht="24">
      <c r="A352" s="12">
        <v>17</v>
      </c>
      <c r="B352" s="116">
        <v>22180</v>
      </c>
      <c r="C352" s="13">
        <v>455.686</v>
      </c>
      <c r="D352" s="62">
        <v>2.9</v>
      </c>
      <c r="E352" s="62">
        <f t="shared" si="29"/>
        <v>0.25056</v>
      </c>
      <c r="F352" s="62">
        <f t="shared" si="32"/>
        <v>55.95159666666667</v>
      </c>
      <c r="G352" s="62">
        <f t="shared" si="33"/>
        <v>14.0192320608</v>
      </c>
      <c r="H352" s="12" t="s">
        <v>93</v>
      </c>
      <c r="I352" s="62">
        <v>45.58709</v>
      </c>
      <c r="J352" s="62">
        <v>68.01018</v>
      </c>
      <c r="K352" s="62">
        <v>54.25752</v>
      </c>
      <c r="L352" s="13"/>
    </row>
    <row r="353" spans="1:12" ht="24">
      <c r="A353" s="12">
        <v>18</v>
      </c>
      <c r="B353" s="116">
        <v>22192</v>
      </c>
      <c r="C353" s="13">
        <v>455.646</v>
      </c>
      <c r="D353" s="62">
        <v>2.638</v>
      </c>
      <c r="E353" s="62">
        <f t="shared" si="29"/>
        <v>0.2279232</v>
      </c>
      <c r="F353" s="62">
        <f t="shared" si="32"/>
        <v>57.61555333333333</v>
      </c>
      <c r="G353" s="62">
        <f t="shared" si="33"/>
        <v>13.131921285504</v>
      </c>
      <c r="H353" s="12" t="s">
        <v>94</v>
      </c>
      <c r="I353" s="62">
        <v>29.33481</v>
      </c>
      <c r="J353" s="62">
        <v>61.27501</v>
      </c>
      <c r="K353" s="62">
        <v>82.23684</v>
      </c>
      <c r="L353" s="13"/>
    </row>
    <row r="354" spans="1:12" ht="24">
      <c r="A354" s="12">
        <v>19</v>
      </c>
      <c r="B354" s="116">
        <v>22205</v>
      </c>
      <c r="C354" s="13">
        <v>455.736</v>
      </c>
      <c r="D354" s="62">
        <v>4.182</v>
      </c>
      <c r="E354" s="62">
        <f t="shared" si="29"/>
        <v>0.36132480000000006</v>
      </c>
      <c r="F354" s="62">
        <f t="shared" si="32"/>
        <v>60.15163999999999</v>
      </c>
      <c r="G354" s="62">
        <f t="shared" si="33"/>
        <v>21.734279292672</v>
      </c>
      <c r="H354" s="12" t="s">
        <v>95</v>
      </c>
      <c r="I354" s="62">
        <v>62.02566</v>
      </c>
      <c r="J354" s="62">
        <v>60.61043</v>
      </c>
      <c r="K354" s="62">
        <v>57.81883</v>
      </c>
      <c r="L354" s="13"/>
    </row>
    <row r="355" spans="1:12" ht="24">
      <c r="A355" s="12">
        <v>20</v>
      </c>
      <c r="B355" s="116">
        <v>22206</v>
      </c>
      <c r="C355" s="13">
        <v>456.146</v>
      </c>
      <c r="D355" s="62">
        <v>10.327</v>
      </c>
      <c r="E355" s="62">
        <f t="shared" si="29"/>
        <v>0.8922528000000001</v>
      </c>
      <c r="F355" s="62">
        <f t="shared" si="32"/>
        <v>59.65303333333333</v>
      </c>
      <c r="G355" s="62">
        <f t="shared" si="33"/>
        <v>53.22558602016</v>
      </c>
      <c r="H355" s="12" t="s">
        <v>96</v>
      </c>
      <c r="I355" s="62">
        <v>56.42279</v>
      </c>
      <c r="J355" s="62">
        <v>57.7966</v>
      </c>
      <c r="K355" s="62">
        <v>64.73971</v>
      </c>
      <c r="L355" s="13"/>
    </row>
    <row r="356" spans="1:12" ht="24">
      <c r="A356" s="12">
        <v>21</v>
      </c>
      <c r="B356" s="116">
        <v>22229</v>
      </c>
      <c r="C356" s="13">
        <v>455.646</v>
      </c>
      <c r="D356" s="62">
        <v>2.619</v>
      </c>
      <c r="E356" s="62">
        <f t="shared" si="29"/>
        <v>0.22628160000000003</v>
      </c>
      <c r="F356" s="62">
        <f t="shared" si="32"/>
        <v>20.58139</v>
      </c>
      <c r="G356" s="62">
        <f t="shared" si="33"/>
        <v>4.657189859424</v>
      </c>
      <c r="H356" s="12" t="s">
        <v>68</v>
      </c>
      <c r="I356" s="62">
        <v>10.56112</v>
      </c>
      <c r="J356" s="62">
        <v>24.57467</v>
      </c>
      <c r="K356" s="62">
        <v>26.60838</v>
      </c>
      <c r="L356" s="13"/>
    </row>
    <row r="357" spans="1:12" ht="24">
      <c r="A357" s="12">
        <v>22</v>
      </c>
      <c r="B357" s="116">
        <v>22235</v>
      </c>
      <c r="C357" s="13">
        <v>455.676</v>
      </c>
      <c r="D357" s="62">
        <v>2.898</v>
      </c>
      <c r="E357" s="62">
        <f t="shared" si="29"/>
        <v>0.25038720000000003</v>
      </c>
      <c r="F357" s="62">
        <f t="shared" si="32"/>
        <v>30.848523333333333</v>
      </c>
      <c r="G357" s="62">
        <f t="shared" si="33"/>
        <v>7.724075381568001</v>
      </c>
      <c r="H357" s="12" t="s">
        <v>69</v>
      </c>
      <c r="I357" s="62">
        <v>30.20603</v>
      </c>
      <c r="J357" s="62">
        <v>33.24003</v>
      </c>
      <c r="K357" s="62">
        <v>29.09951</v>
      </c>
      <c r="L357" s="13"/>
    </row>
    <row r="358" spans="1:12" ht="24">
      <c r="A358" s="12">
        <v>23</v>
      </c>
      <c r="B358" s="116">
        <v>22244</v>
      </c>
      <c r="C358" s="13">
        <v>455.646</v>
      </c>
      <c r="D358" s="62">
        <v>2.583</v>
      </c>
      <c r="E358" s="62">
        <f t="shared" si="29"/>
        <v>0.22317120000000001</v>
      </c>
      <c r="F358" s="62">
        <f t="shared" si="32"/>
        <v>24.18862</v>
      </c>
      <c r="G358" s="62">
        <f t="shared" si="33"/>
        <v>5.398203351744001</v>
      </c>
      <c r="H358" s="12" t="s">
        <v>98</v>
      </c>
      <c r="I358" s="62">
        <v>28.80081</v>
      </c>
      <c r="J358" s="62">
        <v>23.17833</v>
      </c>
      <c r="K358" s="62">
        <v>20.58672</v>
      </c>
      <c r="L358" s="13"/>
    </row>
    <row r="359" spans="1:12" ht="24">
      <c r="A359" s="12">
        <v>24</v>
      </c>
      <c r="B359" s="116">
        <v>22255</v>
      </c>
      <c r="C359" s="13">
        <v>455.596</v>
      </c>
      <c r="D359" s="62">
        <v>2.4</v>
      </c>
      <c r="E359" s="62">
        <f t="shared" si="29"/>
        <v>0.20736000000000002</v>
      </c>
      <c r="F359" s="62">
        <f t="shared" si="32"/>
        <v>15.30428</v>
      </c>
      <c r="G359" s="62">
        <f t="shared" si="33"/>
        <v>3.1734955008000005</v>
      </c>
      <c r="H359" s="12" t="s">
        <v>99</v>
      </c>
      <c r="I359" s="62">
        <v>10.90014</v>
      </c>
      <c r="J359" s="62">
        <v>4.48075</v>
      </c>
      <c r="K359" s="62">
        <v>30.53195</v>
      </c>
      <c r="L359" s="13"/>
    </row>
    <row r="360" spans="1:12" ht="24">
      <c r="A360" s="12">
        <v>25</v>
      </c>
      <c r="B360" s="116">
        <v>22265</v>
      </c>
      <c r="C360" s="13">
        <v>455.546</v>
      </c>
      <c r="D360" s="62">
        <v>0.876</v>
      </c>
      <c r="E360" s="62">
        <f t="shared" si="29"/>
        <v>0.0756864</v>
      </c>
      <c r="F360" s="62">
        <f t="shared" si="32"/>
        <v>29.68894333333333</v>
      </c>
      <c r="G360" s="62">
        <f t="shared" si="33"/>
        <v>2.247049240704</v>
      </c>
      <c r="H360" s="12" t="s">
        <v>72</v>
      </c>
      <c r="I360" s="62">
        <v>29.71856</v>
      </c>
      <c r="J360" s="62">
        <v>19.22431</v>
      </c>
      <c r="K360" s="62">
        <v>40.12396</v>
      </c>
      <c r="L360" s="13"/>
    </row>
    <row r="361" spans="1:12" ht="24">
      <c r="A361" s="12">
        <v>26</v>
      </c>
      <c r="B361" s="116">
        <v>22275</v>
      </c>
      <c r="C361" s="13">
        <v>455.496</v>
      </c>
      <c r="D361" s="62">
        <v>0.84</v>
      </c>
      <c r="E361" s="62">
        <f t="shared" si="29"/>
        <v>0.072576</v>
      </c>
      <c r="F361" s="62">
        <f t="shared" si="32"/>
        <v>20.05299666666667</v>
      </c>
      <c r="G361" s="62">
        <f t="shared" si="33"/>
        <v>1.4553662860800003</v>
      </c>
      <c r="H361" s="12" t="s">
        <v>73</v>
      </c>
      <c r="I361" s="62">
        <v>18.1368</v>
      </c>
      <c r="J361" s="62">
        <v>16.39568</v>
      </c>
      <c r="K361" s="62">
        <v>25.62651</v>
      </c>
      <c r="L361" s="13"/>
    </row>
    <row r="362" spans="1:12" ht="24">
      <c r="A362" s="12">
        <v>27</v>
      </c>
      <c r="B362" s="116">
        <v>22289</v>
      </c>
      <c r="C362" s="13">
        <v>455.526</v>
      </c>
      <c r="D362" s="62">
        <v>0.576</v>
      </c>
      <c r="E362" s="62">
        <f t="shared" si="29"/>
        <v>0.0497664</v>
      </c>
      <c r="F362" s="62">
        <f t="shared" si="32"/>
        <v>13.820136666666665</v>
      </c>
      <c r="G362" s="62">
        <f t="shared" si="33"/>
        <v>0.6877784494079999</v>
      </c>
      <c r="H362" s="12" t="s">
        <v>74</v>
      </c>
      <c r="I362" s="62">
        <v>8.58899</v>
      </c>
      <c r="J362" s="62">
        <v>10.50827</v>
      </c>
      <c r="K362" s="62">
        <v>22.36315</v>
      </c>
      <c r="L362" s="13"/>
    </row>
    <row r="363" spans="1:12" ht="24">
      <c r="A363" s="12">
        <v>28</v>
      </c>
      <c r="B363" s="116">
        <v>22298</v>
      </c>
      <c r="C363" s="13">
        <v>455.506</v>
      </c>
      <c r="D363" s="62">
        <v>0.646</v>
      </c>
      <c r="E363" s="62">
        <f t="shared" si="29"/>
        <v>0.05581440000000001</v>
      </c>
      <c r="F363" s="62">
        <f t="shared" si="32"/>
        <v>21.631466666666668</v>
      </c>
      <c r="G363" s="62">
        <f t="shared" si="33"/>
        <v>1.2073473331200002</v>
      </c>
      <c r="H363" s="12" t="s">
        <v>75</v>
      </c>
      <c r="I363" s="62">
        <v>10.8066</v>
      </c>
      <c r="J363" s="62">
        <v>21.0651</v>
      </c>
      <c r="K363" s="62">
        <v>33.0227</v>
      </c>
      <c r="L363" s="13"/>
    </row>
    <row r="364" spans="1:12" ht="24">
      <c r="A364" s="12">
        <v>29</v>
      </c>
      <c r="B364" s="116">
        <v>22307</v>
      </c>
      <c r="C364" s="13">
        <v>455.506</v>
      </c>
      <c r="D364" s="62">
        <v>0.646</v>
      </c>
      <c r="E364" s="62">
        <f t="shared" si="29"/>
        <v>0.05581440000000001</v>
      </c>
      <c r="F364" s="62">
        <f t="shared" si="32"/>
        <v>19.064286666666664</v>
      </c>
      <c r="G364" s="62">
        <f t="shared" si="33"/>
        <v>1.064061721728</v>
      </c>
      <c r="H364" s="12" t="s">
        <v>76</v>
      </c>
      <c r="I364" s="62">
        <v>11.73391</v>
      </c>
      <c r="J364" s="62">
        <v>23.88589</v>
      </c>
      <c r="K364" s="62">
        <v>21.57306</v>
      </c>
      <c r="L364" s="13"/>
    </row>
    <row r="365" spans="1:12" ht="24">
      <c r="A365" s="12">
        <v>30</v>
      </c>
      <c r="B365" s="116">
        <v>22326</v>
      </c>
      <c r="C365" s="13">
        <v>455.486</v>
      </c>
      <c r="D365" s="62">
        <v>0.543</v>
      </c>
      <c r="E365" s="62">
        <f t="shared" si="29"/>
        <v>0.046915200000000004</v>
      </c>
      <c r="F365" s="62">
        <f t="shared" si="32"/>
        <v>125.84920666666666</v>
      </c>
      <c r="G365" s="62">
        <f t="shared" si="33"/>
        <v>5.904240700608001</v>
      </c>
      <c r="H365" s="12" t="s">
        <v>77</v>
      </c>
      <c r="I365" s="62">
        <v>129.25694</v>
      </c>
      <c r="J365" s="62">
        <v>109.89719</v>
      </c>
      <c r="K365" s="62">
        <v>138.39349</v>
      </c>
      <c r="L365" s="13"/>
    </row>
    <row r="366" spans="1:12" ht="24">
      <c r="A366" s="12">
        <v>31</v>
      </c>
      <c r="B366" s="116">
        <v>22331</v>
      </c>
      <c r="C366" s="13">
        <v>455.486</v>
      </c>
      <c r="D366" s="62">
        <v>0.535</v>
      </c>
      <c r="E366" s="62">
        <f t="shared" si="29"/>
        <v>0.04622400000000001</v>
      </c>
      <c r="F366" s="62">
        <f t="shared" si="32"/>
        <v>131.07964</v>
      </c>
      <c r="G366" s="62">
        <f t="shared" si="33"/>
        <v>6.059025279360002</v>
      </c>
      <c r="H366" s="12" t="s">
        <v>100</v>
      </c>
      <c r="I366" s="62">
        <v>135.19471</v>
      </c>
      <c r="J366" s="62">
        <v>140.66733</v>
      </c>
      <c r="K366" s="62">
        <v>117.37688</v>
      </c>
      <c r="L366" s="13"/>
    </row>
    <row r="367" spans="1:12" ht="24">
      <c r="A367" s="12">
        <v>32</v>
      </c>
      <c r="B367" s="116">
        <v>22339</v>
      </c>
      <c r="C367" s="13">
        <v>455.446</v>
      </c>
      <c r="D367" s="62">
        <v>0.458</v>
      </c>
      <c r="E367" s="62">
        <f t="shared" si="29"/>
        <v>0.0395712</v>
      </c>
      <c r="F367" s="62">
        <f t="shared" si="32"/>
        <v>113.98361333333332</v>
      </c>
      <c r="G367" s="62">
        <f t="shared" si="33"/>
        <v>4.510468359936</v>
      </c>
      <c r="H367" s="12" t="s">
        <v>101</v>
      </c>
      <c r="I367" s="62">
        <v>105.45413</v>
      </c>
      <c r="J367" s="62">
        <v>126.20638</v>
      </c>
      <c r="K367" s="62">
        <v>110.29033</v>
      </c>
      <c r="L367" s="13"/>
    </row>
    <row r="368" spans="1:12" ht="24">
      <c r="A368" s="12">
        <v>33</v>
      </c>
      <c r="B368" s="116">
        <v>22361</v>
      </c>
      <c r="C368" s="13">
        <v>455.436</v>
      </c>
      <c r="D368" s="62">
        <v>0.454</v>
      </c>
      <c r="E368" s="62">
        <f t="shared" si="29"/>
        <v>0.039225600000000006</v>
      </c>
      <c r="F368" s="62">
        <f t="shared" si="32"/>
        <v>9.905863333333334</v>
      </c>
      <c r="G368" s="62">
        <f t="shared" si="33"/>
        <v>0.3885634327680001</v>
      </c>
      <c r="H368" s="12" t="s">
        <v>102</v>
      </c>
      <c r="I368" s="62">
        <v>0.71508</v>
      </c>
      <c r="J368" s="62">
        <v>29.00251</v>
      </c>
      <c r="K368" s="62">
        <v>0</v>
      </c>
      <c r="L368" s="13"/>
    </row>
    <row r="369" spans="1:11" s="170" customFormat="1" ht="24.75" thickBot="1">
      <c r="A369" s="168">
        <v>34</v>
      </c>
      <c r="B369" s="169">
        <v>22367</v>
      </c>
      <c r="C369" s="170">
        <v>455.436</v>
      </c>
      <c r="D369" s="171">
        <v>0.449</v>
      </c>
      <c r="E369" s="171">
        <f t="shared" si="29"/>
        <v>0.038793600000000004</v>
      </c>
      <c r="F369" s="171">
        <f t="shared" si="32"/>
        <v>5.830093333333333</v>
      </c>
      <c r="G369" s="171">
        <f t="shared" si="33"/>
        <v>0.22617030873600003</v>
      </c>
      <c r="H369" s="168" t="s">
        <v>103</v>
      </c>
      <c r="I369" s="171">
        <v>9.6213</v>
      </c>
      <c r="J369" s="171">
        <v>3.34269</v>
      </c>
      <c r="K369" s="171">
        <v>4.52629</v>
      </c>
    </row>
    <row r="370" spans="1:12" ht="24">
      <c r="A370" s="12">
        <v>1</v>
      </c>
      <c r="B370" s="116">
        <v>22381</v>
      </c>
      <c r="C370" s="13">
        <v>455.466</v>
      </c>
      <c r="D370" s="62">
        <v>0.514</v>
      </c>
      <c r="E370" s="62">
        <f t="shared" si="29"/>
        <v>0.0444096</v>
      </c>
      <c r="F370" s="62">
        <f t="shared" si="32"/>
        <v>10.809256666666668</v>
      </c>
      <c r="G370" s="62">
        <f t="shared" si="33"/>
        <v>0.48003476486400004</v>
      </c>
      <c r="H370" s="12" t="s">
        <v>78</v>
      </c>
      <c r="I370" s="62">
        <v>15.66324</v>
      </c>
      <c r="J370" s="62">
        <v>13.43785</v>
      </c>
      <c r="K370" s="62">
        <v>3.32668</v>
      </c>
      <c r="L370" s="13"/>
    </row>
    <row r="371" spans="1:12" ht="24">
      <c r="A371" s="12">
        <v>2</v>
      </c>
      <c r="B371" s="116">
        <v>22396</v>
      </c>
      <c r="C371" s="13">
        <v>455.426</v>
      </c>
      <c r="D371" s="62">
        <v>0.495</v>
      </c>
      <c r="E371" s="62">
        <f t="shared" si="29"/>
        <v>0.042768</v>
      </c>
      <c r="F371" s="62">
        <f t="shared" si="32"/>
        <v>35.65544333333333</v>
      </c>
      <c r="G371" s="62">
        <f t="shared" si="33"/>
        <v>1.5249120004799999</v>
      </c>
      <c r="H371" s="12" t="s">
        <v>45</v>
      </c>
      <c r="I371" s="62">
        <v>38.83495</v>
      </c>
      <c r="J371" s="62">
        <v>34.03245</v>
      </c>
      <c r="K371" s="62">
        <v>34.09893</v>
      </c>
      <c r="L371" s="13"/>
    </row>
    <row r="372" spans="1:12" ht="24">
      <c r="A372" s="12">
        <v>3</v>
      </c>
      <c r="B372" s="116">
        <v>22403</v>
      </c>
      <c r="C372" s="13">
        <v>455.466</v>
      </c>
      <c r="D372" s="62">
        <v>6.591</v>
      </c>
      <c r="E372" s="62">
        <f t="shared" si="29"/>
        <v>0.5694624</v>
      </c>
      <c r="F372" s="62">
        <f t="shared" si="32"/>
        <v>214.85657333333333</v>
      </c>
      <c r="G372" s="62">
        <f t="shared" si="33"/>
        <v>122.35273990617601</v>
      </c>
      <c r="H372" s="12" t="s">
        <v>79</v>
      </c>
      <c r="I372" s="62">
        <v>227.68895</v>
      </c>
      <c r="J372" s="62">
        <v>223.90148</v>
      </c>
      <c r="K372" s="62">
        <v>192.97929</v>
      </c>
      <c r="L372" s="13"/>
    </row>
    <row r="373" spans="1:12" ht="24">
      <c r="A373" s="12">
        <v>4</v>
      </c>
      <c r="B373" s="116">
        <v>22423</v>
      </c>
      <c r="C373" s="13">
        <v>455.746</v>
      </c>
      <c r="D373" s="62">
        <v>3.421</v>
      </c>
      <c r="E373" s="62">
        <f t="shared" si="29"/>
        <v>0.2955744</v>
      </c>
      <c r="F373" s="62">
        <f t="shared" si="32"/>
        <v>21.753546666666665</v>
      </c>
      <c r="G373" s="62">
        <f t="shared" si="33"/>
        <v>6.429791503872</v>
      </c>
      <c r="H373" s="12" t="s">
        <v>80</v>
      </c>
      <c r="I373" s="62">
        <v>22.31657</v>
      </c>
      <c r="J373" s="62">
        <v>15.04011</v>
      </c>
      <c r="K373" s="62">
        <v>27.90396</v>
      </c>
      <c r="L373" s="13"/>
    </row>
    <row r="374" spans="1:12" ht="24">
      <c r="A374" s="12">
        <v>5</v>
      </c>
      <c r="B374" s="116">
        <v>22445</v>
      </c>
      <c r="C374" s="13">
        <v>455.546</v>
      </c>
      <c r="D374" s="62">
        <v>1.24</v>
      </c>
      <c r="E374" s="62">
        <f t="shared" si="29"/>
        <v>0.10713600000000001</v>
      </c>
      <c r="F374" s="62">
        <f t="shared" si="32"/>
        <v>18.782586666666663</v>
      </c>
      <c r="G374" s="62">
        <f t="shared" si="33"/>
        <v>2.01229120512</v>
      </c>
      <c r="H374" s="12" t="s">
        <v>81</v>
      </c>
      <c r="I374" s="62">
        <v>26.3754</v>
      </c>
      <c r="J374" s="62">
        <v>19.00388</v>
      </c>
      <c r="K374" s="62">
        <v>10.96848</v>
      </c>
      <c r="L374" s="13"/>
    </row>
    <row r="375" spans="1:12" ht="24">
      <c r="A375" s="12">
        <v>6</v>
      </c>
      <c r="B375" s="116">
        <v>22452</v>
      </c>
      <c r="C375" s="13">
        <v>455.696</v>
      </c>
      <c r="D375" s="62">
        <v>3.176</v>
      </c>
      <c r="E375" s="62">
        <f>D375*0.0864</f>
        <v>0.27440640000000005</v>
      </c>
      <c r="F375" s="62">
        <f t="shared" si="32"/>
        <v>27.169293333333332</v>
      </c>
      <c r="G375" s="62">
        <f t="shared" si="33"/>
        <v>7.455427974144001</v>
      </c>
      <c r="H375" s="12" t="s">
        <v>82</v>
      </c>
      <c r="I375" s="62">
        <v>30.39622</v>
      </c>
      <c r="J375" s="62">
        <v>22.89244</v>
      </c>
      <c r="K375" s="62">
        <v>28.21922</v>
      </c>
      <c r="L375" s="13"/>
    </row>
    <row r="376" spans="1:12" ht="24">
      <c r="A376" s="12">
        <v>7</v>
      </c>
      <c r="B376" s="116">
        <v>22471</v>
      </c>
      <c r="C376" s="13">
        <v>455.566</v>
      </c>
      <c r="D376" s="62">
        <v>1.319</v>
      </c>
      <c r="E376" s="62">
        <f>D376*0.0864</f>
        <v>0.1139616</v>
      </c>
      <c r="F376" s="62">
        <f t="shared" si="32"/>
        <v>13.676506666666667</v>
      </c>
      <c r="G376" s="62">
        <f t="shared" si="33"/>
        <v>1.558596582144</v>
      </c>
      <c r="H376" s="12" t="s">
        <v>83</v>
      </c>
      <c r="I376" s="62">
        <v>11.47759</v>
      </c>
      <c r="J376" s="62">
        <v>13.49664</v>
      </c>
      <c r="K376" s="62">
        <v>16.05529</v>
      </c>
      <c r="L376" s="13"/>
    </row>
    <row r="377" spans="1:12" ht="24">
      <c r="A377" s="12">
        <v>8</v>
      </c>
      <c r="B377" s="116">
        <v>22478</v>
      </c>
      <c r="C377" s="13">
        <v>455.526</v>
      </c>
      <c r="D377" s="62">
        <v>1.197</v>
      </c>
      <c r="E377" s="62">
        <f t="shared" si="29"/>
        <v>0.10342080000000001</v>
      </c>
      <c r="F377" s="62">
        <f t="shared" si="32"/>
        <v>20.549409999999998</v>
      </c>
      <c r="G377" s="62">
        <f t="shared" si="33"/>
        <v>2.1252364217279998</v>
      </c>
      <c r="H377" s="12" t="s">
        <v>84</v>
      </c>
      <c r="I377" s="62">
        <v>29.15352</v>
      </c>
      <c r="J377" s="62">
        <v>12.90516</v>
      </c>
      <c r="K377" s="62">
        <v>19.58955</v>
      </c>
      <c r="L377" s="13"/>
    </row>
    <row r="378" spans="1:12" ht="24">
      <c r="A378" s="12">
        <v>9</v>
      </c>
      <c r="B378" s="116">
        <v>22485</v>
      </c>
      <c r="C378" s="13">
        <v>455.676</v>
      </c>
      <c r="D378" s="62">
        <v>1.976</v>
      </c>
      <c r="E378" s="62">
        <f t="shared" si="29"/>
        <v>0.1707264</v>
      </c>
      <c r="F378" s="62">
        <f t="shared" si="32"/>
        <v>23.691126666666666</v>
      </c>
      <c r="G378" s="62">
        <f t="shared" si="33"/>
        <v>4.044700767744</v>
      </c>
      <c r="H378" s="12" t="s">
        <v>85</v>
      </c>
      <c r="I378" s="62">
        <v>12.9407</v>
      </c>
      <c r="J378" s="62">
        <v>34.0973</v>
      </c>
      <c r="K378" s="62">
        <v>24.03538</v>
      </c>
      <c r="L378" s="13"/>
    </row>
    <row r="379" spans="1:12" ht="24">
      <c r="A379" s="12">
        <v>10</v>
      </c>
      <c r="B379" s="116">
        <v>22496</v>
      </c>
      <c r="C379" s="13">
        <v>455.896</v>
      </c>
      <c r="D379" s="62">
        <v>6.837</v>
      </c>
      <c r="E379" s="62">
        <f t="shared" si="29"/>
        <v>0.5907168</v>
      </c>
      <c r="F379" s="62">
        <f t="shared" si="32"/>
        <v>812.15891</v>
      </c>
      <c r="G379" s="62">
        <f t="shared" si="33"/>
        <v>479.755912406688</v>
      </c>
      <c r="H379" s="12" t="s">
        <v>86</v>
      </c>
      <c r="I379" s="62">
        <v>660.56567</v>
      </c>
      <c r="J379" s="62">
        <v>1006.6179</v>
      </c>
      <c r="K379" s="62">
        <v>769.29316</v>
      </c>
      <c r="L379" s="13"/>
    </row>
    <row r="380" spans="1:12" ht="24">
      <c r="A380" s="12">
        <v>11</v>
      </c>
      <c r="B380" s="116">
        <v>22507</v>
      </c>
      <c r="C380" s="13">
        <v>445.596</v>
      </c>
      <c r="D380" s="62">
        <v>1.393</v>
      </c>
      <c r="E380" s="62">
        <f t="shared" si="29"/>
        <v>0.12035520000000001</v>
      </c>
      <c r="F380" s="62">
        <f t="shared" si="32"/>
        <v>2512.87824</v>
      </c>
      <c r="G380" s="62">
        <f t="shared" si="33"/>
        <v>302.437963150848</v>
      </c>
      <c r="H380" s="12" t="s">
        <v>87</v>
      </c>
      <c r="I380" s="62">
        <v>2650.17315</v>
      </c>
      <c r="J380" s="62">
        <v>2499.00951</v>
      </c>
      <c r="K380" s="62">
        <v>2389.45206</v>
      </c>
      <c r="L380" s="13"/>
    </row>
    <row r="381" spans="1:12" ht="24">
      <c r="A381" s="12">
        <v>12</v>
      </c>
      <c r="B381" s="116">
        <v>22511</v>
      </c>
      <c r="C381" s="13">
        <v>457.186</v>
      </c>
      <c r="D381" s="62">
        <v>34.523</v>
      </c>
      <c r="E381" s="62">
        <f t="shared" si="29"/>
        <v>2.9827872000000006</v>
      </c>
      <c r="F381" s="62">
        <f t="shared" si="32"/>
        <v>521.3987266666667</v>
      </c>
      <c r="G381" s="62">
        <f t="shared" si="33"/>
        <v>1555.2214479976324</v>
      </c>
      <c r="H381" s="12" t="s">
        <v>88</v>
      </c>
      <c r="I381" s="62">
        <v>545.4655</v>
      </c>
      <c r="J381" s="62">
        <v>555.39671</v>
      </c>
      <c r="K381" s="62">
        <v>463.33397</v>
      </c>
      <c r="L381" s="13"/>
    </row>
    <row r="382" spans="1:12" ht="24">
      <c r="A382" s="12">
        <v>13</v>
      </c>
      <c r="B382" s="116">
        <v>22515</v>
      </c>
      <c r="C382" s="13">
        <v>455.696</v>
      </c>
      <c r="D382" s="62">
        <v>3.243</v>
      </c>
      <c r="E382" s="62">
        <f t="shared" si="29"/>
        <v>0.2801952</v>
      </c>
      <c r="F382" s="62">
        <f t="shared" si="32"/>
        <v>1009.8380233333334</v>
      </c>
      <c r="G382" s="62">
        <f t="shared" si="33"/>
        <v>282.951766915488</v>
      </c>
      <c r="H382" s="12" t="s">
        <v>89</v>
      </c>
      <c r="I382" s="62">
        <v>981.85305</v>
      </c>
      <c r="J382" s="62">
        <v>1069.77069</v>
      </c>
      <c r="K382" s="62">
        <v>977.89033</v>
      </c>
      <c r="L382" s="13"/>
    </row>
    <row r="383" spans="1:12" ht="24">
      <c r="A383" s="12">
        <v>14</v>
      </c>
      <c r="B383" s="116">
        <v>22529</v>
      </c>
      <c r="C383" s="13">
        <v>455.646</v>
      </c>
      <c r="D383" s="62">
        <v>1.563</v>
      </c>
      <c r="E383" s="62">
        <f t="shared" si="29"/>
        <v>0.1350432</v>
      </c>
      <c r="F383" s="62">
        <f t="shared" si="32"/>
        <v>51.91603333333333</v>
      </c>
      <c r="G383" s="62">
        <f t="shared" si="33"/>
        <v>7.01090727264</v>
      </c>
      <c r="H383" s="12" t="s">
        <v>90</v>
      </c>
      <c r="I383" s="62">
        <v>58.4458</v>
      </c>
      <c r="J383" s="62">
        <v>56.23574</v>
      </c>
      <c r="K383" s="62">
        <v>41.06656</v>
      </c>
      <c r="L383" s="13"/>
    </row>
    <row r="384" spans="1:12" ht="24">
      <c r="A384" s="12">
        <v>15</v>
      </c>
      <c r="B384" s="116">
        <v>22534</v>
      </c>
      <c r="C384" s="13">
        <v>456.406</v>
      </c>
      <c r="D384" s="62">
        <v>21.265</v>
      </c>
      <c r="E384" s="62">
        <f t="shared" si="29"/>
        <v>1.837296</v>
      </c>
      <c r="F384" s="62">
        <f t="shared" si="32"/>
        <v>44.52300666666667</v>
      </c>
      <c r="G384" s="62">
        <f t="shared" si="33"/>
        <v>81.80194205664</v>
      </c>
      <c r="H384" s="12" t="s">
        <v>91</v>
      </c>
      <c r="I384" s="62">
        <v>63.60778</v>
      </c>
      <c r="J384" s="62">
        <v>45.43082</v>
      </c>
      <c r="K384" s="62">
        <v>24.53042</v>
      </c>
      <c r="L384" s="13"/>
    </row>
    <row r="385" spans="1:12" ht="24">
      <c r="A385" s="12">
        <v>16</v>
      </c>
      <c r="B385" s="116">
        <v>22545</v>
      </c>
      <c r="C385" s="13">
        <v>455.696</v>
      </c>
      <c r="D385" s="62">
        <v>1.785</v>
      </c>
      <c r="E385" s="62">
        <f t="shared" si="29"/>
        <v>0.154224</v>
      </c>
      <c r="F385" s="62">
        <f t="shared" si="32"/>
        <v>32.28497</v>
      </c>
      <c r="G385" s="62">
        <f t="shared" si="33"/>
        <v>4.97911721328</v>
      </c>
      <c r="H385" s="12" t="s">
        <v>92</v>
      </c>
      <c r="I385" s="62">
        <v>33.34612</v>
      </c>
      <c r="J385" s="62">
        <v>33.98521</v>
      </c>
      <c r="K385" s="62">
        <v>29.52358</v>
      </c>
      <c r="L385" s="13"/>
    </row>
    <row r="386" spans="1:12" ht="24">
      <c r="A386" s="12">
        <v>17</v>
      </c>
      <c r="B386" s="116">
        <v>22557</v>
      </c>
      <c r="C386" s="13">
        <v>455.866</v>
      </c>
      <c r="D386" s="62">
        <v>6.432</v>
      </c>
      <c r="E386" s="62">
        <f t="shared" si="29"/>
        <v>0.5557248</v>
      </c>
      <c r="F386" s="62">
        <f t="shared" si="32"/>
        <v>88.52418</v>
      </c>
      <c r="G386" s="62">
        <f t="shared" si="33"/>
        <v>49.195082225664</v>
      </c>
      <c r="H386" s="12" t="s">
        <v>93</v>
      </c>
      <c r="I386" s="62">
        <v>81.31631</v>
      </c>
      <c r="J386" s="62">
        <v>92.56243</v>
      </c>
      <c r="K386" s="62">
        <v>91.6938</v>
      </c>
      <c r="L386" s="13"/>
    </row>
    <row r="387" spans="1:12" ht="24">
      <c r="A387" s="12">
        <v>18</v>
      </c>
      <c r="B387" s="116">
        <v>22565</v>
      </c>
      <c r="C387" s="13">
        <v>455.636</v>
      </c>
      <c r="D387" s="62">
        <v>1.487</v>
      </c>
      <c r="E387" s="62">
        <f t="shared" si="29"/>
        <v>0.1284768</v>
      </c>
      <c r="F387" s="62">
        <f t="shared" si="32"/>
        <v>33.88140666666667</v>
      </c>
      <c r="G387" s="62">
        <f t="shared" si="33"/>
        <v>4.352974708032001</v>
      </c>
      <c r="H387" s="12" t="s">
        <v>94</v>
      </c>
      <c r="I387" s="62">
        <v>24.98322</v>
      </c>
      <c r="J387" s="62">
        <v>35.19721</v>
      </c>
      <c r="K387" s="62">
        <v>41.46379</v>
      </c>
      <c r="L387" s="13"/>
    </row>
    <row r="388" spans="1:12" ht="24">
      <c r="A388" s="12">
        <v>19</v>
      </c>
      <c r="B388" s="116">
        <v>22576</v>
      </c>
      <c r="C388" s="13">
        <v>455.666</v>
      </c>
      <c r="D388" s="62">
        <v>1.785</v>
      </c>
      <c r="E388" s="62">
        <f t="shared" si="29"/>
        <v>0.154224</v>
      </c>
      <c r="F388" s="62">
        <f t="shared" si="32"/>
        <v>32.31991666666667</v>
      </c>
      <c r="G388" s="62">
        <f t="shared" si="33"/>
        <v>4.984506828000001</v>
      </c>
      <c r="H388" s="12" t="s">
        <v>95</v>
      </c>
      <c r="I388" s="62">
        <v>38.81722</v>
      </c>
      <c r="J388" s="62">
        <v>30.24978</v>
      </c>
      <c r="K388" s="62">
        <v>27.89275</v>
      </c>
      <c r="L388" s="13"/>
    </row>
    <row r="389" spans="1:12" ht="24">
      <c r="A389" s="12">
        <v>20</v>
      </c>
      <c r="B389" s="116">
        <v>22592</v>
      </c>
      <c r="C389" s="13">
        <v>455.616</v>
      </c>
      <c r="D389" s="62">
        <v>1.396</v>
      </c>
      <c r="E389" s="62">
        <f t="shared" si="29"/>
        <v>0.1206144</v>
      </c>
      <c r="F389" s="62">
        <f t="shared" si="32"/>
        <v>13.524743333333333</v>
      </c>
      <c r="G389" s="62">
        <f t="shared" si="33"/>
        <v>1.631278802304</v>
      </c>
      <c r="H389" s="12" t="s">
        <v>96</v>
      </c>
      <c r="I389" s="62">
        <v>20.79395</v>
      </c>
      <c r="J389" s="62">
        <v>12.64405</v>
      </c>
      <c r="K389" s="62">
        <v>7.13623</v>
      </c>
      <c r="L389" s="13"/>
    </row>
    <row r="390" spans="1:12" ht="24">
      <c r="A390" s="12">
        <v>21</v>
      </c>
      <c r="B390" s="116">
        <v>22600</v>
      </c>
      <c r="C390" s="13">
        <v>455.646</v>
      </c>
      <c r="D390" s="62">
        <v>1.619</v>
      </c>
      <c r="E390" s="62">
        <f t="shared" si="29"/>
        <v>0.1398816</v>
      </c>
      <c r="F390" s="62">
        <f t="shared" si="32"/>
        <v>4.573053333333333</v>
      </c>
      <c r="G390" s="62">
        <f t="shared" si="33"/>
        <v>0.6396860171519999</v>
      </c>
      <c r="H390" s="12" t="s">
        <v>68</v>
      </c>
      <c r="I390" s="62">
        <v>2.62985</v>
      </c>
      <c r="J390" s="62">
        <v>9.1559</v>
      </c>
      <c r="K390" s="62">
        <v>1.93341</v>
      </c>
      <c r="L390" s="13"/>
    </row>
    <row r="391" spans="1:12" ht="24">
      <c r="A391" s="12">
        <v>22</v>
      </c>
      <c r="B391" s="116">
        <v>22608</v>
      </c>
      <c r="C391" s="13">
        <v>455.616</v>
      </c>
      <c r="D391" s="62">
        <v>1.418</v>
      </c>
      <c r="E391" s="62">
        <f t="shared" si="29"/>
        <v>0.1225152</v>
      </c>
      <c r="F391" s="62">
        <f t="shared" si="32"/>
        <v>15.367733333333334</v>
      </c>
      <c r="G391" s="62">
        <f t="shared" si="33"/>
        <v>1.88278092288</v>
      </c>
      <c r="H391" s="12" t="s">
        <v>69</v>
      </c>
      <c r="I391" s="62">
        <v>24.15922</v>
      </c>
      <c r="J391" s="62">
        <v>18.73309</v>
      </c>
      <c r="K391" s="62">
        <v>3.21089</v>
      </c>
      <c r="L391" s="13"/>
    </row>
    <row r="392" spans="1:12" ht="24">
      <c r="A392" s="12">
        <v>23</v>
      </c>
      <c r="B392" s="116">
        <v>22621</v>
      </c>
      <c r="C392" s="13">
        <v>455.596</v>
      </c>
      <c r="D392" s="62">
        <v>1.271</v>
      </c>
      <c r="E392" s="62">
        <f t="shared" si="29"/>
        <v>0.10981439999999999</v>
      </c>
      <c r="F392" s="62">
        <f t="shared" si="32"/>
        <v>26.19915333333333</v>
      </c>
      <c r="G392" s="62">
        <f t="shared" si="33"/>
        <v>2.877044303808</v>
      </c>
      <c r="H392" s="12" t="s">
        <v>98</v>
      </c>
      <c r="I392" s="62">
        <v>22.51661</v>
      </c>
      <c r="J392" s="62">
        <v>25.67124</v>
      </c>
      <c r="K392" s="62">
        <v>30.40961</v>
      </c>
      <c r="L392" s="13"/>
    </row>
    <row r="393" spans="1:12" ht="24">
      <c r="A393" s="12">
        <v>24</v>
      </c>
      <c r="B393" s="116">
        <v>22632</v>
      </c>
      <c r="C393" s="13">
        <v>455.596</v>
      </c>
      <c r="D393" s="62">
        <v>1.319</v>
      </c>
      <c r="E393" s="62">
        <f t="shared" si="29"/>
        <v>0.1139616</v>
      </c>
      <c r="F393" s="62">
        <f t="shared" si="32"/>
        <v>43.73619333333334</v>
      </c>
      <c r="G393" s="62">
        <f t="shared" si="33"/>
        <v>4.984246570176</v>
      </c>
      <c r="H393" s="12">
        <v>72.87851</v>
      </c>
      <c r="I393" s="62">
        <v>72.87851</v>
      </c>
      <c r="J393" s="62">
        <v>44.65258</v>
      </c>
      <c r="K393" s="62">
        <v>13.67749</v>
      </c>
      <c r="L393" s="13"/>
    </row>
    <row r="394" spans="1:12" ht="24">
      <c r="A394" s="12">
        <v>25</v>
      </c>
      <c r="B394" s="116">
        <v>22650</v>
      </c>
      <c r="C394" s="13">
        <v>455.516</v>
      </c>
      <c r="D394" s="62">
        <v>0.65</v>
      </c>
      <c r="E394" s="62">
        <f t="shared" si="29"/>
        <v>0.05616</v>
      </c>
      <c r="F394" s="62">
        <f t="shared" si="32"/>
        <v>11.34304</v>
      </c>
      <c r="G394" s="62">
        <f t="shared" si="33"/>
        <v>0.6370251264000001</v>
      </c>
      <c r="H394" s="12" t="s">
        <v>72</v>
      </c>
      <c r="I394" s="62">
        <v>5.57569</v>
      </c>
      <c r="J394" s="62">
        <v>22.77985</v>
      </c>
      <c r="K394" s="62">
        <v>5.67358</v>
      </c>
      <c r="L394" s="13"/>
    </row>
    <row r="395" spans="1:12" ht="24">
      <c r="A395" s="12">
        <v>26</v>
      </c>
      <c r="B395" s="116">
        <v>22660</v>
      </c>
      <c r="C395" s="13">
        <v>455.546</v>
      </c>
      <c r="D395" s="62">
        <v>0.761</v>
      </c>
      <c r="E395" s="62">
        <f t="shared" si="29"/>
        <v>0.0657504</v>
      </c>
      <c r="F395" s="62">
        <f t="shared" si="32"/>
        <v>12.3453</v>
      </c>
      <c r="G395" s="62">
        <f t="shared" si="33"/>
        <v>0.81170841312</v>
      </c>
      <c r="H395" s="12" t="s">
        <v>73</v>
      </c>
      <c r="I395" s="62">
        <v>11.897</v>
      </c>
      <c r="J395" s="62">
        <v>11.73408</v>
      </c>
      <c r="K395" s="62">
        <v>13.40482</v>
      </c>
      <c r="L395" s="13"/>
    </row>
    <row r="396" spans="1:14" ht="24">
      <c r="A396" s="12">
        <v>27</v>
      </c>
      <c r="B396" s="116">
        <v>22683</v>
      </c>
      <c r="C396" s="13">
        <v>455.476</v>
      </c>
      <c r="D396" s="62">
        <v>0.65</v>
      </c>
      <c r="E396" s="62">
        <f t="shared" si="29"/>
        <v>0.05616</v>
      </c>
      <c r="H396" s="12" t="s">
        <v>74</v>
      </c>
      <c r="I396" s="62">
        <v>0</v>
      </c>
      <c r="J396" s="62">
        <v>0</v>
      </c>
      <c r="K396" s="62">
        <v>0</v>
      </c>
      <c r="L396" s="13"/>
      <c r="M396" s="62">
        <f>+AVERAGE(I396:K396)</f>
        <v>0</v>
      </c>
      <c r="N396" s="62">
        <f>M396*E396</f>
        <v>0</v>
      </c>
    </row>
    <row r="397" spans="1:14" ht="24">
      <c r="A397" s="12">
        <v>28</v>
      </c>
      <c r="B397" s="116">
        <v>22691</v>
      </c>
      <c r="C397" s="13">
        <v>455.476</v>
      </c>
      <c r="D397" s="62">
        <v>0.587</v>
      </c>
      <c r="E397" s="62">
        <f t="shared" si="29"/>
        <v>0.0507168</v>
      </c>
      <c r="H397" s="12" t="s">
        <v>75</v>
      </c>
      <c r="I397" s="62">
        <v>0</v>
      </c>
      <c r="J397" s="62">
        <v>0</v>
      </c>
      <c r="K397" s="62">
        <v>0</v>
      </c>
      <c r="L397" s="13"/>
      <c r="M397" s="62">
        <f>+AVERAGE(I397:K397)</f>
        <v>0</v>
      </c>
      <c r="N397" s="62">
        <f>M397*E397</f>
        <v>0</v>
      </c>
    </row>
    <row r="398" spans="1:14" ht="24">
      <c r="A398" s="12">
        <v>29</v>
      </c>
      <c r="B398" s="116">
        <v>22702</v>
      </c>
      <c r="C398" s="13">
        <v>455.476</v>
      </c>
      <c r="D398" s="62">
        <v>0.629</v>
      </c>
      <c r="E398" s="62">
        <f t="shared" si="29"/>
        <v>0.0543456</v>
      </c>
      <c r="H398" s="12" t="s">
        <v>76</v>
      </c>
      <c r="I398" s="62">
        <v>0</v>
      </c>
      <c r="J398" s="62">
        <v>0</v>
      </c>
      <c r="K398" s="62">
        <v>0</v>
      </c>
      <c r="L398" s="13"/>
      <c r="M398" s="62">
        <f>+AVERAGE(I398:K398)</f>
        <v>0</v>
      </c>
      <c r="N398" s="62">
        <f>M398*E398</f>
        <v>0</v>
      </c>
    </row>
    <row r="399" spans="1:12" ht="24">
      <c r="A399" s="12">
        <v>30</v>
      </c>
      <c r="B399" s="116">
        <v>22719</v>
      </c>
      <c r="C399" s="13">
        <v>455.446</v>
      </c>
      <c r="D399" s="62">
        <v>0.55</v>
      </c>
      <c r="E399" s="62">
        <f t="shared" si="29"/>
        <v>0.04752000000000001</v>
      </c>
      <c r="F399" s="62">
        <f t="shared" si="32"/>
        <v>23.539406666666668</v>
      </c>
      <c r="G399" s="62">
        <f t="shared" si="33"/>
        <v>1.1185926048000003</v>
      </c>
      <c r="H399" s="12" t="s">
        <v>77</v>
      </c>
      <c r="I399" s="62">
        <v>17.07856</v>
      </c>
      <c r="J399" s="62">
        <v>33.41635</v>
      </c>
      <c r="K399" s="62">
        <v>20.12331</v>
      </c>
      <c r="L399" s="13"/>
    </row>
    <row r="400" spans="1:11" s="170" customFormat="1" ht="24.75" thickBot="1">
      <c r="A400" s="168">
        <v>31</v>
      </c>
      <c r="B400" s="169">
        <v>22727</v>
      </c>
      <c r="C400" s="170">
        <v>455.436</v>
      </c>
      <c r="D400" s="171">
        <v>0.495</v>
      </c>
      <c r="E400" s="171">
        <f t="shared" si="29"/>
        <v>0.042768</v>
      </c>
      <c r="F400" s="171">
        <f t="shared" si="32"/>
        <v>39.506906666666666</v>
      </c>
      <c r="G400" s="171">
        <f t="shared" si="33"/>
        <v>1.68963138432</v>
      </c>
      <c r="H400" s="168" t="s">
        <v>100</v>
      </c>
      <c r="I400" s="171">
        <v>37.04078</v>
      </c>
      <c r="J400" s="171">
        <v>46.73258</v>
      </c>
      <c r="K400" s="171">
        <v>34.74736</v>
      </c>
    </row>
    <row r="401" spans="1:12" ht="24">
      <c r="A401" s="12">
        <v>1</v>
      </c>
      <c r="B401" s="116">
        <v>22739</v>
      </c>
      <c r="C401" s="13">
        <v>455.416</v>
      </c>
      <c r="D401" s="62">
        <v>0.161</v>
      </c>
      <c r="E401" s="62">
        <f t="shared" si="29"/>
        <v>0.013910400000000002</v>
      </c>
      <c r="F401" s="62">
        <f aca="true" t="shared" si="34" ref="F401:F426">+AVERAGE(I401:K401)</f>
        <v>10.746580000000002</v>
      </c>
      <c r="G401" s="62">
        <f aca="true" t="shared" si="35" ref="G401:G426">F401*E401</f>
        <v>0.14948922643200005</v>
      </c>
      <c r="H401" s="12" t="s">
        <v>78</v>
      </c>
      <c r="I401" s="62">
        <v>10.32164</v>
      </c>
      <c r="J401" s="62">
        <v>18.23382</v>
      </c>
      <c r="K401" s="62">
        <v>3.68428</v>
      </c>
      <c r="L401" s="13"/>
    </row>
    <row r="402" spans="1:12" ht="24">
      <c r="A402" s="12">
        <v>2</v>
      </c>
      <c r="B402" s="116">
        <v>22758</v>
      </c>
      <c r="C402" s="13">
        <v>455.396</v>
      </c>
      <c r="D402" s="62">
        <v>0.141</v>
      </c>
      <c r="E402" s="62">
        <f t="shared" si="29"/>
        <v>0.0121824</v>
      </c>
      <c r="F402" s="62">
        <f t="shared" si="34"/>
        <v>10.104373333333333</v>
      </c>
      <c r="G402" s="62">
        <f t="shared" si="35"/>
        <v>0.123095517696</v>
      </c>
      <c r="H402" s="12" t="s">
        <v>45</v>
      </c>
      <c r="I402" s="62">
        <v>1.21389</v>
      </c>
      <c r="J402" s="62">
        <v>17.27011</v>
      </c>
      <c r="K402" s="62">
        <v>11.82912</v>
      </c>
      <c r="L402" s="13"/>
    </row>
    <row r="403" spans="1:12" ht="24">
      <c r="A403" s="12">
        <v>3</v>
      </c>
      <c r="B403" s="116">
        <v>22781</v>
      </c>
      <c r="C403" s="13">
        <v>455.446</v>
      </c>
      <c r="D403" s="62">
        <v>0.281</v>
      </c>
      <c r="E403" s="62">
        <f t="shared" si="29"/>
        <v>0.024278400000000002</v>
      </c>
      <c r="F403" s="62">
        <f t="shared" si="34"/>
        <v>21.398929999999996</v>
      </c>
      <c r="G403" s="62">
        <f t="shared" si="35"/>
        <v>0.5195317821119999</v>
      </c>
      <c r="H403" s="12" t="s">
        <v>79</v>
      </c>
      <c r="I403" s="62">
        <v>12.06772</v>
      </c>
      <c r="J403" s="62">
        <v>23.16337</v>
      </c>
      <c r="K403" s="62">
        <v>28.9657</v>
      </c>
      <c r="L403" s="13"/>
    </row>
    <row r="404" spans="1:12" ht="24">
      <c r="A404" s="12">
        <v>4</v>
      </c>
      <c r="B404" s="116">
        <v>22788</v>
      </c>
      <c r="C404" s="13">
        <v>455.396</v>
      </c>
      <c r="D404" s="62">
        <v>0.07</v>
      </c>
      <c r="E404" s="62">
        <f t="shared" si="29"/>
        <v>0.006048000000000001</v>
      </c>
      <c r="F404" s="62">
        <f t="shared" si="34"/>
        <v>8.24396</v>
      </c>
      <c r="G404" s="62">
        <f t="shared" si="35"/>
        <v>0.04985947008000001</v>
      </c>
      <c r="H404" s="12" t="s">
        <v>80</v>
      </c>
      <c r="I404" s="62">
        <v>12.8239</v>
      </c>
      <c r="J404" s="62">
        <v>3.14744</v>
      </c>
      <c r="K404" s="62">
        <v>8.76054</v>
      </c>
      <c r="L404" s="13"/>
    </row>
    <row r="405" spans="1:12" ht="24">
      <c r="A405" s="12">
        <v>5</v>
      </c>
      <c r="B405" s="116">
        <v>22803</v>
      </c>
      <c r="C405" s="13">
        <v>455.426</v>
      </c>
      <c r="D405" s="62">
        <v>0.129</v>
      </c>
      <c r="E405" s="62">
        <f t="shared" si="29"/>
        <v>0.0111456</v>
      </c>
      <c r="F405" s="62">
        <f t="shared" si="34"/>
        <v>11.595596666666665</v>
      </c>
      <c r="G405" s="62">
        <f t="shared" si="35"/>
        <v>0.12923988220799998</v>
      </c>
      <c r="H405" s="12" t="s">
        <v>81</v>
      </c>
      <c r="I405" s="62">
        <v>20.35776</v>
      </c>
      <c r="J405" s="62">
        <v>6.53787</v>
      </c>
      <c r="K405" s="62">
        <v>7.89116</v>
      </c>
      <c r="L405" s="13"/>
    </row>
    <row r="406" spans="1:12" ht="24">
      <c r="A406" s="12">
        <v>6</v>
      </c>
      <c r="B406" s="116">
        <v>22814</v>
      </c>
      <c r="C406" s="13">
        <v>455.436</v>
      </c>
      <c r="D406" s="62">
        <v>0.135</v>
      </c>
      <c r="E406" s="62">
        <f t="shared" si="29"/>
        <v>0.011664</v>
      </c>
      <c r="F406" s="62">
        <f t="shared" si="34"/>
        <v>11.53656</v>
      </c>
      <c r="G406" s="62">
        <f t="shared" si="35"/>
        <v>0.13456243584</v>
      </c>
      <c r="H406" s="12" t="s">
        <v>82</v>
      </c>
      <c r="I406" s="62">
        <v>11.25977</v>
      </c>
      <c r="J406" s="62">
        <v>9.55827</v>
      </c>
      <c r="K406" s="62">
        <v>13.79164</v>
      </c>
      <c r="L406" s="13"/>
    </row>
    <row r="407" spans="1:12" ht="24">
      <c r="A407" s="12">
        <v>7</v>
      </c>
      <c r="B407" s="116">
        <v>22818</v>
      </c>
      <c r="C407" s="13">
        <v>455.446</v>
      </c>
      <c r="D407" s="62">
        <v>0.193</v>
      </c>
      <c r="E407" s="62">
        <f t="shared" si="29"/>
        <v>0.0166752</v>
      </c>
      <c r="F407" s="62">
        <f t="shared" si="34"/>
        <v>22.63012</v>
      </c>
      <c r="G407" s="62">
        <f t="shared" si="35"/>
        <v>0.37736177702400003</v>
      </c>
      <c r="H407" s="12" t="s">
        <v>83</v>
      </c>
      <c r="I407" s="62">
        <v>12.40657</v>
      </c>
      <c r="J407" s="62">
        <v>17.25253</v>
      </c>
      <c r="K407" s="62">
        <v>38.23126</v>
      </c>
      <c r="L407" s="13"/>
    </row>
    <row r="408" spans="1:12" ht="24">
      <c r="A408" s="12">
        <v>8</v>
      </c>
      <c r="B408" s="116">
        <v>22837</v>
      </c>
      <c r="C408" s="13">
        <v>455.426</v>
      </c>
      <c r="D408" s="62">
        <v>0.131</v>
      </c>
      <c r="E408" s="62">
        <f t="shared" si="29"/>
        <v>0.011318400000000001</v>
      </c>
      <c r="F408" s="62">
        <f t="shared" si="34"/>
        <v>22.050609999999995</v>
      </c>
      <c r="G408" s="62">
        <f t="shared" si="35"/>
        <v>0.24957762422399998</v>
      </c>
      <c r="H408" s="12" t="s">
        <v>84</v>
      </c>
      <c r="I408" s="62">
        <v>27.74075</v>
      </c>
      <c r="J408" s="62">
        <v>33.30262</v>
      </c>
      <c r="K408" s="62">
        <v>5.10846</v>
      </c>
      <c r="L408" s="13"/>
    </row>
    <row r="409" spans="1:12" ht="24">
      <c r="A409" s="12">
        <v>9</v>
      </c>
      <c r="B409" s="116">
        <v>22850</v>
      </c>
      <c r="C409" s="13">
        <v>455.416</v>
      </c>
      <c r="D409" s="62">
        <v>0.137</v>
      </c>
      <c r="E409" s="62">
        <f t="shared" si="29"/>
        <v>0.011836800000000001</v>
      </c>
      <c r="F409" s="62">
        <f t="shared" si="34"/>
        <v>34.56249333333333</v>
      </c>
      <c r="G409" s="62">
        <f t="shared" si="35"/>
        <v>0.409109321088</v>
      </c>
      <c r="H409" s="12" t="s">
        <v>85</v>
      </c>
      <c r="I409" s="62">
        <v>47.59844</v>
      </c>
      <c r="J409" s="62">
        <v>40.01572</v>
      </c>
      <c r="K409" s="62">
        <v>16.07332</v>
      </c>
      <c r="L409" s="13"/>
    </row>
    <row r="410" spans="1:12" ht="24">
      <c r="A410" s="12">
        <v>10</v>
      </c>
      <c r="B410" s="116">
        <v>22863</v>
      </c>
      <c r="C410" s="13">
        <v>455.846</v>
      </c>
      <c r="D410" s="62">
        <v>4.821</v>
      </c>
      <c r="E410" s="62">
        <f t="shared" si="29"/>
        <v>0.41653439999999997</v>
      </c>
      <c r="F410" s="62">
        <f t="shared" si="34"/>
        <v>199.03587666666667</v>
      </c>
      <c r="G410" s="62">
        <f t="shared" si="35"/>
        <v>82.905289465824</v>
      </c>
      <c r="H410" s="12" t="s">
        <v>86</v>
      </c>
      <c r="I410" s="62">
        <v>181.68552</v>
      </c>
      <c r="J410" s="62">
        <v>204.38003</v>
      </c>
      <c r="K410" s="62">
        <v>211.04208</v>
      </c>
      <c r="L410" s="13"/>
    </row>
    <row r="411" spans="1:12" ht="24">
      <c r="A411" s="12">
        <v>11</v>
      </c>
      <c r="B411" s="116">
        <v>22872</v>
      </c>
      <c r="C411" s="13">
        <v>455.626</v>
      </c>
      <c r="D411" s="62">
        <v>2.045</v>
      </c>
      <c r="E411" s="62">
        <f t="shared" si="29"/>
        <v>0.176688</v>
      </c>
      <c r="F411" s="62">
        <f t="shared" si="34"/>
        <v>11.426169999999999</v>
      </c>
      <c r="G411" s="62">
        <f t="shared" si="35"/>
        <v>2.01886712496</v>
      </c>
      <c r="H411" s="12" t="s">
        <v>87</v>
      </c>
      <c r="I411" s="62">
        <v>14.7409</v>
      </c>
      <c r="J411" s="62">
        <v>10.76128</v>
      </c>
      <c r="K411" s="62">
        <v>8.77633</v>
      </c>
      <c r="L411" s="13"/>
    </row>
    <row r="412" spans="1:12" ht="24">
      <c r="A412" s="12">
        <v>12</v>
      </c>
      <c r="B412" s="116">
        <v>22880</v>
      </c>
      <c r="C412" s="13">
        <v>455.646</v>
      </c>
      <c r="D412" s="62">
        <v>2.206</v>
      </c>
      <c r="E412" s="62">
        <f t="shared" si="29"/>
        <v>0.1905984</v>
      </c>
      <c r="F412" s="62">
        <f t="shared" si="34"/>
        <v>6.389373333333334</v>
      </c>
      <c r="G412" s="62">
        <f t="shared" si="35"/>
        <v>1.217804334336</v>
      </c>
      <c r="H412" s="12" t="s">
        <v>88</v>
      </c>
      <c r="I412" s="62">
        <v>3.50447</v>
      </c>
      <c r="J412" s="62">
        <v>6.28761</v>
      </c>
      <c r="K412" s="62">
        <v>9.37604</v>
      </c>
      <c r="L412" s="13"/>
    </row>
    <row r="413" spans="1:12" ht="24">
      <c r="A413" s="12">
        <v>13</v>
      </c>
      <c r="B413" s="116">
        <v>22891</v>
      </c>
      <c r="C413" s="13">
        <v>455.846</v>
      </c>
      <c r="D413" s="62">
        <v>4.36</v>
      </c>
      <c r="E413" s="62">
        <f t="shared" si="29"/>
        <v>0.37670400000000004</v>
      </c>
      <c r="F413" s="62">
        <f t="shared" si="34"/>
        <v>34.16966333333333</v>
      </c>
      <c r="G413" s="62">
        <f t="shared" si="35"/>
        <v>12.871848856320002</v>
      </c>
      <c r="H413" s="12" t="s">
        <v>89</v>
      </c>
      <c r="I413" s="62">
        <v>11.47541</v>
      </c>
      <c r="J413" s="62">
        <v>40.38489</v>
      </c>
      <c r="K413" s="62">
        <v>50.64869</v>
      </c>
      <c r="L413" s="13"/>
    </row>
    <row r="414" spans="1:12" ht="24">
      <c r="A414" s="12">
        <v>14</v>
      </c>
      <c r="B414" s="116">
        <v>22901</v>
      </c>
      <c r="C414" s="13">
        <v>455.576</v>
      </c>
      <c r="D414" s="62">
        <v>1.582</v>
      </c>
      <c r="E414" s="62">
        <f t="shared" si="29"/>
        <v>0.13668480000000002</v>
      </c>
      <c r="F414" s="62">
        <f t="shared" si="34"/>
        <v>25.071593333333336</v>
      </c>
      <c r="G414" s="62">
        <f t="shared" si="35"/>
        <v>3.426905720448001</v>
      </c>
      <c r="H414" s="12" t="s">
        <v>90</v>
      </c>
      <c r="I414" s="62">
        <v>30.8134</v>
      </c>
      <c r="J414" s="62">
        <v>21.96492</v>
      </c>
      <c r="K414" s="62">
        <v>22.43646</v>
      </c>
      <c r="L414" s="13"/>
    </row>
    <row r="415" spans="1:12" ht="24">
      <c r="A415" s="12">
        <v>15</v>
      </c>
      <c r="B415" s="116">
        <v>22908</v>
      </c>
      <c r="C415" s="13">
        <v>455.666</v>
      </c>
      <c r="D415" s="62">
        <v>2.728</v>
      </c>
      <c r="E415" s="62">
        <f t="shared" si="29"/>
        <v>0.23569920000000003</v>
      </c>
      <c r="F415" s="62">
        <f t="shared" si="34"/>
        <v>45.27557000000001</v>
      </c>
      <c r="G415" s="62">
        <f t="shared" si="35"/>
        <v>10.671415628544004</v>
      </c>
      <c r="H415" s="12" t="s">
        <v>91</v>
      </c>
      <c r="I415" s="62">
        <v>54.28844</v>
      </c>
      <c r="J415" s="62">
        <v>48.85325</v>
      </c>
      <c r="K415" s="62">
        <v>32.68502</v>
      </c>
      <c r="L415" s="13"/>
    </row>
    <row r="416" spans="1:12" ht="24">
      <c r="A416" s="12">
        <v>16</v>
      </c>
      <c r="B416" s="116">
        <v>22922</v>
      </c>
      <c r="C416" s="13">
        <v>455.546</v>
      </c>
      <c r="D416" s="62">
        <v>1.163</v>
      </c>
      <c r="E416" s="62">
        <f t="shared" si="29"/>
        <v>0.10048320000000001</v>
      </c>
      <c r="F416" s="62">
        <f t="shared" si="34"/>
        <v>30.568276666666666</v>
      </c>
      <c r="G416" s="62">
        <f t="shared" si="35"/>
        <v>3.071598257952</v>
      </c>
      <c r="H416" s="12" t="s">
        <v>92</v>
      </c>
      <c r="I416" s="62">
        <v>29.22188</v>
      </c>
      <c r="J416" s="62">
        <v>37.82561</v>
      </c>
      <c r="K416" s="62">
        <v>24.65734</v>
      </c>
      <c r="L416" s="13"/>
    </row>
    <row r="417" spans="1:12" ht="24">
      <c r="A417" s="12">
        <v>17</v>
      </c>
      <c r="B417" s="116">
        <v>22930</v>
      </c>
      <c r="C417" s="13">
        <v>455.546</v>
      </c>
      <c r="D417" s="62">
        <v>1.122</v>
      </c>
      <c r="E417" s="62">
        <f aca="true" t="shared" si="36" ref="E417:E427">D417*0.0864</f>
        <v>0.09694080000000002</v>
      </c>
      <c r="F417" s="62">
        <f t="shared" si="34"/>
        <v>24.07237333333333</v>
      </c>
      <c r="G417" s="62">
        <f t="shared" si="35"/>
        <v>2.3335951288320005</v>
      </c>
      <c r="H417" s="12" t="s">
        <v>93</v>
      </c>
      <c r="I417" s="62">
        <v>18.39957</v>
      </c>
      <c r="J417" s="62">
        <v>24.40098</v>
      </c>
      <c r="K417" s="62">
        <v>29.41657</v>
      </c>
      <c r="L417" s="13"/>
    </row>
    <row r="418" spans="1:12" ht="24">
      <c r="A418" s="12">
        <v>18</v>
      </c>
      <c r="B418" s="116">
        <v>22954</v>
      </c>
      <c r="C418" s="13">
        <v>445.546</v>
      </c>
      <c r="D418" s="62">
        <v>1.112</v>
      </c>
      <c r="E418" s="62">
        <f t="shared" si="36"/>
        <v>0.09607680000000002</v>
      </c>
      <c r="F418" s="62">
        <f t="shared" si="34"/>
        <v>36.123086666666666</v>
      </c>
      <c r="G418" s="62">
        <f t="shared" si="35"/>
        <v>3.4705905730560005</v>
      </c>
      <c r="H418" s="12" t="s">
        <v>94</v>
      </c>
      <c r="I418" s="62">
        <v>39.58436</v>
      </c>
      <c r="J418" s="62">
        <v>34.98542</v>
      </c>
      <c r="K418" s="62">
        <v>33.79948</v>
      </c>
      <c r="L418" s="13"/>
    </row>
    <row r="419" spans="1:12" ht="24">
      <c r="A419" s="12">
        <v>19</v>
      </c>
      <c r="B419" s="116">
        <v>22970</v>
      </c>
      <c r="C419" s="13">
        <v>445.546</v>
      </c>
      <c r="D419" s="62">
        <v>1.087</v>
      </c>
      <c r="E419" s="62">
        <f t="shared" si="36"/>
        <v>0.09391680000000001</v>
      </c>
      <c r="F419" s="62">
        <f t="shared" si="34"/>
        <v>50.76296</v>
      </c>
      <c r="G419" s="62">
        <f t="shared" si="35"/>
        <v>4.767494761728001</v>
      </c>
      <c r="H419" s="12" t="s">
        <v>95</v>
      </c>
      <c r="I419" s="62">
        <v>47.99255</v>
      </c>
      <c r="J419" s="62">
        <v>38.56956</v>
      </c>
      <c r="K419" s="62">
        <v>65.72677</v>
      </c>
      <c r="L419" s="13"/>
    </row>
    <row r="420" spans="1:12" ht="24">
      <c r="A420" s="12">
        <v>20</v>
      </c>
      <c r="B420" s="116">
        <v>22984</v>
      </c>
      <c r="C420" s="13">
        <v>455.496</v>
      </c>
      <c r="D420" s="62">
        <v>0.23</v>
      </c>
      <c r="E420" s="62">
        <f t="shared" si="36"/>
        <v>0.019872</v>
      </c>
      <c r="F420" s="62">
        <f t="shared" si="34"/>
        <v>38.740359999999995</v>
      </c>
      <c r="G420" s="62">
        <f t="shared" si="35"/>
        <v>0.7698484339199999</v>
      </c>
      <c r="H420" s="12" t="s">
        <v>96</v>
      </c>
      <c r="I420" s="62">
        <v>48.44584</v>
      </c>
      <c r="J420" s="62">
        <v>28.16901</v>
      </c>
      <c r="K420" s="62">
        <v>39.60623</v>
      </c>
      <c r="L420" s="13"/>
    </row>
    <row r="421" spans="1:12" ht="24">
      <c r="A421" s="12">
        <v>21</v>
      </c>
      <c r="B421" s="116">
        <v>22997</v>
      </c>
      <c r="C421" s="13">
        <v>455.456</v>
      </c>
      <c r="D421" s="62">
        <v>0.254</v>
      </c>
      <c r="E421" s="62">
        <f t="shared" si="36"/>
        <v>0.021945600000000003</v>
      </c>
      <c r="F421" s="62">
        <f t="shared" si="34"/>
        <v>39.0265</v>
      </c>
      <c r="G421" s="62">
        <f t="shared" si="35"/>
        <v>0.8564599584000001</v>
      </c>
      <c r="H421" s="12" t="s">
        <v>68</v>
      </c>
      <c r="I421" s="62">
        <v>34.93092</v>
      </c>
      <c r="J421" s="62">
        <v>38.42591</v>
      </c>
      <c r="K421" s="62">
        <v>43.72267</v>
      </c>
      <c r="L421" s="13"/>
    </row>
    <row r="422" spans="1:12" ht="24">
      <c r="A422" s="12">
        <v>22</v>
      </c>
      <c r="B422" s="116">
        <v>23017</v>
      </c>
      <c r="C422" s="13">
        <v>455.416</v>
      </c>
      <c r="D422" s="62">
        <v>0.199</v>
      </c>
      <c r="E422" s="62">
        <f t="shared" si="36"/>
        <v>0.017193600000000003</v>
      </c>
      <c r="F422" s="62">
        <f t="shared" si="34"/>
        <v>7.33036</v>
      </c>
      <c r="G422" s="62">
        <f t="shared" si="35"/>
        <v>0.126035277696</v>
      </c>
      <c r="H422" s="12" t="s">
        <v>69</v>
      </c>
      <c r="I422" s="62">
        <v>6.74332</v>
      </c>
      <c r="J422" s="62">
        <v>12.0259</v>
      </c>
      <c r="K422" s="62">
        <v>3.22186</v>
      </c>
      <c r="L422" s="13"/>
    </row>
    <row r="423" spans="1:12" ht="24">
      <c r="A423" s="12">
        <v>23</v>
      </c>
      <c r="B423" s="116">
        <v>23034</v>
      </c>
      <c r="C423" s="13">
        <v>455.436</v>
      </c>
      <c r="D423" s="62">
        <v>0.22</v>
      </c>
      <c r="E423" s="62">
        <f t="shared" si="36"/>
        <v>0.019008</v>
      </c>
      <c r="F423" s="62">
        <f t="shared" si="34"/>
        <v>11.171156666666667</v>
      </c>
      <c r="G423" s="62">
        <f t="shared" si="35"/>
        <v>0.21234134592</v>
      </c>
      <c r="H423" s="12" t="s">
        <v>98</v>
      </c>
      <c r="I423" s="62">
        <v>8.32695</v>
      </c>
      <c r="J423" s="62">
        <v>4.25351</v>
      </c>
      <c r="K423" s="62">
        <v>20.93301</v>
      </c>
      <c r="L423" s="13"/>
    </row>
    <row r="424" spans="1:14" ht="24">
      <c r="A424" s="12">
        <v>24</v>
      </c>
      <c r="B424" s="116">
        <v>23045</v>
      </c>
      <c r="C424" s="13">
        <v>455.416</v>
      </c>
      <c r="D424" s="62">
        <v>0.178</v>
      </c>
      <c r="E424" s="62">
        <f t="shared" si="36"/>
        <v>0.0153792</v>
      </c>
      <c r="H424" s="12" t="s">
        <v>99</v>
      </c>
      <c r="I424" s="62">
        <v>0</v>
      </c>
      <c r="J424" s="62">
        <v>0</v>
      </c>
      <c r="K424" s="62">
        <v>0</v>
      </c>
      <c r="L424" s="13"/>
      <c r="M424" s="62">
        <f>+AVERAGE(I424:K424)</f>
        <v>0</v>
      </c>
      <c r="N424" s="62">
        <f>M424*E424</f>
        <v>0</v>
      </c>
    </row>
    <row r="425" spans="1:14" ht="24">
      <c r="A425" s="12">
        <v>25</v>
      </c>
      <c r="B425" s="116">
        <v>23070</v>
      </c>
      <c r="C425" s="13">
        <v>455.416</v>
      </c>
      <c r="D425" s="62">
        <v>0.185</v>
      </c>
      <c r="E425" s="62">
        <f t="shared" si="36"/>
        <v>0.015984</v>
      </c>
      <c r="H425" s="12" t="s">
        <v>72</v>
      </c>
      <c r="I425" s="62">
        <v>0</v>
      </c>
      <c r="J425" s="62">
        <v>0</v>
      </c>
      <c r="K425" s="62">
        <v>0</v>
      </c>
      <c r="L425" s="13"/>
      <c r="M425" s="62">
        <f>+AVERAGE(I425:K425)</f>
        <v>0</v>
      </c>
      <c r="N425" s="62">
        <f>M425*E425</f>
        <v>0</v>
      </c>
    </row>
    <row r="426" spans="1:11" s="243" customFormat="1" ht="24.75" thickBot="1">
      <c r="A426" s="241">
        <v>26</v>
      </c>
      <c r="B426" s="242">
        <v>23073</v>
      </c>
      <c r="C426" s="243">
        <v>455.416</v>
      </c>
      <c r="D426" s="244">
        <v>0.182</v>
      </c>
      <c r="E426" s="244">
        <f t="shared" si="36"/>
        <v>0.0157248</v>
      </c>
      <c r="F426" s="244">
        <f t="shared" si="34"/>
        <v>35.41384</v>
      </c>
      <c r="G426" s="244">
        <f t="shared" si="35"/>
        <v>0.556875551232</v>
      </c>
      <c r="H426" s="241" t="s">
        <v>73</v>
      </c>
      <c r="I426" s="244">
        <v>37.54553</v>
      </c>
      <c r="J426" s="244">
        <v>44.29643</v>
      </c>
      <c r="K426" s="244">
        <v>24.39956</v>
      </c>
    </row>
    <row r="427" spans="1:12" ht="24.75" thickTop="1">
      <c r="A427" s="12">
        <v>27</v>
      </c>
      <c r="B427" s="116">
        <v>23104</v>
      </c>
      <c r="C427" s="13">
        <v>455.366</v>
      </c>
      <c r="D427" s="62">
        <v>0.153</v>
      </c>
      <c r="E427" s="62">
        <f t="shared" si="36"/>
        <v>0.0132192</v>
      </c>
      <c r="F427" s="62"/>
      <c r="G427" s="62"/>
      <c r="H427" s="12" t="s">
        <v>78</v>
      </c>
      <c r="I427" s="62"/>
      <c r="J427" s="62"/>
      <c r="K427" s="62"/>
      <c r="L427" s="13"/>
    </row>
    <row r="428" spans="1:12" ht="24">
      <c r="A428" s="12">
        <v>28</v>
      </c>
      <c r="B428" s="116"/>
      <c r="C428" s="13"/>
      <c r="D428" s="62"/>
      <c r="E428" s="62"/>
      <c r="F428" s="62"/>
      <c r="G428" s="62"/>
      <c r="H428" s="12" t="s">
        <v>45</v>
      </c>
      <c r="I428" s="62"/>
      <c r="J428" s="62"/>
      <c r="K428" s="62"/>
      <c r="L428" s="13"/>
    </row>
    <row r="429" spans="1:12" ht="24">
      <c r="A429" s="12">
        <v>29</v>
      </c>
      <c r="B429" s="116"/>
      <c r="C429" s="13"/>
      <c r="D429" s="62"/>
      <c r="E429" s="62"/>
      <c r="F429" s="62"/>
      <c r="G429" s="62"/>
      <c r="H429" s="12" t="s">
        <v>79</v>
      </c>
      <c r="I429" s="62"/>
      <c r="J429" s="62"/>
      <c r="K429" s="62"/>
      <c r="L429" s="13"/>
    </row>
    <row r="430" spans="1:12" ht="24">
      <c r="A430" s="12">
        <v>30</v>
      </c>
      <c r="B430" s="116"/>
      <c r="C430" s="13"/>
      <c r="D430" s="62"/>
      <c r="E430" s="62"/>
      <c r="F430" s="62"/>
      <c r="G430" s="62"/>
      <c r="H430" s="12" t="s">
        <v>80</v>
      </c>
      <c r="I430" s="62"/>
      <c r="J430" s="62"/>
      <c r="K430" s="62"/>
      <c r="L430" s="13"/>
    </row>
    <row r="431" spans="1:12" ht="24">
      <c r="A431" s="12"/>
      <c r="B431" s="116"/>
      <c r="C431" s="13"/>
      <c r="D431" s="62"/>
      <c r="E431" s="62"/>
      <c r="F431" s="62"/>
      <c r="G431" s="62"/>
      <c r="H431" s="12" t="s">
        <v>81</v>
      </c>
      <c r="I431" s="62"/>
      <c r="J431" s="62"/>
      <c r="K431" s="62"/>
      <c r="L431" s="13"/>
    </row>
    <row r="432" spans="1:12" ht="24">
      <c r="A432" s="12"/>
      <c r="B432" s="116"/>
      <c r="C432" s="13"/>
      <c r="D432" s="62"/>
      <c r="E432" s="62"/>
      <c r="F432" s="62"/>
      <c r="G432" s="62"/>
      <c r="H432" s="12" t="s">
        <v>82</v>
      </c>
      <c r="I432" s="62"/>
      <c r="J432" s="62"/>
      <c r="K432" s="62"/>
      <c r="L432" s="13"/>
    </row>
    <row r="433" spans="1:12" ht="24">
      <c r="A433" s="12"/>
      <c r="B433" s="116"/>
      <c r="C433" s="13"/>
      <c r="D433" s="62"/>
      <c r="E433" s="62"/>
      <c r="F433" s="62"/>
      <c r="G433" s="62"/>
      <c r="H433" s="12" t="s">
        <v>83</v>
      </c>
      <c r="I433" s="62"/>
      <c r="J433" s="62"/>
      <c r="K433" s="62"/>
      <c r="L433" s="13"/>
    </row>
    <row r="434" spans="1:12" ht="24">
      <c r="A434" s="12"/>
      <c r="B434" s="116"/>
      <c r="C434" s="13"/>
      <c r="D434" s="62"/>
      <c r="E434" s="62"/>
      <c r="F434" s="62"/>
      <c r="G434" s="62"/>
      <c r="H434" s="12" t="s">
        <v>84</v>
      </c>
      <c r="I434" s="62"/>
      <c r="J434" s="62"/>
      <c r="K434" s="62"/>
      <c r="L434" s="13"/>
    </row>
    <row r="435" spans="1:12" ht="24">
      <c r="A435" s="12"/>
      <c r="B435" s="116"/>
      <c r="C435" s="13"/>
      <c r="D435" s="62"/>
      <c r="E435" s="62"/>
      <c r="F435" s="62"/>
      <c r="G435" s="62"/>
      <c r="H435" s="12" t="s">
        <v>85</v>
      </c>
      <c r="I435" s="62"/>
      <c r="J435" s="62"/>
      <c r="K435" s="62"/>
      <c r="L435" s="13"/>
    </row>
    <row r="436" spans="1:12" ht="24">
      <c r="A436" s="12"/>
      <c r="B436" s="116"/>
      <c r="C436" s="13"/>
      <c r="D436" s="62"/>
      <c r="E436" s="62"/>
      <c r="F436" s="62"/>
      <c r="G436" s="62"/>
      <c r="H436" s="12" t="s">
        <v>86</v>
      </c>
      <c r="I436" s="62"/>
      <c r="J436" s="62"/>
      <c r="K436" s="62"/>
      <c r="L436" s="13"/>
    </row>
    <row r="437" spans="1:12" ht="24">
      <c r="A437" s="12"/>
      <c r="B437" s="116"/>
      <c r="C437" s="13"/>
      <c r="D437" s="62"/>
      <c r="E437" s="62"/>
      <c r="F437" s="62"/>
      <c r="G437" s="62"/>
      <c r="H437" s="12" t="s">
        <v>87</v>
      </c>
      <c r="I437" s="62"/>
      <c r="J437" s="62"/>
      <c r="K437" s="62"/>
      <c r="L437" s="13"/>
    </row>
    <row r="438" spans="1:12" ht="24">
      <c r="A438" s="12"/>
      <c r="B438" s="116"/>
      <c r="C438" s="13"/>
      <c r="D438" s="62"/>
      <c r="E438" s="62"/>
      <c r="F438" s="62"/>
      <c r="G438" s="62"/>
      <c r="H438" s="12" t="s">
        <v>88</v>
      </c>
      <c r="I438" s="62"/>
      <c r="J438" s="62"/>
      <c r="K438" s="62"/>
      <c r="L438" s="13"/>
    </row>
    <row r="439" spans="1:12" ht="24">
      <c r="A439" s="12"/>
      <c r="B439" s="116"/>
      <c r="C439" s="13"/>
      <c r="D439" s="62"/>
      <c r="E439" s="62"/>
      <c r="F439" s="62"/>
      <c r="G439" s="62"/>
      <c r="H439" s="12" t="s">
        <v>89</v>
      </c>
      <c r="I439" s="62"/>
      <c r="J439" s="62"/>
      <c r="K439" s="62"/>
      <c r="L439" s="13"/>
    </row>
    <row r="440" spans="1:12" ht="24">
      <c r="A440" s="12"/>
      <c r="B440" s="116"/>
      <c r="C440" s="13"/>
      <c r="D440" s="62"/>
      <c r="E440" s="62"/>
      <c r="F440" s="62"/>
      <c r="G440" s="62"/>
      <c r="H440" s="12" t="s">
        <v>90</v>
      </c>
      <c r="I440" s="62"/>
      <c r="J440" s="62"/>
      <c r="K440" s="62"/>
      <c r="L440" s="13"/>
    </row>
    <row r="441" spans="1:12" ht="24">
      <c r="A441" s="12"/>
      <c r="B441" s="116"/>
      <c r="C441" s="13"/>
      <c r="D441" s="62"/>
      <c r="E441" s="62"/>
      <c r="F441" s="62"/>
      <c r="G441" s="62"/>
      <c r="H441" s="12" t="s">
        <v>91</v>
      </c>
      <c r="I441" s="62"/>
      <c r="J441" s="62"/>
      <c r="K441" s="62"/>
      <c r="L441" s="13"/>
    </row>
    <row r="442" spans="1:12" ht="24">
      <c r="A442" s="12"/>
      <c r="B442" s="116"/>
      <c r="C442" s="13"/>
      <c r="D442" s="62"/>
      <c r="E442" s="62"/>
      <c r="F442" s="62"/>
      <c r="G442" s="62"/>
      <c r="H442" s="12" t="s">
        <v>92</v>
      </c>
      <c r="I442" s="62"/>
      <c r="J442" s="62"/>
      <c r="K442" s="62"/>
      <c r="L442" s="13"/>
    </row>
    <row r="443" spans="1:12" ht="24">
      <c r="A443" s="12"/>
      <c r="B443" s="116"/>
      <c r="C443" s="13"/>
      <c r="D443" s="62"/>
      <c r="E443" s="62"/>
      <c r="F443" s="62"/>
      <c r="G443" s="62"/>
      <c r="H443" s="12" t="s">
        <v>93</v>
      </c>
      <c r="I443" s="62"/>
      <c r="J443" s="62"/>
      <c r="K443" s="62"/>
      <c r="L443" s="13"/>
    </row>
    <row r="444" spans="1:12" ht="24">
      <c r="A444" s="12"/>
      <c r="B444" s="116"/>
      <c r="C444" s="13"/>
      <c r="D444" s="62"/>
      <c r="E444" s="62"/>
      <c r="F444" s="62"/>
      <c r="G444" s="62"/>
      <c r="H444" s="12" t="s">
        <v>94</v>
      </c>
      <c r="I444" s="62"/>
      <c r="J444" s="62"/>
      <c r="K444" s="62"/>
      <c r="L444" s="13"/>
    </row>
    <row r="445" spans="1:12" ht="24">
      <c r="A445" s="12"/>
      <c r="B445" s="116"/>
      <c r="C445" s="13"/>
      <c r="D445" s="62"/>
      <c r="E445" s="62"/>
      <c r="F445" s="62"/>
      <c r="G445" s="62"/>
      <c r="H445" s="12" t="s">
        <v>95</v>
      </c>
      <c r="I445" s="62"/>
      <c r="J445" s="62"/>
      <c r="K445" s="62"/>
      <c r="L445" s="13"/>
    </row>
    <row r="446" spans="1:12" ht="24">
      <c r="A446" s="12"/>
      <c r="B446" s="116"/>
      <c r="C446" s="13"/>
      <c r="D446" s="62"/>
      <c r="E446" s="62"/>
      <c r="F446" s="62"/>
      <c r="G446" s="62"/>
      <c r="H446" s="12" t="s">
        <v>96</v>
      </c>
      <c r="I446" s="62"/>
      <c r="J446" s="62"/>
      <c r="K446" s="62"/>
      <c r="L446" s="13"/>
    </row>
    <row r="447" spans="1:12" ht="24">
      <c r="A447" s="12"/>
      <c r="B447" s="116"/>
      <c r="C447" s="13"/>
      <c r="D447" s="62"/>
      <c r="E447" s="62"/>
      <c r="F447" s="62"/>
      <c r="G447" s="62"/>
      <c r="H447" s="12" t="s">
        <v>68</v>
      </c>
      <c r="I447" s="62"/>
      <c r="J447" s="62"/>
      <c r="K447" s="62"/>
      <c r="L447" s="13"/>
    </row>
    <row r="448" spans="1:12" ht="24">
      <c r="A448" s="12"/>
      <c r="B448" s="116"/>
      <c r="C448" s="13"/>
      <c r="D448" s="62"/>
      <c r="E448" s="62"/>
      <c r="F448" s="62"/>
      <c r="G448" s="62"/>
      <c r="H448" s="12" t="s">
        <v>69</v>
      </c>
      <c r="I448" s="62"/>
      <c r="J448" s="62"/>
      <c r="K448" s="62"/>
      <c r="L448" s="13"/>
    </row>
    <row r="449" spans="1:12" ht="24">
      <c r="A449" s="12"/>
      <c r="B449" s="116"/>
      <c r="C449" s="13"/>
      <c r="D449" s="62"/>
      <c r="E449" s="62"/>
      <c r="F449" s="62"/>
      <c r="G449" s="62"/>
      <c r="H449" s="12" t="s">
        <v>98</v>
      </c>
      <c r="I449" s="62"/>
      <c r="J449" s="62"/>
      <c r="K449" s="62"/>
      <c r="L449" s="13"/>
    </row>
    <row r="450" spans="1:12" ht="24">
      <c r="A450" s="12"/>
      <c r="B450" s="116"/>
      <c r="C450" s="13"/>
      <c r="D450" s="62"/>
      <c r="E450" s="62"/>
      <c r="F450" s="62"/>
      <c r="G450" s="62"/>
      <c r="H450" s="12" t="s">
        <v>99</v>
      </c>
      <c r="I450" s="62"/>
      <c r="J450" s="62"/>
      <c r="K450" s="62"/>
      <c r="L450" s="13"/>
    </row>
    <row r="451" spans="1:12" ht="24">
      <c r="A451" s="12"/>
      <c r="B451" s="116"/>
      <c r="C451" s="13"/>
      <c r="D451" s="62"/>
      <c r="E451" s="62"/>
      <c r="F451" s="62"/>
      <c r="G451" s="62"/>
      <c r="H451" s="12" t="s">
        <v>72</v>
      </c>
      <c r="I451" s="62"/>
      <c r="J451" s="62"/>
      <c r="K451" s="62"/>
      <c r="L451" s="13"/>
    </row>
    <row r="452" spans="1:12" ht="24">
      <c r="A452" s="12"/>
      <c r="B452" s="116"/>
      <c r="C452" s="13"/>
      <c r="D452" s="62"/>
      <c r="E452" s="62"/>
      <c r="F452" s="62"/>
      <c r="G452" s="62"/>
      <c r="H452" s="12" t="s">
        <v>73</v>
      </c>
      <c r="I452" s="62"/>
      <c r="J452" s="62"/>
      <c r="K452" s="62"/>
      <c r="L452" s="13"/>
    </row>
    <row r="453" spans="1:12" ht="24">
      <c r="A453" s="12"/>
      <c r="B453" s="116"/>
      <c r="C453" s="13"/>
      <c r="D453" s="62"/>
      <c r="E453" s="62"/>
      <c r="F453" s="62"/>
      <c r="G453" s="62"/>
      <c r="H453" s="12"/>
      <c r="I453" s="62"/>
      <c r="J453" s="62"/>
      <c r="K453" s="62"/>
      <c r="L453" s="13"/>
    </row>
    <row r="454" spans="1:12" ht="24">
      <c r="A454" s="12"/>
      <c r="B454" s="116"/>
      <c r="C454" s="13"/>
      <c r="D454" s="62"/>
      <c r="E454" s="62"/>
      <c r="F454" s="62"/>
      <c r="G454" s="62"/>
      <c r="H454" s="12"/>
      <c r="I454" s="62"/>
      <c r="J454" s="62"/>
      <c r="K454" s="62"/>
      <c r="L454" s="13"/>
    </row>
    <row r="455" spans="1:12" ht="24">
      <c r="A455" s="12"/>
      <c r="B455" s="116"/>
      <c r="C455" s="13"/>
      <c r="D455" s="62"/>
      <c r="E455" s="62"/>
      <c r="F455" s="62"/>
      <c r="G455" s="62"/>
      <c r="H455" s="12"/>
      <c r="I455" s="62"/>
      <c r="J455" s="62"/>
      <c r="K455" s="62"/>
      <c r="L455" s="13"/>
    </row>
    <row r="456" spans="1:12" ht="24">
      <c r="A456" s="12"/>
      <c r="B456" s="116"/>
      <c r="C456" s="13"/>
      <c r="D456" s="62"/>
      <c r="E456" s="62"/>
      <c r="F456" s="62"/>
      <c r="G456" s="62"/>
      <c r="H456" s="12"/>
      <c r="I456" s="62"/>
      <c r="J456" s="62"/>
      <c r="K456" s="62"/>
      <c r="L456" s="13"/>
    </row>
    <row r="457" spans="1:12" ht="24">
      <c r="A457" s="12"/>
      <c r="B457" s="116"/>
      <c r="C457" s="13"/>
      <c r="D457" s="62"/>
      <c r="E457" s="62"/>
      <c r="F457" s="62"/>
      <c r="G457" s="62"/>
      <c r="H457" s="12"/>
      <c r="I457" s="62"/>
      <c r="J457" s="62"/>
      <c r="K457" s="62"/>
      <c r="L457" s="13"/>
    </row>
    <row r="458" spans="1:12" ht="24">
      <c r="A458" s="12"/>
      <c r="B458" s="116"/>
      <c r="C458" s="13"/>
      <c r="D458" s="62"/>
      <c r="E458" s="62"/>
      <c r="F458" s="62"/>
      <c r="G458" s="62"/>
      <c r="H458" s="12"/>
      <c r="I458" s="62"/>
      <c r="J458" s="62"/>
      <c r="K458" s="62"/>
      <c r="L458" s="13"/>
    </row>
    <row r="459" spans="1:12" ht="24">
      <c r="A459" s="12"/>
      <c r="B459" s="116"/>
      <c r="C459" s="13"/>
      <c r="D459" s="62"/>
      <c r="E459" s="62"/>
      <c r="F459" s="62"/>
      <c r="G459" s="62"/>
      <c r="H459" s="12"/>
      <c r="I459" s="62"/>
      <c r="J459" s="62"/>
      <c r="K459" s="62"/>
      <c r="L459" s="13"/>
    </row>
    <row r="460" spans="1:12" ht="24">
      <c r="A460" s="12"/>
      <c r="B460" s="116"/>
      <c r="C460" s="13"/>
      <c r="D460" s="62"/>
      <c r="E460" s="62"/>
      <c r="F460" s="62"/>
      <c r="G460" s="62"/>
      <c r="H460" s="12"/>
      <c r="I460" s="62"/>
      <c r="J460" s="62"/>
      <c r="K460" s="62"/>
      <c r="L460" s="13"/>
    </row>
    <row r="461" spans="1:12" ht="24">
      <c r="A461" s="12"/>
      <c r="B461" s="116"/>
      <c r="C461" s="13"/>
      <c r="D461" s="62"/>
      <c r="E461" s="62"/>
      <c r="F461" s="62"/>
      <c r="G461" s="62"/>
      <c r="H461" s="12"/>
      <c r="I461" s="62"/>
      <c r="J461" s="62"/>
      <c r="K461" s="62"/>
      <c r="L461" s="13"/>
    </row>
    <row r="462" spans="1:12" ht="24">
      <c r="A462" s="12"/>
      <c r="B462" s="116"/>
      <c r="C462" s="13"/>
      <c r="D462" s="62"/>
      <c r="E462" s="62"/>
      <c r="F462" s="62"/>
      <c r="G462" s="62"/>
      <c r="H462" s="12"/>
      <c r="I462" s="62"/>
      <c r="J462" s="62"/>
      <c r="K462" s="62"/>
      <c r="L462" s="13"/>
    </row>
    <row r="463" spans="1:12" ht="24">
      <c r="A463" s="12"/>
      <c r="B463" s="116"/>
      <c r="C463" s="13"/>
      <c r="D463" s="62"/>
      <c r="E463" s="62"/>
      <c r="F463" s="62"/>
      <c r="G463" s="62"/>
      <c r="H463" s="12"/>
      <c r="I463" s="62"/>
      <c r="J463" s="62"/>
      <c r="K463" s="62"/>
      <c r="L463" s="13"/>
    </row>
    <row r="464" spans="1:12" ht="24">
      <c r="A464" s="12"/>
      <c r="B464" s="116"/>
      <c r="C464" s="13"/>
      <c r="D464" s="62"/>
      <c r="E464" s="62"/>
      <c r="F464" s="62"/>
      <c r="G464" s="62"/>
      <c r="H464" s="12"/>
      <c r="I464" s="62"/>
      <c r="J464" s="62"/>
      <c r="K464" s="62"/>
      <c r="L464" s="13"/>
    </row>
    <row r="465" spans="1:12" ht="24">
      <c r="A465" s="12"/>
      <c r="B465" s="116"/>
      <c r="C465" s="13"/>
      <c r="D465" s="62"/>
      <c r="E465" s="62"/>
      <c r="F465" s="62"/>
      <c r="G465" s="62"/>
      <c r="H465" s="12"/>
      <c r="I465" s="62"/>
      <c r="J465" s="62"/>
      <c r="K465" s="62"/>
      <c r="L465" s="13"/>
    </row>
    <row r="466" spans="1:12" ht="24">
      <c r="A466" s="12"/>
      <c r="B466" s="116"/>
      <c r="C466" s="13"/>
      <c r="D466" s="62"/>
      <c r="E466" s="62"/>
      <c r="F466" s="62"/>
      <c r="G466" s="62"/>
      <c r="H466" s="12"/>
      <c r="I466" s="62"/>
      <c r="J466" s="62"/>
      <c r="K466" s="62"/>
      <c r="L466" s="13"/>
    </row>
    <row r="467" spans="1:12" ht="24">
      <c r="A467" s="12"/>
      <c r="B467" s="116"/>
      <c r="C467" s="13"/>
      <c r="D467" s="62"/>
      <c r="E467" s="62"/>
      <c r="F467" s="62"/>
      <c r="G467" s="62"/>
      <c r="H467" s="12"/>
      <c r="I467" s="62"/>
      <c r="J467" s="62"/>
      <c r="K467" s="62"/>
      <c r="L467" s="13"/>
    </row>
    <row r="468" spans="1:12" ht="24">
      <c r="A468" s="12"/>
      <c r="B468" s="116"/>
      <c r="C468" s="13"/>
      <c r="D468" s="62"/>
      <c r="E468" s="62"/>
      <c r="F468" s="62"/>
      <c r="G468" s="62"/>
      <c r="H468" s="12"/>
      <c r="I468" s="62"/>
      <c r="J468" s="62"/>
      <c r="K468" s="62"/>
      <c r="L468" s="13"/>
    </row>
    <row r="469" spans="1:12" ht="24">
      <c r="A469" s="12"/>
      <c r="B469" s="116"/>
      <c r="C469" s="13"/>
      <c r="D469" s="62"/>
      <c r="E469" s="62"/>
      <c r="F469" s="62"/>
      <c r="G469" s="62"/>
      <c r="H469" s="12"/>
      <c r="I469" s="62"/>
      <c r="J469" s="62"/>
      <c r="K469" s="62"/>
      <c r="L469" s="13"/>
    </row>
    <row r="470" spans="1:12" ht="24">
      <c r="A470" s="12"/>
      <c r="B470" s="116"/>
      <c r="C470" s="13"/>
      <c r="D470" s="62"/>
      <c r="E470" s="62"/>
      <c r="F470" s="62"/>
      <c r="G470" s="62"/>
      <c r="H470" s="12"/>
      <c r="I470" s="62"/>
      <c r="J470" s="62"/>
      <c r="K470" s="62"/>
      <c r="L470" s="13"/>
    </row>
    <row r="471" spans="1:12" ht="24">
      <c r="A471" s="12"/>
      <c r="B471" s="116"/>
      <c r="C471" s="13"/>
      <c r="D471" s="62"/>
      <c r="E471" s="62"/>
      <c r="F471" s="62"/>
      <c r="G471" s="62"/>
      <c r="H471" s="12"/>
      <c r="I471" s="62"/>
      <c r="J471" s="62"/>
      <c r="K471" s="62"/>
      <c r="L471" s="13"/>
    </row>
    <row r="472" spans="1:12" ht="24">
      <c r="A472" s="12"/>
      <c r="B472" s="116"/>
      <c r="C472" s="13"/>
      <c r="D472" s="62"/>
      <c r="E472" s="62"/>
      <c r="F472" s="62"/>
      <c r="G472" s="62"/>
      <c r="H472" s="12"/>
      <c r="I472" s="62"/>
      <c r="J472" s="62"/>
      <c r="K472" s="62"/>
      <c r="L472" s="13"/>
    </row>
    <row r="473" spans="1:12" ht="24">
      <c r="A473" s="12"/>
      <c r="B473" s="116"/>
      <c r="C473" s="13"/>
      <c r="D473" s="62"/>
      <c r="E473" s="62"/>
      <c r="F473" s="62"/>
      <c r="G473" s="62"/>
      <c r="H473" s="12"/>
      <c r="I473" s="62"/>
      <c r="J473" s="62"/>
      <c r="K473" s="62"/>
      <c r="L473" s="13"/>
    </row>
    <row r="474" spans="1:12" ht="24">
      <c r="A474" s="12"/>
      <c r="B474" s="116"/>
      <c r="C474" s="13"/>
      <c r="D474" s="62"/>
      <c r="E474" s="62"/>
      <c r="F474" s="62"/>
      <c r="G474" s="62"/>
      <c r="H474" s="12"/>
      <c r="I474" s="62"/>
      <c r="J474" s="62"/>
      <c r="K474" s="62"/>
      <c r="L474" s="13"/>
    </row>
    <row r="475" spans="1:12" ht="24">
      <c r="A475" s="12"/>
      <c r="B475" s="116"/>
      <c r="C475" s="13"/>
      <c r="D475" s="62"/>
      <c r="E475" s="62"/>
      <c r="F475" s="62"/>
      <c r="G475" s="62"/>
      <c r="H475" s="12"/>
      <c r="I475" s="62"/>
      <c r="J475" s="62"/>
      <c r="K475" s="62"/>
      <c r="L475" s="13"/>
    </row>
    <row r="476" spans="1:12" ht="24">
      <c r="A476" s="12"/>
      <c r="B476" s="116"/>
      <c r="C476" s="13"/>
      <c r="D476" s="62"/>
      <c r="E476" s="62"/>
      <c r="F476" s="62"/>
      <c r="G476" s="62"/>
      <c r="H476" s="12"/>
      <c r="I476" s="62"/>
      <c r="J476" s="62"/>
      <c r="K476" s="62"/>
      <c r="L476" s="13"/>
    </row>
    <row r="477" spans="1:12" ht="24">
      <c r="A477" s="12"/>
      <c r="B477" s="116"/>
      <c r="C477" s="13"/>
      <c r="D477" s="62"/>
      <c r="E477" s="62"/>
      <c r="F477" s="62"/>
      <c r="G477" s="62"/>
      <c r="H477" s="12"/>
      <c r="I477" s="62"/>
      <c r="J477" s="62"/>
      <c r="K477" s="62"/>
      <c r="L477" s="13"/>
    </row>
    <row r="478" spans="1:12" ht="24">
      <c r="A478" s="12"/>
      <c r="B478" s="116"/>
      <c r="C478" s="13"/>
      <c r="D478" s="62"/>
      <c r="E478" s="62"/>
      <c r="F478" s="62"/>
      <c r="G478" s="62"/>
      <c r="H478" s="12"/>
      <c r="I478" s="62"/>
      <c r="J478" s="62"/>
      <c r="K478" s="62"/>
      <c r="L478" s="13"/>
    </row>
    <row r="479" spans="1:12" ht="24">
      <c r="A479" s="12"/>
      <c r="B479" s="116"/>
      <c r="C479" s="13"/>
      <c r="D479" s="62"/>
      <c r="E479" s="62"/>
      <c r="F479" s="62"/>
      <c r="G479" s="62"/>
      <c r="H479" s="12"/>
      <c r="I479" s="62"/>
      <c r="J479" s="62"/>
      <c r="K479" s="62"/>
      <c r="L479" s="13"/>
    </row>
    <row r="480" spans="1:12" ht="24">
      <c r="A480" s="12"/>
      <c r="B480" s="116"/>
      <c r="C480" s="13"/>
      <c r="D480" s="62"/>
      <c r="E480" s="62"/>
      <c r="F480" s="62"/>
      <c r="G480" s="62"/>
      <c r="H480" s="12"/>
      <c r="I480" s="62"/>
      <c r="J480" s="62"/>
      <c r="K480" s="62"/>
      <c r="L480" s="13"/>
    </row>
    <row r="481" spans="1:12" ht="24">
      <c r="A481" s="12"/>
      <c r="B481" s="116"/>
      <c r="C481" s="13"/>
      <c r="D481" s="62"/>
      <c r="E481" s="62"/>
      <c r="F481" s="62"/>
      <c r="G481" s="62"/>
      <c r="H481" s="12"/>
      <c r="I481" s="62"/>
      <c r="J481" s="62"/>
      <c r="K481" s="62"/>
      <c r="L481" s="13"/>
    </row>
    <row r="482" spans="1:12" ht="24">
      <c r="A482" s="12"/>
      <c r="B482" s="116"/>
      <c r="C482" s="13"/>
      <c r="D482" s="62"/>
      <c r="E482" s="62"/>
      <c r="F482" s="62"/>
      <c r="G482" s="62"/>
      <c r="H482" s="12"/>
      <c r="I482" s="62"/>
      <c r="J482" s="62"/>
      <c r="K482" s="62"/>
      <c r="L482" s="13"/>
    </row>
    <row r="483" spans="1:12" ht="24">
      <c r="A483" s="12"/>
      <c r="B483" s="116"/>
      <c r="C483" s="13"/>
      <c r="D483" s="62"/>
      <c r="E483" s="62"/>
      <c r="F483" s="62"/>
      <c r="G483" s="62"/>
      <c r="H483" s="12"/>
      <c r="I483" s="62"/>
      <c r="J483" s="62"/>
      <c r="K483" s="62"/>
      <c r="L483" s="13"/>
    </row>
    <row r="484" spans="1:12" ht="24">
      <c r="A484" s="12"/>
      <c r="B484" s="116"/>
      <c r="C484" s="13"/>
      <c r="D484" s="62"/>
      <c r="E484" s="62"/>
      <c r="F484" s="62"/>
      <c r="G484" s="62"/>
      <c r="H484" s="12"/>
      <c r="I484" s="62"/>
      <c r="J484" s="62"/>
      <c r="K484" s="62"/>
      <c r="L484" s="13"/>
    </row>
    <row r="485" spans="1:12" ht="24">
      <c r="A485" s="12"/>
      <c r="B485" s="116"/>
      <c r="C485" s="13"/>
      <c r="D485" s="62"/>
      <c r="E485" s="62"/>
      <c r="F485" s="62"/>
      <c r="G485" s="62"/>
      <c r="H485" s="12"/>
      <c r="I485" s="62"/>
      <c r="J485" s="62"/>
      <c r="K485" s="62"/>
      <c r="L485" s="13"/>
    </row>
    <row r="486" spans="1:12" ht="24">
      <c r="A486" s="12"/>
      <c r="B486" s="116"/>
      <c r="C486" s="13"/>
      <c r="D486" s="62"/>
      <c r="E486" s="62"/>
      <c r="F486" s="62"/>
      <c r="G486" s="62"/>
      <c r="H486" s="12"/>
      <c r="I486" s="62"/>
      <c r="J486" s="62"/>
      <c r="K486" s="62"/>
      <c r="L486" s="13"/>
    </row>
    <row r="487" spans="1:12" ht="24">
      <c r="A487" s="12"/>
      <c r="B487" s="116"/>
      <c r="C487" s="13"/>
      <c r="D487" s="62"/>
      <c r="E487" s="62"/>
      <c r="F487" s="62"/>
      <c r="G487" s="62"/>
      <c r="H487" s="12"/>
      <c r="I487" s="62"/>
      <c r="J487" s="62"/>
      <c r="K487" s="62"/>
      <c r="L487" s="13"/>
    </row>
    <row r="488" spans="1:12" ht="24">
      <c r="A488" s="12"/>
      <c r="B488" s="116"/>
      <c r="C488" s="13"/>
      <c r="D488" s="62"/>
      <c r="E488" s="62"/>
      <c r="F488" s="62"/>
      <c r="G488" s="62"/>
      <c r="H488" s="12"/>
      <c r="I488" s="62"/>
      <c r="J488" s="62"/>
      <c r="K488" s="62"/>
      <c r="L488" s="13"/>
    </row>
    <row r="489" spans="1:12" ht="24">
      <c r="A489" s="12"/>
      <c r="B489" s="116"/>
      <c r="C489" s="13"/>
      <c r="D489" s="62"/>
      <c r="E489" s="62"/>
      <c r="F489" s="62"/>
      <c r="G489" s="62"/>
      <c r="H489" s="12"/>
      <c r="I489" s="62"/>
      <c r="J489" s="62"/>
      <c r="K489" s="62"/>
      <c r="L489" s="13"/>
    </row>
    <row r="490" spans="1:12" ht="24">
      <c r="A490" s="12"/>
      <c r="B490" s="116"/>
      <c r="C490" s="13"/>
      <c r="D490" s="62"/>
      <c r="E490" s="62"/>
      <c r="F490" s="62"/>
      <c r="G490" s="62"/>
      <c r="H490" s="12"/>
      <c r="I490" s="62"/>
      <c r="J490" s="62"/>
      <c r="K490" s="62"/>
      <c r="L490" s="13"/>
    </row>
    <row r="491" spans="1:12" ht="24">
      <c r="A491" s="12"/>
      <c r="B491" s="116"/>
      <c r="C491" s="13"/>
      <c r="D491" s="62"/>
      <c r="E491" s="62"/>
      <c r="F491" s="62"/>
      <c r="G491" s="62"/>
      <c r="H491" s="12"/>
      <c r="I491" s="62"/>
      <c r="J491" s="62"/>
      <c r="K491" s="62"/>
      <c r="L491" s="13"/>
    </row>
    <row r="492" spans="1:12" ht="24">
      <c r="A492" s="12"/>
      <c r="B492" s="116"/>
      <c r="C492" s="13"/>
      <c r="D492" s="62"/>
      <c r="E492" s="62"/>
      <c r="F492" s="62"/>
      <c r="G492" s="62"/>
      <c r="H492" s="12"/>
      <c r="I492" s="62"/>
      <c r="J492" s="62"/>
      <c r="K492" s="62"/>
      <c r="L492" s="13"/>
    </row>
    <row r="493" spans="1:12" ht="24">
      <c r="A493" s="12"/>
      <c r="B493" s="116"/>
      <c r="C493" s="13"/>
      <c r="D493" s="62"/>
      <c r="E493" s="62"/>
      <c r="F493" s="62"/>
      <c r="G493" s="62"/>
      <c r="H493" s="12"/>
      <c r="I493" s="62"/>
      <c r="J493" s="62"/>
      <c r="K493" s="62"/>
      <c r="L493" s="13"/>
    </row>
    <row r="494" spans="1:12" ht="24">
      <c r="A494" s="12"/>
      <c r="B494" s="116"/>
      <c r="C494" s="13"/>
      <c r="D494" s="62"/>
      <c r="E494" s="62"/>
      <c r="F494" s="62"/>
      <c r="G494" s="62"/>
      <c r="H494" s="12"/>
      <c r="I494" s="62"/>
      <c r="J494" s="62"/>
      <c r="K494" s="62"/>
      <c r="L494" s="13"/>
    </row>
    <row r="495" spans="1:12" ht="24">
      <c r="A495" s="12"/>
      <c r="B495" s="116"/>
      <c r="C495" s="13"/>
      <c r="D495" s="62"/>
      <c r="E495" s="62"/>
      <c r="F495" s="62"/>
      <c r="G495" s="62"/>
      <c r="H495" s="12"/>
      <c r="I495" s="62"/>
      <c r="J495" s="62"/>
      <c r="K495" s="62"/>
      <c r="L495" s="13"/>
    </row>
    <row r="496" spans="1:12" ht="24">
      <c r="A496" s="12"/>
      <c r="B496" s="116"/>
      <c r="C496" s="13"/>
      <c r="D496" s="62"/>
      <c r="E496" s="62"/>
      <c r="F496" s="62"/>
      <c r="G496" s="62"/>
      <c r="H496" s="12"/>
      <c r="I496" s="62"/>
      <c r="J496" s="62"/>
      <c r="K496" s="62"/>
      <c r="L496" s="13"/>
    </row>
    <row r="497" spans="1:12" ht="24">
      <c r="A497" s="12"/>
      <c r="B497" s="116"/>
      <c r="C497" s="13"/>
      <c r="D497" s="62"/>
      <c r="E497" s="62"/>
      <c r="F497" s="62"/>
      <c r="G497" s="62"/>
      <c r="H497" s="12"/>
      <c r="I497" s="62"/>
      <c r="J497" s="62"/>
      <c r="K497" s="62"/>
      <c r="L497" s="13"/>
    </row>
    <row r="498" spans="1:12" ht="24">
      <c r="A498" s="12"/>
      <c r="B498" s="116"/>
      <c r="C498" s="13"/>
      <c r="D498" s="62"/>
      <c r="E498" s="62"/>
      <c r="F498" s="62"/>
      <c r="G498" s="62"/>
      <c r="H498" s="12"/>
      <c r="I498" s="62"/>
      <c r="J498" s="62"/>
      <c r="K498" s="62"/>
      <c r="L498" s="13"/>
    </row>
    <row r="499" spans="1:12" ht="24">
      <c r="A499" s="12"/>
      <c r="B499" s="116"/>
      <c r="C499" s="13"/>
      <c r="D499" s="62"/>
      <c r="E499" s="62"/>
      <c r="F499" s="62"/>
      <c r="G499" s="62"/>
      <c r="H499" s="12"/>
      <c r="I499" s="62"/>
      <c r="J499" s="62"/>
      <c r="K499" s="62"/>
      <c r="L499" s="13"/>
    </row>
    <row r="500" spans="1:12" ht="24">
      <c r="A500" s="12"/>
      <c r="B500" s="116"/>
      <c r="C500" s="13"/>
      <c r="D500" s="62"/>
      <c r="E500" s="62"/>
      <c r="F500" s="62"/>
      <c r="G500" s="62"/>
      <c r="H500" s="12"/>
      <c r="I500" s="62"/>
      <c r="J500" s="62"/>
      <c r="K500" s="62"/>
      <c r="L500" s="13"/>
    </row>
    <row r="501" spans="1:12" ht="24">
      <c r="A501" s="12"/>
      <c r="B501" s="116"/>
      <c r="C501" s="13"/>
      <c r="D501" s="62"/>
      <c r="E501" s="62"/>
      <c r="F501" s="62"/>
      <c r="G501" s="62"/>
      <c r="H501" s="12"/>
      <c r="I501" s="62"/>
      <c r="J501" s="62"/>
      <c r="K501" s="62"/>
      <c r="L501" s="13"/>
    </row>
    <row r="502" spans="1:12" ht="24">
      <c r="A502" s="12"/>
      <c r="B502" s="116"/>
      <c r="C502" s="13"/>
      <c r="D502" s="62"/>
      <c r="E502" s="62"/>
      <c r="F502" s="62"/>
      <c r="G502" s="62"/>
      <c r="H502" s="12"/>
      <c r="I502" s="62"/>
      <c r="J502" s="62"/>
      <c r="K502" s="62"/>
      <c r="L502" s="13"/>
    </row>
    <row r="503" spans="1:12" ht="24">
      <c r="A503" s="12"/>
      <c r="B503" s="116"/>
      <c r="C503" s="13"/>
      <c r="D503" s="62"/>
      <c r="E503" s="62"/>
      <c r="F503" s="62"/>
      <c r="G503" s="62"/>
      <c r="H503" s="12"/>
      <c r="I503" s="62"/>
      <c r="J503" s="62"/>
      <c r="K503" s="62"/>
      <c r="L503" s="13"/>
    </row>
    <row r="504" spans="1:12" ht="24">
      <c r="A504" s="12"/>
      <c r="B504" s="116"/>
      <c r="C504" s="13"/>
      <c r="D504" s="62"/>
      <c r="E504" s="62"/>
      <c r="F504" s="62"/>
      <c r="G504" s="62"/>
      <c r="H504" s="12"/>
      <c r="I504" s="62"/>
      <c r="J504" s="62"/>
      <c r="K504" s="62"/>
      <c r="L504" s="13"/>
    </row>
    <row r="505" spans="1:12" ht="24">
      <c r="A505" s="12"/>
      <c r="B505" s="116"/>
      <c r="C505" s="13"/>
      <c r="D505" s="62"/>
      <c r="E505" s="62"/>
      <c r="F505" s="62"/>
      <c r="G505" s="62"/>
      <c r="H505" s="12"/>
      <c r="I505" s="62"/>
      <c r="J505" s="62"/>
      <c r="K505" s="62"/>
      <c r="L505" s="13"/>
    </row>
    <row r="506" spans="1:12" ht="24">
      <c r="A506" s="12"/>
      <c r="B506" s="116"/>
      <c r="C506" s="13"/>
      <c r="D506" s="62"/>
      <c r="E506" s="62"/>
      <c r="F506" s="62"/>
      <c r="G506" s="62"/>
      <c r="H506" s="12"/>
      <c r="I506" s="62"/>
      <c r="J506" s="62"/>
      <c r="K506" s="62"/>
      <c r="L506" s="13"/>
    </row>
    <row r="507" spans="1:12" ht="24">
      <c r="A507" s="12"/>
      <c r="B507" s="116"/>
      <c r="C507" s="13"/>
      <c r="D507" s="62"/>
      <c r="E507" s="62"/>
      <c r="F507" s="62"/>
      <c r="G507" s="62"/>
      <c r="H507" s="12"/>
      <c r="I507" s="62"/>
      <c r="J507" s="62"/>
      <c r="K507" s="62"/>
      <c r="L507" s="13"/>
    </row>
    <row r="508" spans="1:12" ht="24">
      <c r="A508" s="12"/>
      <c r="B508" s="116"/>
      <c r="C508" s="13"/>
      <c r="D508" s="62"/>
      <c r="E508" s="62"/>
      <c r="F508" s="62"/>
      <c r="G508" s="62"/>
      <c r="H508" s="12"/>
      <c r="I508" s="62"/>
      <c r="J508" s="62"/>
      <c r="K508" s="62"/>
      <c r="L508" s="13"/>
    </row>
    <row r="509" spans="1:12" ht="24">
      <c r="A509" s="12"/>
      <c r="B509" s="116"/>
      <c r="C509" s="13"/>
      <c r="D509" s="62"/>
      <c r="E509" s="62"/>
      <c r="F509" s="62"/>
      <c r="G509" s="62"/>
      <c r="H509" s="12"/>
      <c r="I509" s="62"/>
      <c r="J509" s="62"/>
      <c r="K509" s="62"/>
      <c r="L509" s="13"/>
    </row>
    <row r="510" spans="1:12" ht="24">
      <c r="A510" s="12"/>
      <c r="B510" s="116"/>
      <c r="C510" s="13"/>
      <c r="D510" s="62"/>
      <c r="E510" s="62"/>
      <c r="F510" s="62"/>
      <c r="G510" s="62"/>
      <c r="H510" s="12"/>
      <c r="I510" s="62"/>
      <c r="J510" s="62"/>
      <c r="K510" s="62"/>
      <c r="L510" s="13"/>
    </row>
    <row r="511" spans="1:12" ht="24">
      <c r="A511" s="12"/>
      <c r="B511" s="116"/>
      <c r="C511" s="13"/>
      <c r="D511" s="62"/>
      <c r="E511" s="62"/>
      <c r="F511" s="62"/>
      <c r="G511" s="62"/>
      <c r="H511" s="12"/>
      <c r="I511" s="62"/>
      <c r="J511" s="62"/>
      <c r="K511" s="62"/>
      <c r="L511" s="13"/>
    </row>
    <row r="512" spans="1:12" ht="24">
      <c r="A512" s="12"/>
      <c r="B512" s="116"/>
      <c r="C512" s="13"/>
      <c r="D512" s="62"/>
      <c r="E512" s="62"/>
      <c r="F512" s="62"/>
      <c r="G512" s="62"/>
      <c r="H512" s="12"/>
      <c r="I512" s="62"/>
      <c r="J512" s="62"/>
      <c r="K512" s="62"/>
      <c r="L512" s="13"/>
    </row>
    <row r="513" spans="1:12" ht="24">
      <c r="A513" s="12"/>
      <c r="B513" s="116"/>
      <c r="C513" s="13"/>
      <c r="D513" s="62"/>
      <c r="E513" s="62"/>
      <c r="F513" s="62"/>
      <c r="G513" s="62"/>
      <c r="H513" s="12"/>
      <c r="I513" s="62"/>
      <c r="J513" s="62"/>
      <c r="K513" s="62"/>
      <c r="L513" s="13"/>
    </row>
    <row r="514" spans="1:12" ht="24">
      <c r="A514" s="12"/>
      <c r="B514" s="116"/>
      <c r="C514" s="13"/>
      <c r="D514" s="62"/>
      <c r="E514" s="62"/>
      <c r="F514" s="62"/>
      <c r="G514" s="62"/>
      <c r="H514" s="12"/>
      <c r="I514" s="62"/>
      <c r="J514" s="62"/>
      <c r="K514" s="62"/>
      <c r="L514" s="13"/>
    </row>
    <row r="515" spans="1:12" ht="24">
      <c r="A515" s="12"/>
      <c r="B515" s="116"/>
      <c r="C515" s="13"/>
      <c r="D515" s="62"/>
      <c r="E515" s="62"/>
      <c r="F515" s="62"/>
      <c r="G515" s="62"/>
      <c r="H515" s="12"/>
      <c r="I515" s="62"/>
      <c r="J515" s="62"/>
      <c r="K515" s="62"/>
      <c r="L515" s="13"/>
    </row>
    <row r="516" spans="1:12" ht="24">
      <c r="A516" s="12"/>
      <c r="B516" s="116"/>
      <c r="C516" s="13"/>
      <c r="D516" s="62"/>
      <c r="E516" s="62"/>
      <c r="F516" s="62"/>
      <c r="G516" s="62"/>
      <c r="H516" s="12"/>
      <c r="I516" s="62"/>
      <c r="J516" s="62"/>
      <c r="K516" s="62"/>
      <c r="L516" s="13"/>
    </row>
    <row r="517" spans="1:12" ht="24">
      <c r="A517" s="12"/>
      <c r="B517" s="116"/>
      <c r="C517" s="13"/>
      <c r="D517" s="62"/>
      <c r="E517" s="62"/>
      <c r="F517" s="62"/>
      <c r="G517" s="62"/>
      <c r="H517" s="12"/>
      <c r="I517" s="62"/>
      <c r="J517" s="62"/>
      <c r="K517" s="62"/>
      <c r="L517" s="13"/>
    </row>
    <row r="518" spans="1:12" ht="24">
      <c r="A518" s="12"/>
      <c r="B518" s="116"/>
      <c r="C518" s="13"/>
      <c r="D518" s="62"/>
      <c r="E518" s="62"/>
      <c r="F518" s="62"/>
      <c r="G518" s="62"/>
      <c r="H518" s="12"/>
      <c r="I518" s="62"/>
      <c r="J518" s="62"/>
      <c r="K518" s="62"/>
      <c r="L518" s="13"/>
    </row>
    <row r="519" spans="1:12" ht="24">
      <c r="A519" s="12"/>
      <c r="B519" s="116"/>
      <c r="C519" s="13"/>
      <c r="D519" s="62"/>
      <c r="E519" s="62"/>
      <c r="F519" s="62"/>
      <c r="G519" s="62"/>
      <c r="H519" s="12"/>
      <c r="I519" s="62"/>
      <c r="J519" s="62"/>
      <c r="K519" s="62"/>
      <c r="L519" s="13"/>
    </row>
    <row r="520" spans="1:12" ht="24">
      <c r="A520" s="12"/>
      <c r="B520" s="116"/>
      <c r="C520" s="13"/>
      <c r="D520" s="62"/>
      <c r="E520" s="62"/>
      <c r="F520" s="62"/>
      <c r="G520" s="62"/>
      <c r="H520" s="12"/>
      <c r="I520" s="62"/>
      <c r="J520" s="62"/>
      <c r="K520" s="62"/>
      <c r="L520" s="13"/>
    </row>
    <row r="521" spans="1:12" ht="24">
      <c r="A521" s="12"/>
      <c r="B521" s="116"/>
      <c r="C521" s="13"/>
      <c r="D521" s="62"/>
      <c r="E521" s="62"/>
      <c r="F521" s="62"/>
      <c r="G521" s="62"/>
      <c r="H521" s="12"/>
      <c r="I521" s="62"/>
      <c r="J521" s="62"/>
      <c r="K521" s="62"/>
      <c r="L521" s="13"/>
    </row>
    <row r="522" spans="1:12" ht="24">
      <c r="A522" s="12"/>
      <c r="B522" s="116"/>
      <c r="C522" s="13"/>
      <c r="D522" s="62"/>
      <c r="E522" s="62"/>
      <c r="F522" s="62"/>
      <c r="G522" s="62"/>
      <c r="H522" s="12"/>
      <c r="I522" s="62"/>
      <c r="J522" s="62"/>
      <c r="K522" s="62"/>
      <c r="L522" s="13"/>
    </row>
    <row r="523" spans="1:12" ht="24">
      <c r="A523" s="12"/>
      <c r="B523" s="116"/>
      <c r="C523" s="13"/>
      <c r="D523" s="62"/>
      <c r="E523" s="62"/>
      <c r="F523" s="62"/>
      <c r="G523" s="62"/>
      <c r="H523" s="12"/>
      <c r="I523" s="62"/>
      <c r="J523" s="62"/>
      <c r="K523" s="62"/>
      <c r="L523" s="13"/>
    </row>
    <row r="524" spans="1:12" ht="24">
      <c r="A524" s="12"/>
      <c r="B524" s="116"/>
      <c r="C524" s="13"/>
      <c r="D524" s="62"/>
      <c r="E524" s="62"/>
      <c r="F524" s="62"/>
      <c r="G524" s="62"/>
      <c r="H524" s="12"/>
      <c r="I524" s="62"/>
      <c r="J524" s="62"/>
      <c r="K524" s="62"/>
      <c r="L524" s="13"/>
    </row>
    <row r="525" spans="1:12" ht="24">
      <c r="A525" s="12"/>
      <c r="B525" s="116"/>
      <c r="C525" s="13"/>
      <c r="D525" s="62"/>
      <c r="E525" s="62"/>
      <c r="F525" s="62"/>
      <c r="G525" s="62"/>
      <c r="H525" s="12"/>
      <c r="I525" s="62"/>
      <c r="J525" s="62"/>
      <c r="K525" s="62"/>
      <c r="L525" s="13"/>
    </row>
    <row r="526" spans="1:12" ht="24">
      <c r="A526" s="12"/>
      <c r="B526" s="116"/>
      <c r="C526" s="13"/>
      <c r="D526" s="62"/>
      <c r="E526" s="62"/>
      <c r="F526" s="62"/>
      <c r="G526" s="62"/>
      <c r="H526" s="12"/>
      <c r="I526" s="62"/>
      <c r="J526" s="62"/>
      <c r="K526" s="62"/>
      <c r="L526" s="13"/>
    </row>
    <row r="527" spans="1:12" ht="24">
      <c r="A527" s="12"/>
      <c r="B527" s="116"/>
      <c r="C527" s="13"/>
      <c r="D527" s="62"/>
      <c r="E527" s="62"/>
      <c r="F527" s="62"/>
      <c r="G527" s="62"/>
      <c r="H527" s="12"/>
      <c r="I527" s="62"/>
      <c r="J527" s="62"/>
      <c r="K527" s="62"/>
      <c r="L527" s="13"/>
    </row>
    <row r="528" spans="1:12" ht="24">
      <c r="A528" s="12"/>
      <c r="B528" s="116"/>
      <c r="C528" s="13"/>
      <c r="D528" s="62"/>
      <c r="E528" s="62"/>
      <c r="F528" s="62"/>
      <c r="G528" s="62"/>
      <c r="H528" s="12"/>
      <c r="I528" s="62"/>
      <c r="J528" s="62"/>
      <c r="K528" s="62"/>
      <c r="L528" s="13"/>
    </row>
    <row r="529" spans="1:12" ht="24">
      <c r="A529" s="12"/>
      <c r="B529" s="116"/>
      <c r="C529" s="13"/>
      <c r="D529" s="62"/>
      <c r="E529" s="62"/>
      <c r="F529" s="62"/>
      <c r="G529" s="62"/>
      <c r="H529" s="12"/>
      <c r="I529" s="62"/>
      <c r="J529" s="62"/>
      <c r="K529" s="62"/>
      <c r="L529" s="13"/>
    </row>
    <row r="530" spans="1:12" ht="24">
      <c r="A530" s="12"/>
      <c r="B530" s="116"/>
      <c r="C530" s="13"/>
      <c r="D530" s="62"/>
      <c r="E530" s="62"/>
      <c r="F530" s="62"/>
      <c r="G530" s="62"/>
      <c r="H530" s="12"/>
      <c r="I530" s="62"/>
      <c r="J530" s="62"/>
      <c r="K530" s="62"/>
      <c r="L530" s="13"/>
    </row>
    <row r="531" spans="1:12" ht="24">
      <c r="A531" s="12"/>
      <c r="B531" s="116"/>
      <c r="C531" s="13"/>
      <c r="D531" s="62"/>
      <c r="E531" s="62"/>
      <c r="F531" s="62"/>
      <c r="G531" s="62"/>
      <c r="H531" s="12"/>
      <c r="I531" s="62"/>
      <c r="J531" s="62"/>
      <c r="K531" s="62"/>
      <c r="L531" s="13"/>
    </row>
    <row r="532" spans="1:12" ht="24">
      <c r="A532" s="12"/>
      <c r="B532" s="116"/>
      <c r="C532" s="13"/>
      <c r="D532" s="62"/>
      <c r="E532" s="62"/>
      <c r="F532" s="62"/>
      <c r="G532" s="62"/>
      <c r="H532" s="12"/>
      <c r="I532" s="62"/>
      <c r="J532" s="62"/>
      <c r="K532" s="62"/>
      <c r="L532" s="13"/>
    </row>
    <row r="533" spans="1:12" ht="24">
      <c r="A533" s="12"/>
      <c r="B533" s="116"/>
      <c r="C533" s="13"/>
      <c r="D533" s="62"/>
      <c r="E533" s="62"/>
      <c r="F533" s="62"/>
      <c r="G533" s="62"/>
      <c r="H533" s="12"/>
      <c r="I533" s="62"/>
      <c r="J533" s="62"/>
      <c r="K533" s="62"/>
      <c r="L533" s="13"/>
    </row>
    <row r="534" spans="1:12" ht="24">
      <c r="A534" s="12"/>
      <c r="B534" s="116"/>
      <c r="C534" s="13"/>
      <c r="D534" s="62"/>
      <c r="E534" s="62"/>
      <c r="F534" s="62"/>
      <c r="G534" s="62"/>
      <c r="H534" s="12"/>
      <c r="I534" s="62"/>
      <c r="J534" s="62"/>
      <c r="K534" s="62"/>
      <c r="L534" s="13"/>
    </row>
    <row r="535" spans="1:12" ht="24">
      <c r="A535" s="12"/>
      <c r="B535" s="116"/>
      <c r="C535" s="13"/>
      <c r="D535" s="62"/>
      <c r="E535" s="62"/>
      <c r="F535" s="62"/>
      <c r="G535" s="62"/>
      <c r="H535" s="12"/>
      <c r="I535" s="62"/>
      <c r="J535" s="62"/>
      <c r="K535" s="62"/>
      <c r="L535" s="13"/>
    </row>
    <row r="536" spans="1:12" ht="24">
      <c r="A536" s="12"/>
      <c r="B536" s="116"/>
      <c r="C536" s="13"/>
      <c r="D536" s="62"/>
      <c r="E536" s="62"/>
      <c r="F536" s="62"/>
      <c r="G536" s="62"/>
      <c r="H536" s="12"/>
      <c r="I536" s="62"/>
      <c r="J536" s="62"/>
      <c r="K536" s="62"/>
      <c r="L536" s="13"/>
    </row>
    <row r="537" spans="1:12" ht="24">
      <c r="A537" s="12"/>
      <c r="B537" s="116"/>
      <c r="C537" s="13"/>
      <c r="D537" s="62"/>
      <c r="E537" s="62"/>
      <c r="F537" s="62"/>
      <c r="G537" s="62"/>
      <c r="H537" s="12"/>
      <c r="I537" s="62"/>
      <c r="J537" s="62"/>
      <c r="K537" s="62"/>
      <c r="L537" s="13"/>
    </row>
    <row r="538" spans="1:12" ht="24">
      <c r="A538" s="12"/>
      <c r="B538" s="116"/>
      <c r="C538" s="13"/>
      <c r="D538" s="62"/>
      <c r="E538" s="62"/>
      <c r="F538" s="62"/>
      <c r="G538" s="62"/>
      <c r="H538" s="12"/>
      <c r="I538" s="62"/>
      <c r="J538" s="62"/>
      <c r="K538" s="62"/>
      <c r="L538" s="13"/>
    </row>
    <row r="539" spans="1:12" ht="24">
      <c r="A539" s="12"/>
      <c r="B539" s="116"/>
      <c r="C539" s="13"/>
      <c r="D539" s="62"/>
      <c r="E539" s="62"/>
      <c r="F539" s="62"/>
      <c r="G539" s="62"/>
      <c r="H539" s="12"/>
      <c r="I539" s="62"/>
      <c r="J539" s="62"/>
      <c r="K539" s="62"/>
      <c r="L539" s="13"/>
    </row>
    <row r="540" spans="1:12" ht="24">
      <c r="A540" s="12"/>
      <c r="B540" s="116"/>
      <c r="C540" s="13"/>
      <c r="D540" s="62"/>
      <c r="E540" s="62"/>
      <c r="F540" s="62"/>
      <c r="G540" s="62"/>
      <c r="H540" s="12"/>
      <c r="I540" s="62"/>
      <c r="J540" s="62"/>
      <c r="K540" s="62"/>
      <c r="L540" s="13"/>
    </row>
    <row r="541" spans="1:12" ht="24">
      <c r="A541" s="12"/>
      <c r="B541" s="116"/>
      <c r="C541" s="13"/>
      <c r="D541" s="62"/>
      <c r="E541" s="62"/>
      <c r="F541" s="62"/>
      <c r="G541" s="62"/>
      <c r="H541" s="12"/>
      <c r="I541" s="62"/>
      <c r="J541" s="62"/>
      <c r="K541" s="62"/>
      <c r="L541" s="13"/>
    </row>
    <row r="542" spans="1:12" ht="24">
      <c r="A542" s="12"/>
      <c r="B542" s="116"/>
      <c r="C542" s="13"/>
      <c r="D542" s="62"/>
      <c r="E542" s="62"/>
      <c r="F542" s="62"/>
      <c r="G542" s="62"/>
      <c r="H542" s="12"/>
      <c r="I542" s="62"/>
      <c r="J542" s="62"/>
      <c r="K542" s="62"/>
      <c r="L542" s="13"/>
    </row>
    <row r="543" spans="1:12" ht="24">
      <c r="A543" s="12"/>
      <c r="B543" s="116"/>
      <c r="C543" s="13"/>
      <c r="D543" s="62"/>
      <c r="E543" s="62"/>
      <c r="F543" s="62"/>
      <c r="G543" s="62"/>
      <c r="H543" s="12"/>
      <c r="I543" s="62"/>
      <c r="J543" s="62"/>
      <c r="K543" s="62"/>
      <c r="L543" s="13"/>
    </row>
    <row r="544" spans="1:12" ht="24">
      <c r="A544" s="12"/>
      <c r="B544" s="116"/>
      <c r="C544" s="13"/>
      <c r="D544" s="62"/>
      <c r="E544" s="62"/>
      <c r="F544" s="62"/>
      <c r="G544" s="62"/>
      <c r="H544" s="12"/>
      <c r="I544" s="62"/>
      <c r="J544" s="62"/>
      <c r="K544" s="62"/>
      <c r="L544" s="13"/>
    </row>
    <row r="545" spans="1:12" ht="24">
      <c r="A545" s="12"/>
      <c r="B545" s="116"/>
      <c r="C545" s="13"/>
      <c r="D545" s="62"/>
      <c r="E545" s="62"/>
      <c r="F545" s="62"/>
      <c r="G545" s="62"/>
      <c r="H545" s="12"/>
      <c r="I545" s="62"/>
      <c r="J545" s="62"/>
      <c r="K545" s="62"/>
      <c r="L545" s="13"/>
    </row>
    <row r="546" spans="1:12" ht="24">
      <c r="A546" s="12"/>
      <c r="B546" s="116"/>
      <c r="C546" s="13"/>
      <c r="D546" s="62"/>
      <c r="E546" s="62"/>
      <c r="F546" s="62"/>
      <c r="G546" s="62"/>
      <c r="H546" s="12"/>
      <c r="I546" s="62"/>
      <c r="J546" s="62"/>
      <c r="K546" s="62"/>
      <c r="L546" s="13"/>
    </row>
    <row r="547" spans="1:12" ht="24">
      <c r="A547" s="12"/>
      <c r="B547" s="116"/>
      <c r="C547" s="13"/>
      <c r="D547" s="62"/>
      <c r="E547" s="62"/>
      <c r="F547" s="62"/>
      <c r="G547" s="62"/>
      <c r="H547" s="12"/>
      <c r="I547" s="62"/>
      <c r="J547" s="62"/>
      <c r="K547" s="62"/>
      <c r="L547" s="13"/>
    </row>
    <row r="548" spans="1:12" ht="24">
      <c r="A548" s="12"/>
      <c r="B548" s="116"/>
      <c r="C548" s="13"/>
      <c r="D548" s="62"/>
      <c r="E548" s="62"/>
      <c r="F548" s="62"/>
      <c r="G548" s="62"/>
      <c r="H548" s="12"/>
      <c r="I548" s="62"/>
      <c r="J548" s="62"/>
      <c r="K548" s="62"/>
      <c r="L548" s="13"/>
    </row>
    <row r="549" spans="1:12" ht="24">
      <c r="A549" s="12"/>
      <c r="B549" s="116"/>
      <c r="C549" s="13"/>
      <c r="D549" s="62"/>
      <c r="E549" s="62"/>
      <c r="F549" s="62"/>
      <c r="G549" s="62"/>
      <c r="H549" s="12"/>
      <c r="I549" s="62"/>
      <c r="J549" s="62"/>
      <c r="K549" s="62"/>
      <c r="L549" s="13"/>
    </row>
    <row r="550" spans="1:12" ht="24">
      <c r="A550" s="12"/>
      <c r="B550" s="116"/>
      <c r="C550" s="13"/>
      <c r="D550" s="62"/>
      <c r="E550" s="62"/>
      <c r="F550" s="62"/>
      <c r="G550" s="62"/>
      <c r="H550" s="12"/>
      <c r="I550" s="62"/>
      <c r="J550" s="62"/>
      <c r="K550" s="62"/>
      <c r="L550" s="13"/>
    </row>
    <row r="551" spans="1:12" ht="24">
      <c r="A551" s="12"/>
      <c r="B551" s="116"/>
      <c r="C551" s="13"/>
      <c r="D551" s="62"/>
      <c r="E551" s="62"/>
      <c r="F551" s="62"/>
      <c r="G551" s="62"/>
      <c r="H551" s="12"/>
      <c r="I551" s="62"/>
      <c r="J551" s="62"/>
      <c r="K551" s="62"/>
      <c r="L551" s="13"/>
    </row>
    <row r="552" spans="1:12" ht="24">
      <c r="A552" s="12"/>
      <c r="B552" s="116"/>
      <c r="C552" s="13"/>
      <c r="D552" s="62"/>
      <c r="E552" s="62"/>
      <c r="F552" s="62"/>
      <c r="G552" s="62"/>
      <c r="H552" s="12"/>
      <c r="I552" s="62"/>
      <c r="J552" s="62"/>
      <c r="K552" s="62"/>
      <c r="L552" s="13"/>
    </row>
    <row r="553" spans="1:12" ht="24">
      <c r="A553" s="12"/>
      <c r="B553" s="116"/>
      <c r="C553" s="13"/>
      <c r="D553" s="62"/>
      <c r="E553" s="62"/>
      <c r="F553" s="62"/>
      <c r="G553" s="62"/>
      <c r="H553" s="12"/>
      <c r="I553" s="62"/>
      <c r="J553" s="62"/>
      <c r="K553" s="62"/>
      <c r="L553" s="13"/>
    </row>
    <row r="554" spans="1:12" ht="24">
      <c r="A554" s="12"/>
      <c r="B554" s="116"/>
      <c r="C554" s="13"/>
      <c r="D554" s="62"/>
      <c r="E554" s="62"/>
      <c r="F554" s="62"/>
      <c r="G554" s="62"/>
      <c r="H554" s="12"/>
      <c r="I554" s="62"/>
      <c r="J554" s="62"/>
      <c r="K554" s="62"/>
      <c r="L554" s="13"/>
    </row>
    <row r="555" spans="1:12" ht="24">
      <c r="A555" s="12"/>
      <c r="B555" s="116"/>
      <c r="C555" s="13"/>
      <c r="D555" s="62"/>
      <c r="E555" s="62"/>
      <c r="F555" s="62"/>
      <c r="G555" s="62"/>
      <c r="H555" s="12"/>
      <c r="I555" s="62"/>
      <c r="J555" s="62"/>
      <c r="K555" s="62"/>
      <c r="L555" s="13"/>
    </row>
    <row r="556" spans="1:12" ht="24">
      <c r="A556" s="12"/>
      <c r="B556" s="116"/>
      <c r="C556" s="13"/>
      <c r="D556" s="62"/>
      <c r="E556" s="62"/>
      <c r="F556" s="62"/>
      <c r="G556" s="62"/>
      <c r="H556" s="12"/>
      <c r="I556" s="62"/>
      <c r="J556" s="62"/>
      <c r="K556" s="62"/>
      <c r="L556" s="13"/>
    </row>
    <row r="557" spans="1:12" ht="24">
      <c r="A557" s="12"/>
      <c r="B557" s="116"/>
      <c r="C557" s="13"/>
      <c r="D557" s="62"/>
      <c r="E557" s="62"/>
      <c r="F557" s="62"/>
      <c r="G557" s="62"/>
      <c r="H557" s="12"/>
      <c r="I557" s="62"/>
      <c r="J557" s="62"/>
      <c r="K557" s="62"/>
      <c r="L557" s="13"/>
    </row>
    <row r="558" spans="1:12" ht="24">
      <c r="A558" s="12"/>
      <c r="B558" s="116"/>
      <c r="C558" s="13"/>
      <c r="D558" s="62"/>
      <c r="E558" s="62"/>
      <c r="F558" s="62"/>
      <c r="G558" s="62"/>
      <c r="H558" s="12"/>
      <c r="I558" s="62"/>
      <c r="J558" s="62"/>
      <c r="K558" s="62"/>
      <c r="L558" s="13"/>
    </row>
    <row r="559" spans="1:12" ht="24">
      <c r="A559" s="12"/>
      <c r="B559" s="116"/>
      <c r="C559" s="13"/>
      <c r="D559" s="62"/>
      <c r="E559" s="62"/>
      <c r="F559" s="62"/>
      <c r="G559" s="62"/>
      <c r="H559" s="12"/>
      <c r="I559" s="62"/>
      <c r="J559" s="62"/>
      <c r="K559" s="62"/>
      <c r="L559" s="13"/>
    </row>
    <row r="560" spans="1:12" ht="24">
      <c r="A560" s="12"/>
      <c r="B560" s="116"/>
      <c r="C560" s="13"/>
      <c r="D560" s="62"/>
      <c r="E560" s="62"/>
      <c r="F560" s="62"/>
      <c r="G560" s="62"/>
      <c r="H560" s="12"/>
      <c r="I560" s="62"/>
      <c r="J560" s="62"/>
      <c r="K560" s="62"/>
      <c r="L560" s="13"/>
    </row>
    <row r="561" spans="1:12" ht="24">
      <c r="A561" s="12"/>
      <c r="B561" s="116"/>
      <c r="C561" s="13"/>
      <c r="D561" s="62"/>
      <c r="E561" s="62"/>
      <c r="F561" s="62"/>
      <c r="G561" s="62"/>
      <c r="H561" s="12"/>
      <c r="I561" s="62"/>
      <c r="J561" s="62"/>
      <c r="K561" s="62"/>
      <c r="L561" s="13"/>
    </row>
    <row r="562" spans="1:12" ht="24">
      <c r="A562" s="12"/>
      <c r="B562" s="116"/>
      <c r="C562" s="13"/>
      <c r="D562" s="62"/>
      <c r="E562" s="62"/>
      <c r="F562" s="62"/>
      <c r="G562" s="62"/>
      <c r="H562" s="12"/>
      <c r="I562" s="62"/>
      <c r="J562" s="62"/>
      <c r="K562" s="62"/>
      <c r="L562" s="13"/>
    </row>
    <row r="563" spans="1:12" ht="24">
      <c r="A563" s="12"/>
      <c r="B563" s="116"/>
      <c r="C563" s="13"/>
      <c r="D563" s="62"/>
      <c r="E563" s="62"/>
      <c r="F563" s="62"/>
      <c r="G563" s="62"/>
      <c r="H563" s="12"/>
      <c r="I563" s="62"/>
      <c r="J563" s="62"/>
      <c r="K563" s="62"/>
      <c r="L563" s="13"/>
    </row>
    <row r="564" spans="1:12" ht="24">
      <c r="A564" s="12"/>
      <c r="B564" s="116"/>
      <c r="C564" s="13"/>
      <c r="D564" s="62"/>
      <c r="E564" s="62"/>
      <c r="F564" s="62"/>
      <c r="G564" s="62"/>
      <c r="H564" s="12"/>
      <c r="I564" s="62"/>
      <c r="J564" s="62"/>
      <c r="K564" s="62"/>
      <c r="L564" s="13"/>
    </row>
    <row r="565" spans="1:12" ht="24">
      <c r="A565" s="12"/>
      <c r="B565" s="116"/>
      <c r="C565" s="13"/>
      <c r="D565" s="62"/>
      <c r="E565" s="62"/>
      <c r="F565" s="62"/>
      <c r="G565" s="62"/>
      <c r="H565" s="12"/>
      <c r="I565" s="62"/>
      <c r="J565" s="62"/>
      <c r="K565" s="62"/>
      <c r="L565" s="13"/>
    </row>
    <row r="566" spans="1:12" ht="24">
      <c r="A566" s="12"/>
      <c r="B566" s="116"/>
      <c r="C566" s="13"/>
      <c r="D566" s="62"/>
      <c r="E566" s="62"/>
      <c r="F566" s="62"/>
      <c r="G566" s="62"/>
      <c r="H566" s="12"/>
      <c r="I566" s="62"/>
      <c r="J566" s="62"/>
      <c r="K566" s="62"/>
      <c r="L566" s="13"/>
    </row>
    <row r="567" spans="1:12" ht="24">
      <c r="A567" s="12"/>
      <c r="B567" s="116"/>
      <c r="C567" s="13"/>
      <c r="D567" s="62"/>
      <c r="E567" s="62"/>
      <c r="F567" s="62"/>
      <c r="G567" s="62"/>
      <c r="H567" s="12"/>
      <c r="I567" s="62"/>
      <c r="J567" s="62"/>
      <c r="K567" s="62"/>
      <c r="L567" s="13"/>
    </row>
    <row r="568" spans="1:12" ht="24">
      <c r="A568" s="12"/>
      <c r="B568" s="116"/>
      <c r="C568" s="13"/>
      <c r="D568" s="62"/>
      <c r="E568" s="62"/>
      <c r="F568" s="62"/>
      <c r="G568" s="62"/>
      <c r="H568" s="12"/>
      <c r="I568" s="62"/>
      <c r="J568" s="62"/>
      <c r="K568" s="62"/>
      <c r="L568" s="13"/>
    </row>
    <row r="569" spans="1:12" ht="24">
      <c r="A569" s="12"/>
      <c r="B569" s="116"/>
      <c r="C569" s="13"/>
      <c r="D569" s="62"/>
      <c r="E569" s="62"/>
      <c r="F569" s="62"/>
      <c r="G569" s="62"/>
      <c r="H569" s="12"/>
      <c r="I569" s="62"/>
      <c r="J569" s="62"/>
      <c r="K569" s="62"/>
      <c r="L569" s="13"/>
    </row>
    <row r="570" spans="1:12" ht="24">
      <c r="A570" s="12"/>
      <c r="B570" s="116"/>
      <c r="C570" s="13"/>
      <c r="D570" s="62"/>
      <c r="E570" s="62"/>
      <c r="F570" s="62"/>
      <c r="G570" s="62"/>
      <c r="H570" s="12"/>
      <c r="I570" s="62"/>
      <c r="J570" s="62"/>
      <c r="K570" s="62"/>
      <c r="L570" s="13"/>
    </row>
    <row r="571" spans="1:12" ht="24">
      <c r="A571" s="12"/>
      <c r="B571" s="116"/>
      <c r="C571" s="13"/>
      <c r="D571" s="62"/>
      <c r="E571" s="62"/>
      <c r="F571" s="62"/>
      <c r="G571" s="62"/>
      <c r="H571" s="12"/>
      <c r="I571" s="62"/>
      <c r="J571" s="62"/>
      <c r="K571" s="62"/>
      <c r="L571" s="13"/>
    </row>
    <row r="572" spans="1:12" ht="24">
      <c r="A572" s="12"/>
      <c r="B572" s="116"/>
      <c r="C572" s="13"/>
      <c r="D572" s="62"/>
      <c r="E572" s="62"/>
      <c r="F572" s="62"/>
      <c r="G572" s="62"/>
      <c r="H572" s="12"/>
      <c r="I572" s="62"/>
      <c r="J572" s="62"/>
      <c r="K572" s="62"/>
      <c r="L572" s="13"/>
    </row>
    <row r="573" spans="1:12" ht="24">
      <c r="A573" s="12"/>
      <c r="B573" s="116"/>
      <c r="C573" s="13"/>
      <c r="D573" s="62"/>
      <c r="E573" s="62"/>
      <c r="F573" s="62"/>
      <c r="G573" s="62"/>
      <c r="H573" s="12"/>
      <c r="I573" s="62"/>
      <c r="J573" s="62"/>
      <c r="K573" s="62"/>
      <c r="L573" s="13"/>
    </row>
    <row r="574" spans="1:12" ht="24">
      <c r="A574" s="12"/>
      <c r="B574" s="116"/>
      <c r="C574" s="13"/>
      <c r="D574" s="62"/>
      <c r="E574" s="62"/>
      <c r="F574" s="62"/>
      <c r="G574" s="62"/>
      <c r="H574" s="12"/>
      <c r="I574" s="62"/>
      <c r="J574" s="62"/>
      <c r="K574" s="62"/>
      <c r="L574" s="13"/>
    </row>
    <row r="575" spans="1:12" ht="24">
      <c r="A575" s="12"/>
      <c r="B575" s="116"/>
      <c r="C575" s="13"/>
      <c r="D575" s="62"/>
      <c r="E575" s="62"/>
      <c r="F575" s="62"/>
      <c r="G575" s="62"/>
      <c r="H575" s="12"/>
      <c r="I575" s="62"/>
      <c r="J575" s="62"/>
      <c r="K575" s="62"/>
      <c r="L575" s="13"/>
    </row>
    <row r="576" spans="1:12" ht="24">
      <c r="A576" s="12"/>
      <c r="B576" s="116"/>
      <c r="C576" s="13"/>
      <c r="D576" s="62"/>
      <c r="E576" s="62"/>
      <c r="F576" s="62"/>
      <c r="G576" s="62"/>
      <c r="H576" s="12"/>
      <c r="I576" s="62"/>
      <c r="J576" s="62"/>
      <c r="K576" s="62"/>
      <c r="L576" s="13"/>
    </row>
    <row r="577" spans="1:12" ht="24">
      <c r="A577" s="12"/>
      <c r="B577" s="116"/>
      <c r="C577" s="13"/>
      <c r="D577" s="62"/>
      <c r="E577" s="62"/>
      <c r="F577" s="62"/>
      <c r="G577" s="62"/>
      <c r="H577" s="12"/>
      <c r="I577" s="62"/>
      <c r="J577" s="62"/>
      <c r="K577" s="62"/>
      <c r="L577" s="13"/>
    </row>
    <row r="578" spans="1:12" ht="24">
      <c r="A578" s="12"/>
      <c r="B578" s="116"/>
      <c r="C578" s="13"/>
      <c r="D578" s="62"/>
      <c r="E578" s="62"/>
      <c r="F578" s="62"/>
      <c r="G578" s="62"/>
      <c r="H578" s="12"/>
      <c r="I578" s="62"/>
      <c r="J578" s="62"/>
      <c r="K578" s="62"/>
      <c r="L578" s="13"/>
    </row>
    <row r="579" spans="1:12" ht="24">
      <c r="A579" s="12"/>
      <c r="B579" s="116"/>
      <c r="C579" s="13"/>
      <c r="D579" s="62"/>
      <c r="E579" s="62"/>
      <c r="F579" s="62"/>
      <c r="G579" s="62"/>
      <c r="H579" s="12"/>
      <c r="I579" s="62"/>
      <c r="J579" s="62"/>
      <c r="K579" s="62"/>
      <c r="L579" s="13"/>
    </row>
    <row r="580" spans="1:12" ht="24">
      <c r="A580" s="12"/>
      <c r="B580" s="116"/>
      <c r="C580" s="13"/>
      <c r="D580" s="62"/>
      <c r="E580" s="62"/>
      <c r="F580" s="62"/>
      <c r="G580" s="62"/>
      <c r="H580" s="12"/>
      <c r="I580" s="62"/>
      <c r="J580" s="62"/>
      <c r="K580" s="62"/>
      <c r="L580" s="13"/>
    </row>
    <row r="581" spans="1:12" ht="24">
      <c r="A581" s="12"/>
      <c r="B581" s="116"/>
      <c r="C581" s="13"/>
      <c r="D581" s="62"/>
      <c r="E581" s="62"/>
      <c r="F581" s="62"/>
      <c r="G581" s="62"/>
      <c r="H581" s="12"/>
      <c r="I581" s="62"/>
      <c r="J581" s="62"/>
      <c r="K581" s="62"/>
      <c r="L581" s="13"/>
    </row>
    <row r="582" spans="1:12" ht="24">
      <c r="A582" s="12"/>
      <c r="B582" s="116"/>
      <c r="C582" s="13"/>
      <c r="D582" s="62"/>
      <c r="E582" s="62"/>
      <c r="F582" s="62"/>
      <c r="G582" s="62"/>
      <c r="H582" s="12"/>
      <c r="I582" s="62"/>
      <c r="J582" s="62"/>
      <c r="K582" s="62"/>
      <c r="L582" s="13"/>
    </row>
    <row r="583" spans="1:12" ht="24">
      <c r="A583" s="12"/>
      <c r="B583" s="116"/>
      <c r="C583" s="13"/>
      <c r="D583" s="62"/>
      <c r="E583" s="62"/>
      <c r="F583" s="62"/>
      <c r="G583" s="62"/>
      <c r="H583" s="12"/>
      <c r="I583" s="62"/>
      <c r="J583" s="62"/>
      <c r="K583" s="62"/>
      <c r="L583" s="13"/>
    </row>
    <row r="584" spans="1:12" ht="24">
      <c r="A584" s="12"/>
      <c r="B584" s="116"/>
      <c r="C584" s="13"/>
      <c r="D584" s="62"/>
      <c r="E584" s="62"/>
      <c r="F584" s="62"/>
      <c r="G584" s="62"/>
      <c r="H584" s="12"/>
      <c r="I584" s="62"/>
      <c r="J584" s="62"/>
      <c r="K584" s="62"/>
      <c r="L584" s="13"/>
    </row>
    <row r="585" spans="1:12" ht="24">
      <c r="A585" s="12"/>
      <c r="B585" s="116"/>
      <c r="C585" s="13"/>
      <c r="D585" s="62"/>
      <c r="E585" s="62"/>
      <c r="F585" s="62"/>
      <c r="G585" s="62"/>
      <c r="H585" s="12"/>
      <c r="I585" s="62"/>
      <c r="J585" s="62"/>
      <c r="K585" s="62"/>
      <c r="L585" s="13"/>
    </row>
    <row r="586" spans="1:12" ht="24">
      <c r="A586" s="12"/>
      <c r="B586" s="116"/>
      <c r="C586" s="13"/>
      <c r="D586" s="62"/>
      <c r="E586" s="62"/>
      <c r="F586" s="62"/>
      <c r="G586" s="62"/>
      <c r="H586" s="12"/>
      <c r="I586" s="62"/>
      <c r="J586" s="62"/>
      <c r="K586" s="62"/>
      <c r="L586" s="13"/>
    </row>
    <row r="587" spans="1:12" ht="24">
      <c r="A587" s="12"/>
      <c r="B587" s="116"/>
      <c r="C587" s="13"/>
      <c r="D587" s="62"/>
      <c r="E587" s="62"/>
      <c r="F587" s="62"/>
      <c r="G587" s="62"/>
      <c r="H587" s="12"/>
      <c r="I587" s="62"/>
      <c r="J587" s="62"/>
      <c r="K587" s="62"/>
      <c r="L587" s="13"/>
    </row>
    <row r="588" spans="1:12" ht="24">
      <c r="A588" s="12"/>
      <c r="B588" s="116"/>
      <c r="C588" s="13"/>
      <c r="D588" s="62"/>
      <c r="E588" s="62"/>
      <c r="F588" s="62"/>
      <c r="G588" s="62"/>
      <c r="H588" s="12"/>
      <c r="I588" s="62"/>
      <c r="J588" s="62"/>
      <c r="K588" s="62"/>
      <c r="L588" s="13"/>
    </row>
    <row r="589" spans="1:12" ht="24">
      <c r="A589" s="12"/>
      <c r="B589" s="116"/>
      <c r="C589" s="13"/>
      <c r="D589" s="62"/>
      <c r="E589" s="62"/>
      <c r="F589" s="62"/>
      <c r="G589" s="62"/>
      <c r="H589" s="12"/>
      <c r="I589" s="62"/>
      <c r="J589" s="62"/>
      <c r="K589" s="62"/>
      <c r="L589" s="13"/>
    </row>
    <row r="590" spans="1:12" ht="24">
      <c r="A590" s="12"/>
      <c r="B590" s="116"/>
      <c r="C590" s="13"/>
      <c r="D590" s="62"/>
      <c r="E590" s="62"/>
      <c r="F590" s="62"/>
      <c r="G590" s="62"/>
      <c r="H590" s="12"/>
      <c r="I590" s="62"/>
      <c r="J590" s="62"/>
      <c r="K590" s="62"/>
      <c r="L590" s="13"/>
    </row>
    <row r="591" spans="1:12" ht="24">
      <c r="A591" s="12"/>
      <c r="B591" s="116"/>
      <c r="C591" s="13"/>
      <c r="D591" s="62"/>
      <c r="E591" s="62"/>
      <c r="F591" s="62"/>
      <c r="G591" s="62"/>
      <c r="H591" s="12"/>
      <c r="I591" s="62"/>
      <c r="J591" s="62"/>
      <c r="K591" s="62"/>
      <c r="L591" s="13"/>
    </row>
    <row r="592" spans="1:12" ht="24">
      <c r="A592" s="12"/>
      <c r="B592" s="116"/>
      <c r="C592" s="13"/>
      <c r="D592" s="62"/>
      <c r="E592" s="62"/>
      <c r="F592" s="62"/>
      <c r="G592" s="62"/>
      <c r="H592" s="12"/>
      <c r="I592" s="62"/>
      <c r="J592" s="62"/>
      <c r="K592" s="62"/>
      <c r="L592" s="13"/>
    </row>
    <row r="593" spans="1:12" ht="24">
      <c r="A593" s="12"/>
      <c r="B593" s="116"/>
      <c r="C593" s="13"/>
      <c r="D593" s="62"/>
      <c r="E593" s="62"/>
      <c r="F593" s="62"/>
      <c r="G593" s="62"/>
      <c r="H593" s="12"/>
      <c r="I593" s="62"/>
      <c r="J593" s="62"/>
      <c r="K593" s="62"/>
      <c r="L593" s="13"/>
    </row>
    <row r="594" spans="1:12" ht="24">
      <c r="A594" s="12"/>
      <c r="B594" s="116"/>
      <c r="C594" s="13"/>
      <c r="D594" s="62"/>
      <c r="E594" s="62"/>
      <c r="F594" s="62"/>
      <c r="G594" s="62"/>
      <c r="H594" s="12"/>
      <c r="I594" s="62"/>
      <c r="J594" s="62"/>
      <c r="K594" s="62"/>
      <c r="L594" s="13"/>
    </row>
    <row r="595" spans="1:12" ht="24">
      <c r="A595" s="12"/>
      <c r="B595" s="116"/>
      <c r="C595" s="13"/>
      <c r="D595" s="62"/>
      <c r="E595" s="62"/>
      <c r="F595" s="62"/>
      <c r="G595" s="62"/>
      <c r="H595" s="12"/>
      <c r="I595" s="62"/>
      <c r="J595" s="62"/>
      <c r="K595" s="62"/>
      <c r="L595" s="13"/>
    </row>
    <row r="596" spans="1:12" ht="24">
      <c r="A596" s="12"/>
      <c r="B596" s="116"/>
      <c r="C596" s="13"/>
      <c r="D596" s="62"/>
      <c r="E596" s="62"/>
      <c r="F596" s="62"/>
      <c r="G596" s="62"/>
      <c r="H596" s="12"/>
      <c r="I596" s="62"/>
      <c r="J596" s="62"/>
      <c r="K596" s="62"/>
      <c r="L596" s="13"/>
    </row>
    <row r="597" spans="1:12" ht="24">
      <c r="A597" s="12"/>
      <c r="B597" s="116"/>
      <c r="C597" s="13"/>
      <c r="D597" s="62"/>
      <c r="E597" s="62"/>
      <c r="F597" s="62"/>
      <c r="G597" s="62"/>
      <c r="H597" s="12"/>
      <c r="I597" s="62"/>
      <c r="J597" s="62"/>
      <c r="K597" s="62"/>
      <c r="L597" s="13"/>
    </row>
    <row r="598" spans="1:12" ht="24">
      <c r="A598" s="12"/>
      <c r="B598" s="116"/>
      <c r="C598" s="13"/>
      <c r="D598" s="62"/>
      <c r="E598" s="62"/>
      <c r="F598" s="62"/>
      <c r="G598" s="62"/>
      <c r="H598" s="12"/>
      <c r="I598" s="62"/>
      <c r="J598" s="62"/>
      <c r="K598" s="62"/>
      <c r="L598" s="13"/>
    </row>
    <row r="599" spans="1:12" ht="24">
      <c r="A599" s="12"/>
      <c r="B599" s="116"/>
      <c r="C599" s="13"/>
      <c r="D599" s="62"/>
      <c r="E599" s="62"/>
      <c r="F599" s="62"/>
      <c r="G599" s="62"/>
      <c r="H599" s="12"/>
      <c r="I599" s="62"/>
      <c r="J599" s="62"/>
      <c r="K599" s="62"/>
      <c r="L599" s="13"/>
    </row>
    <row r="600" spans="1:12" ht="24">
      <c r="A600" s="12"/>
      <c r="B600" s="116"/>
      <c r="C600" s="13"/>
      <c r="D600" s="62"/>
      <c r="E600" s="62"/>
      <c r="F600" s="62"/>
      <c r="G600" s="62"/>
      <c r="H600" s="12"/>
      <c r="I600" s="62"/>
      <c r="J600" s="62"/>
      <c r="K600" s="62"/>
      <c r="L600" s="13"/>
    </row>
    <row r="601" spans="1:12" ht="24">
      <c r="A601" s="12"/>
      <c r="B601" s="116"/>
      <c r="C601" s="13"/>
      <c r="D601" s="62"/>
      <c r="E601" s="62"/>
      <c r="F601" s="62"/>
      <c r="G601" s="62"/>
      <c r="H601" s="12"/>
      <c r="I601" s="62"/>
      <c r="J601" s="62"/>
      <c r="K601" s="62"/>
      <c r="L601" s="13"/>
    </row>
    <row r="602" spans="1:12" ht="24">
      <c r="A602" s="12"/>
      <c r="B602" s="116"/>
      <c r="C602" s="13"/>
      <c r="D602" s="62"/>
      <c r="E602" s="62"/>
      <c r="F602" s="62"/>
      <c r="G602" s="62"/>
      <c r="H602" s="12"/>
      <c r="I602" s="62"/>
      <c r="J602" s="62"/>
      <c r="K602" s="62"/>
      <c r="L602" s="13"/>
    </row>
    <row r="603" spans="1:12" ht="24">
      <c r="A603" s="12"/>
      <c r="B603" s="116"/>
      <c r="C603" s="13"/>
      <c r="D603" s="62"/>
      <c r="E603" s="62"/>
      <c r="F603" s="62"/>
      <c r="G603" s="62"/>
      <c r="H603" s="12"/>
      <c r="I603" s="62"/>
      <c r="J603" s="62"/>
      <c r="K603" s="62"/>
      <c r="L603" s="13"/>
    </row>
    <row r="604" spans="1:12" ht="24">
      <c r="A604" s="12"/>
      <c r="B604" s="116"/>
      <c r="C604" s="13"/>
      <c r="D604" s="62"/>
      <c r="E604" s="62"/>
      <c r="F604" s="62"/>
      <c r="G604" s="62"/>
      <c r="H604" s="12"/>
      <c r="I604" s="62"/>
      <c r="J604" s="62"/>
      <c r="K604" s="62"/>
      <c r="L604" s="13"/>
    </row>
    <row r="605" spans="1:12" ht="24">
      <c r="A605" s="12"/>
      <c r="B605" s="116"/>
      <c r="C605" s="13"/>
      <c r="D605" s="62"/>
      <c r="E605" s="62"/>
      <c r="F605" s="62"/>
      <c r="G605" s="62"/>
      <c r="H605" s="12"/>
      <c r="I605" s="62"/>
      <c r="J605" s="62"/>
      <c r="K605" s="62"/>
      <c r="L605" s="13"/>
    </row>
    <row r="606" spans="1:12" ht="24">
      <c r="A606" s="12"/>
      <c r="B606" s="116"/>
      <c r="C606" s="13"/>
      <c r="D606" s="62"/>
      <c r="E606" s="62"/>
      <c r="F606" s="62"/>
      <c r="G606" s="62"/>
      <c r="H606" s="12"/>
      <c r="I606" s="62"/>
      <c r="J606" s="62"/>
      <c r="K606" s="62"/>
      <c r="L606" s="13"/>
    </row>
    <row r="607" spans="1:12" ht="24">
      <c r="A607" s="12"/>
      <c r="B607" s="116"/>
      <c r="C607" s="13"/>
      <c r="D607" s="62"/>
      <c r="E607" s="62"/>
      <c r="F607" s="62"/>
      <c r="G607" s="62"/>
      <c r="H607" s="12"/>
      <c r="I607" s="62"/>
      <c r="J607" s="62"/>
      <c r="K607" s="62"/>
      <c r="L607" s="13"/>
    </row>
    <row r="608" spans="1:12" ht="24">
      <c r="A608" s="12"/>
      <c r="B608" s="116"/>
      <c r="C608" s="13"/>
      <c r="D608" s="62"/>
      <c r="E608" s="62"/>
      <c r="F608" s="62"/>
      <c r="G608" s="62"/>
      <c r="H608" s="12"/>
      <c r="I608" s="62"/>
      <c r="J608" s="62"/>
      <c r="K608" s="62"/>
      <c r="L608" s="13"/>
    </row>
    <row r="609" spans="1:12" ht="24">
      <c r="A609" s="12"/>
      <c r="B609" s="116"/>
      <c r="C609" s="13"/>
      <c r="D609" s="62"/>
      <c r="E609" s="62"/>
      <c r="F609" s="62"/>
      <c r="G609" s="62"/>
      <c r="H609" s="12"/>
      <c r="I609" s="62"/>
      <c r="J609" s="62"/>
      <c r="K609" s="62"/>
      <c r="L609" s="13"/>
    </row>
    <row r="610" spans="1:12" ht="24">
      <c r="A610" s="12"/>
      <c r="B610" s="116"/>
      <c r="C610" s="13"/>
      <c r="D610" s="62"/>
      <c r="E610" s="62"/>
      <c r="F610" s="62"/>
      <c r="G610" s="62"/>
      <c r="H610" s="12"/>
      <c r="I610" s="62"/>
      <c r="J610" s="62"/>
      <c r="K610" s="62"/>
      <c r="L610" s="13"/>
    </row>
    <row r="611" spans="1:12" ht="24">
      <c r="A611" s="12"/>
      <c r="B611" s="116"/>
      <c r="C611" s="13"/>
      <c r="D611" s="62"/>
      <c r="E611" s="62"/>
      <c r="F611" s="62"/>
      <c r="G611" s="62"/>
      <c r="H611" s="12"/>
      <c r="I611" s="62"/>
      <c r="J611" s="62"/>
      <c r="K611" s="62"/>
      <c r="L611" s="13"/>
    </row>
    <row r="612" spans="1:12" ht="24">
      <c r="A612" s="12"/>
      <c r="B612" s="116"/>
      <c r="C612" s="13"/>
      <c r="D612" s="62"/>
      <c r="E612" s="62"/>
      <c r="F612" s="62"/>
      <c r="G612" s="62"/>
      <c r="H612" s="12"/>
      <c r="I612" s="62"/>
      <c r="J612" s="62"/>
      <c r="K612" s="62"/>
      <c r="L612" s="13"/>
    </row>
    <row r="613" spans="1:12" ht="24">
      <c r="A613" s="12"/>
      <c r="B613" s="116"/>
      <c r="C613" s="13"/>
      <c r="D613" s="62"/>
      <c r="E613" s="62"/>
      <c r="F613" s="62"/>
      <c r="G613" s="62"/>
      <c r="H613" s="12"/>
      <c r="I613" s="62"/>
      <c r="J613" s="62"/>
      <c r="K613" s="62"/>
      <c r="L613" s="13"/>
    </row>
    <row r="614" spans="1:12" ht="24">
      <c r="A614" s="12"/>
      <c r="B614" s="116"/>
      <c r="C614" s="13"/>
      <c r="D614" s="62"/>
      <c r="E614" s="62"/>
      <c r="F614" s="62"/>
      <c r="G614" s="62"/>
      <c r="H614" s="12"/>
      <c r="I614" s="62"/>
      <c r="J614" s="62"/>
      <c r="K614" s="62"/>
      <c r="L614" s="13"/>
    </row>
    <row r="615" spans="1:12" ht="24">
      <c r="A615" s="12"/>
      <c r="B615" s="116"/>
      <c r="C615" s="13"/>
      <c r="D615" s="62"/>
      <c r="E615" s="62"/>
      <c r="F615" s="62"/>
      <c r="G615" s="62"/>
      <c r="H615" s="12"/>
      <c r="I615" s="62"/>
      <c r="J615" s="62"/>
      <c r="K615" s="62"/>
      <c r="L615" s="13"/>
    </row>
    <row r="616" spans="1:12" ht="24">
      <c r="A616" s="12"/>
      <c r="B616" s="116"/>
      <c r="C616" s="13"/>
      <c r="D616" s="62"/>
      <c r="E616" s="62"/>
      <c r="F616" s="62"/>
      <c r="G616" s="62"/>
      <c r="H616" s="12"/>
      <c r="I616" s="62"/>
      <c r="J616" s="62"/>
      <c r="K616" s="62"/>
      <c r="L616" s="13"/>
    </row>
    <row r="617" spans="1:12" ht="24">
      <c r="A617" s="12"/>
      <c r="B617" s="116"/>
      <c r="C617" s="13"/>
      <c r="D617" s="62"/>
      <c r="E617" s="62"/>
      <c r="F617" s="62"/>
      <c r="G617" s="62"/>
      <c r="H617" s="12"/>
      <c r="I617" s="62"/>
      <c r="J617" s="62"/>
      <c r="K617" s="62"/>
      <c r="L617" s="13"/>
    </row>
    <row r="618" spans="1:12" ht="24">
      <c r="A618" s="12"/>
      <c r="B618" s="116"/>
      <c r="C618" s="13"/>
      <c r="D618" s="62"/>
      <c r="E618" s="62"/>
      <c r="F618" s="62"/>
      <c r="G618" s="62"/>
      <c r="H618" s="12"/>
      <c r="I618" s="62"/>
      <c r="J618" s="62"/>
      <c r="K618" s="62"/>
      <c r="L618" s="13"/>
    </row>
    <row r="619" spans="1:12" ht="24">
      <c r="A619" s="12"/>
      <c r="B619" s="116"/>
      <c r="C619" s="13"/>
      <c r="D619" s="62"/>
      <c r="E619" s="62"/>
      <c r="F619" s="62"/>
      <c r="G619" s="62"/>
      <c r="H619" s="12"/>
      <c r="I619" s="62"/>
      <c r="J619" s="62"/>
      <c r="K619" s="62"/>
      <c r="L619" s="13"/>
    </row>
    <row r="620" spans="1:12" ht="24">
      <c r="A620" s="12"/>
      <c r="B620" s="116"/>
      <c r="C620" s="13"/>
      <c r="D620" s="62"/>
      <c r="E620" s="62"/>
      <c r="F620" s="62"/>
      <c r="G620" s="62"/>
      <c r="H620" s="12"/>
      <c r="I620" s="62"/>
      <c r="J620" s="62"/>
      <c r="K620" s="62"/>
      <c r="L620" s="13"/>
    </row>
    <row r="621" spans="1:12" ht="24">
      <c r="A621" s="12"/>
      <c r="B621" s="116"/>
      <c r="C621" s="13"/>
      <c r="D621" s="62"/>
      <c r="E621" s="62"/>
      <c r="F621" s="62"/>
      <c r="G621" s="62"/>
      <c r="H621" s="12"/>
      <c r="I621" s="62"/>
      <c r="J621" s="62"/>
      <c r="K621" s="62"/>
      <c r="L621" s="13"/>
    </row>
    <row r="622" spans="1:12" ht="24">
      <c r="A622" s="12"/>
      <c r="B622" s="116"/>
      <c r="C622" s="13"/>
      <c r="D622" s="62"/>
      <c r="E622" s="62"/>
      <c r="F622" s="62"/>
      <c r="G622" s="62"/>
      <c r="H622" s="12"/>
      <c r="I622" s="62"/>
      <c r="J622" s="62"/>
      <c r="K622" s="62"/>
      <c r="L622" s="13"/>
    </row>
    <row r="623" spans="1:12" ht="24">
      <c r="A623" s="12"/>
      <c r="B623" s="116"/>
      <c r="C623" s="13"/>
      <c r="D623" s="62"/>
      <c r="E623" s="62"/>
      <c r="F623" s="62"/>
      <c r="G623" s="62"/>
      <c r="H623" s="12"/>
      <c r="I623" s="62"/>
      <c r="J623" s="62"/>
      <c r="K623" s="62"/>
      <c r="L623" s="13"/>
    </row>
    <row r="624" spans="1:12" ht="24">
      <c r="A624" s="12"/>
      <c r="B624" s="116"/>
      <c r="C624" s="13"/>
      <c r="D624" s="62"/>
      <c r="E624" s="62"/>
      <c r="F624" s="62"/>
      <c r="G624" s="62"/>
      <c r="H624" s="12"/>
      <c r="I624" s="62"/>
      <c r="J624" s="62"/>
      <c r="K624" s="62"/>
      <c r="L624" s="13"/>
    </row>
    <row r="625" spans="1:12" ht="24">
      <c r="A625" s="12"/>
      <c r="B625" s="116"/>
      <c r="C625" s="13"/>
      <c r="D625" s="62"/>
      <c r="E625" s="62"/>
      <c r="F625" s="62"/>
      <c r="G625" s="62"/>
      <c r="H625" s="12"/>
      <c r="I625" s="62"/>
      <c r="J625" s="62"/>
      <c r="K625" s="62"/>
      <c r="L625" s="13"/>
    </row>
    <row r="626" spans="1:12" ht="24">
      <c r="A626" s="12"/>
      <c r="B626" s="116"/>
      <c r="C626" s="13"/>
      <c r="D626" s="62"/>
      <c r="E626" s="62"/>
      <c r="F626" s="62"/>
      <c r="G626" s="62"/>
      <c r="H626" s="12"/>
      <c r="I626" s="62"/>
      <c r="J626" s="62"/>
      <c r="K626" s="62"/>
      <c r="L626" s="13"/>
    </row>
    <row r="627" spans="1:12" ht="24">
      <c r="A627" s="12"/>
      <c r="B627" s="116"/>
      <c r="C627" s="13"/>
      <c r="D627" s="62"/>
      <c r="E627" s="62"/>
      <c r="F627" s="62"/>
      <c r="G627" s="62"/>
      <c r="H627" s="12"/>
      <c r="I627" s="62"/>
      <c r="J627" s="62"/>
      <c r="K627" s="62"/>
      <c r="L627" s="13"/>
    </row>
    <row r="628" spans="1:12" ht="24">
      <c r="A628" s="12"/>
      <c r="B628" s="116"/>
      <c r="C628" s="13"/>
      <c r="D628" s="62"/>
      <c r="E628" s="62"/>
      <c r="F628" s="62"/>
      <c r="G628" s="62"/>
      <c r="H628" s="12"/>
      <c r="I628" s="62"/>
      <c r="J628" s="62"/>
      <c r="K628" s="62"/>
      <c r="L628" s="13"/>
    </row>
    <row r="629" spans="1:12" ht="24">
      <c r="A629" s="12"/>
      <c r="B629" s="116"/>
      <c r="C629" s="13"/>
      <c r="D629" s="62"/>
      <c r="E629" s="62"/>
      <c r="F629" s="62"/>
      <c r="G629" s="62"/>
      <c r="H629" s="12"/>
      <c r="I629" s="62"/>
      <c r="J629" s="62"/>
      <c r="K629" s="62"/>
      <c r="L629" s="13"/>
    </row>
    <row r="630" spans="1:12" ht="24">
      <c r="A630" s="12"/>
      <c r="B630" s="116"/>
      <c r="C630" s="13"/>
      <c r="D630" s="62"/>
      <c r="E630" s="62"/>
      <c r="F630" s="62"/>
      <c r="G630" s="62"/>
      <c r="H630" s="12"/>
      <c r="I630" s="62"/>
      <c r="J630" s="62"/>
      <c r="K630" s="62"/>
      <c r="L630" s="13"/>
    </row>
    <row r="631" spans="1:12" ht="24">
      <c r="A631" s="12"/>
      <c r="B631" s="116"/>
      <c r="C631" s="13"/>
      <c r="D631" s="62"/>
      <c r="E631" s="62"/>
      <c r="F631" s="62"/>
      <c r="G631" s="62"/>
      <c r="H631" s="12"/>
      <c r="I631" s="62"/>
      <c r="J631" s="62"/>
      <c r="K631" s="62"/>
      <c r="L631" s="13"/>
    </row>
    <row r="632" spans="1:12" ht="24">
      <c r="A632" s="12"/>
      <c r="B632" s="116"/>
      <c r="C632" s="13"/>
      <c r="D632" s="62"/>
      <c r="E632" s="62"/>
      <c r="F632" s="62"/>
      <c r="G632" s="62"/>
      <c r="H632" s="12"/>
      <c r="I632" s="62"/>
      <c r="J632" s="62"/>
      <c r="K632" s="62"/>
      <c r="L632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N8" sqref="N8"/>
    </sheetView>
  </sheetViews>
  <sheetFormatPr defaultColWidth="9.140625" defaultRowHeight="23.25"/>
  <cols>
    <col min="1" max="1" width="9.57421875" style="41" customWidth="1"/>
    <col min="2" max="2" width="10.8515625" style="41" bestFit="1" customWidth="1"/>
    <col min="3" max="3" width="7.00390625" style="41" customWidth="1"/>
    <col min="4" max="4" width="11.00390625" style="41" bestFit="1" customWidth="1"/>
    <col min="5" max="5" width="12.140625" style="41" customWidth="1"/>
    <col min="6" max="6" width="9.28125" style="41" customWidth="1"/>
    <col min="7" max="7" width="10.00390625" style="4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9" customFormat="1" ht="21" customHeight="1">
      <c r="A1" s="261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19" customFormat="1" ht="21" customHeight="1">
      <c r="A2" s="261" t="s">
        <v>149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</row>
    <row r="3" spans="1:12" s="19" customFormat="1" ht="21" customHeight="1">
      <c r="A3" s="264" t="s">
        <v>115</v>
      </c>
      <c r="B3" s="264"/>
      <c r="C3" s="264"/>
      <c r="D3" s="265" t="s">
        <v>116</v>
      </c>
      <c r="E3" s="265"/>
      <c r="F3" s="265"/>
      <c r="G3" s="257" t="s">
        <v>117</v>
      </c>
      <c r="H3" s="257"/>
      <c r="I3" s="257"/>
      <c r="J3" s="258" t="s">
        <v>143</v>
      </c>
      <c r="K3" s="258"/>
      <c r="L3" s="258"/>
    </row>
    <row r="4" spans="1:12" s="19" customFormat="1" ht="21" customHeight="1">
      <c r="A4" s="269" t="s">
        <v>42</v>
      </c>
      <c r="B4" s="269"/>
      <c r="C4" s="269"/>
      <c r="D4" s="270" t="s">
        <v>43</v>
      </c>
      <c r="E4" s="271"/>
      <c r="F4" s="271"/>
      <c r="G4" s="257" t="s">
        <v>146</v>
      </c>
      <c r="H4" s="257"/>
      <c r="I4" s="257"/>
      <c r="J4" s="258" t="s">
        <v>23</v>
      </c>
      <c r="K4" s="258"/>
      <c r="L4" s="258"/>
    </row>
    <row r="5" spans="1:12" s="19" customFormat="1" ht="55.5" customHeight="1">
      <c r="A5" s="266" t="s">
        <v>4</v>
      </c>
      <c r="B5" s="20" t="s">
        <v>5</v>
      </c>
      <c r="C5" s="267" t="s">
        <v>6</v>
      </c>
      <c r="D5" s="267"/>
      <c r="E5" s="21" t="s">
        <v>7</v>
      </c>
      <c r="F5" s="22" t="s">
        <v>8</v>
      </c>
      <c r="G5" s="259" t="s">
        <v>24</v>
      </c>
      <c r="H5" s="268" t="s">
        <v>25</v>
      </c>
      <c r="I5" s="254" t="s">
        <v>26</v>
      </c>
      <c r="J5" s="256" t="s">
        <v>27</v>
      </c>
      <c r="K5" s="256"/>
      <c r="L5" s="256"/>
    </row>
    <row r="6" spans="1:12" s="19" customFormat="1" ht="42" customHeight="1">
      <c r="A6" s="266"/>
      <c r="B6" s="23" t="s">
        <v>28</v>
      </c>
      <c r="C6" s="24" t="s">
        <v>11</v>
      </c>
      <c r="D6" s="25" t="s">
        <v>12</v>
      </c>
      <c r="E6" s="26" t="s">
        <v>13</v>
      </c>
      <c r="F6" s="27" t="s">
        <v>14</v>
      </c>
      <c r="G6" s="260"/>
      <c r="H6" s="268"/>
      <c r="I6" s="255"/>
      <c r="J6" s="28" t="s">
        <v>29</v>
      </c>
      <c r="K6" s="29" t="s">
        <v>30</v>
      </c>
      <c r="L6" s="30" t="s">
        <v>31</v>
      </c>
    </row>
    <row r="7" spans="1:15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32</v>
      </c>
      <c r="F7" s="36" t="s">
        <v>33</v>
      </c>
      <c r="G7" s="31" t="s">
        <v>21</v>
      </c>
      <c r="H7" s="31" t="s">
        <v>34</v>
      </c>
      <c r="I7" s="37" t="s">
        <v>15</v>
      </c>
      <c r="J7" s="38" t="s">
        <v>35</v>
      </c>
      <c r="K7" s="39" t="s">
        <v>36</v>
      </c>
      <c r="L7" s="40" t="s">
        <v>37</v>
      </c>
      <c r="M7" s="209"/>
      <c r="N7" s="210"/>
      <c r="O7" s="210"/>
    </row>
    <row r="8" spans="1:15" s="229" customFormat="1" ht="16.5" customHeight="1">
      <c r="A8" s="220">
        <v>22739</v>
      </c>
      <c r="B8" s="221">
        <v>455.416</v>
      </c>
      <c r="C8" s="222">
        <v>0.161</v>
      </c>
      <c r="D8" s="223">
        <v>0.013910400000000002</v>
      </c>
      <c r="E8" s="223">
        <f>SUM(J8:L8)/3</f>
        <v>10.746580000000002</v>
      </c>
      <c r="F8" s="223">
        <f>E8*D8</f>
        <v>0.14948922643200005</v>
      </c>
      <c r="G8" s="224" t="s">
        <v>78</v>
      </c>
      <c r="H8" s="167">
        <v>1</v>
      </c>
      <c r="I8" s="225">
        <f>+A8</f>
        <v>22739</v>
      </c>
      <c r="J8" s="222">
        <v>10.32164</v>
      </c>
      <c r="K8" s="222">
        <v>18.23382</v>
      </c>
      <c r="L8" s="222">
        <v>3.68428</v>
      </c>
      <c r="M8" s="226"/>
      <c r="N8" s="227"/>
      <c r="O8" s="228"/>
    </row>
    <row r="9" spans="1:12" s="229" customFormat="1" ht="16.5" customHeight="1">
      <c r="A9" s="220">
        <v>22758</v>
      </c>
      <c r="B9" s="221">
        <v>455.396</v>
      </c>
      <c r="C9" s="222">
        <v>0.141</v>
      </c>
      <c r="D9" s="223">
        <v>0.0121824</v>
      </c>
      <c r="E9" s="223">
        <f>SUM(J9:L9)/3</f>
        <v>10.104373333333333</v>
      </c>
      <c r="F9" s="223">
        <f>E9*D9</f>
        <v>0.123095517696</v>
      </c>
      <c r="G9" s="224" t="s">
        <v>45</v>
      </c>
      <c r="H9" s="167">
        <v>2</v>
      </c>
      <c r="I9" s="225">
        <f aca="true" t="shared" si="0" ref="I9:I22">+A9</f>
        <v>22758</v>
      </c>
      <c r="J9" s="222">
        <v>1.21389</v>
      </c>
      <c r="K9" s="222">
        <v>17.27011</v>
      </c>
      <c r="L9" s="222">
        <v>11.82912</v>
      </c>
    </row>
    <row r="10" spans="1:13" s="229" customFormat="1" ht="16.5" customHeight="1">
      <c r="A10" s="220">
        <v>22781</v>
      </c>
      <c r="B10" s="221">
        <v>455.446</v>
      </c>
      <c r="C10" s="222">
        <v>0.281</v>
      </c>
      <c r="D10" s="223">
        <v>0.024278400000000002</v>
      </c>
      <c r="E10" s="223">
        <f>SUM(J10:L10)/3</f>
        <v>21.398929999999996</v>
      </c>
      <c r="F10" s="223">
        <f>E10*D10</f>
        <v>0.5195317821119999</v>
      </c>
      <c r="G10" s="224" t="s">
        <v>79</v>
      </c>
      <c r="H10" s="167">
        <v>3</v>
      </c>
      <c r="I10" s="225">
        <f t="shared" si="0"/>
        <v>22781</v>
      </c>
      <c r="J10" s="222">
        <v>12.06772</v>
      </c>
      <c r="K10" s="222">
        <v>23.16337</v>
      </c>
      <c r="L10" s="222">
        <v>28.9657</v>
      </c>
      <c r="M10" s="230"/>
    </row>
    <row r="11" spans="1:13" s="229" customFormat="1" ht="16.5" customHeight="1">
      <c r="A11" s="220">
        <v>22788</v>
      </c>
      <c r="B11" s="221">
        <v>455.396</v>
      </c>
      <c r="C11" s="222">
        <v>0.07</v>
      </c>
      <c r="D11" s="223">
        <v>0.006048000000000001</v>
      </c>
      <c r="E11" s="223">
        <f>SUM(J11:L11)/3</f>
        <v>8.24396</v>
      </c>
      <c r="F11" s="223">
        <f>E11*D11</f>
        <v>0.04985947008000001</v>
      </c>
      <c r="G11" s="224" t="s">
        <v>80</v>
      </c>
      <c r="H11" s="167">
        <v>4</v>
      </c>
      <c r="I11" s="225">
        <f t="shared" si="0"/>
        <v>22788</v>
      </c>
      <c r="J11" s="222">
        <v>12.8239</v>
      </c>
      <c r="K11" s="222">
        <v>3.14744</v>
      </c>
      <c r="L11" s="222">
        <v>8.76054</v>
      </c>
      <c r="M11" s="230"/>
    </row>
    <row r="12" spans="1:12" s="229" customFormat="1" ht="16.5" customHeight="1">
      <c r="A12" s="220">
        <v>22803</v>
      </c>
      <c r="B12" s="221">
        <v>455.426</v>
      </c>
      <c r="C12" s="222">
        <v>0.129</v>
      </c>
      <c r="D12" s="223">
        <v>0.0111456</v>
      </c>
      <c r="E12" s="223">
        <f>SUM(J12:L12)/3</f>
        <v>11.595596666666665</v>
      </c>
      <c r="F12" s="223">
        <f>E12*D12</f>
        <v>0.12923988220799998</v>
      </c>
      <c r="G12" s="224" t="s">
        <v>81</v>
      </c>
      <c r="H12" s="167">
        <v>5</v>
      </c>
      <c r="I12" s="225">
        <f t="shared" si="0"/>
        <v>22803</v>
      </c>
      <c r="J12" s="222">
        <v>20.35776</v>
      </c>
      <c r="K12" s="222">
        <v>6.53787</v>
      </c>
      <c r="L12" s="222">
        <v>7.89116</v>
      </c>
    </row>
    <row r="13" spans="1:12" s="231" customFormat="1" ht="16.5" customHeight="1">
      <c r="A13" s="220">
        <v>22814</v>
      </c>
      <c r="B13" s="221">
        <v>455.436</v>
      </c>
      <c r="C13" s="222">
        <v>0.135</v>
      </c>
      <c r="D13" s="223">
        <v>0.011664</v>
      </c>
      <c r="E13" s="223">
        <f aca="true" t="shared" si="1" ref="E13:E22">SUM(J13:L13)/3</f>
        <v>11.53656</v>
      </c>
      <c r="F13" s="223">
        <f aca="true" t="shared" si="2" ref="F13:F22">E13*D13</f>
        <v>0.13456243584</v>
      </c>
      <c r="G13" s="224" t="s">
        <v>82</v>
      </c>
      <c r="H13" s="167">
        <v>6</v>
      </c>
      <c r="I13" s="225">
        <f t="shared" si="0"/>
        <v>22814</v>
      </c>
      <c r="J13" s="222">
        <v>11.25977</v>
      </c>
      <c r="K13" s="222">
        <v>9.55827</v>
      </c>
      <c r="L13" s="222">
        <v>13.79164</v>
      </c>
    </row>
    <row r="14" spans="1:12" s="231" customFormat="1" ht="16.5" customHeight="1">
      <c r="A14" s="220">
        <v>22818</v>
      </c>
      <c r="B14" s="221">
        <v>455.446</v>
      </c>
      <c r="C14" s="222">
        <v>0.193</v>
      </c>
      <c r="D14" s="223">
        <v>0.0166752</v>
      </c>
      <c r="E14" s="223">
        <f t="shared" si="1"/>
        <v>22.63012</v>
      </c>
      <c r="F14" s="223">
        <f t="shared" si="2"/>
        <v>0.37736177702400003</v>
      </c>
      <c r="G14" s="224" t="s">
        <v>83</v>
      </c>
      <c r="H14" s="167">
        <v>7</v>
      </c>
      <c r="I14" s="225">
        <f t="shared" si="0"/>
        <v>22818</v>
      </c>
      <c r="J14" s="222">
        <v>12.40657</v>
      </c>
      <c r="K14" s="222">
        <v>17.25253</v>
      </c>
      <c r="L14" s="222">
        <v>38.23126</v>
      </c>
    </row>
    <row r="15" spans="1:12" s="231" customFormat="1" ht="16.5" customHeight="1">
      <c r="A15" s="220">
        <v>22837</v>
      </c>
      <c r="B15" s="221">
        <v>455.426</v>
      </c>
      <c r="C15" s="222">
        <v>0.131</v>
      </c>
      <c r="D15" s="223">
        <v>0.011318400000000001</v>
      </c>
      <c r="E15" s="223">
        <f t="shared" si="1"/>
        <v>22.050609999999995</v>
      </c>
      <c r="F15" s="223">
        <f t="shared" si="2"/>
        <v>0.24957762422399998</v>
      </c>
      <c r="G15" s="224" t="s">
        <v>84</v>
      </c>
      <c r="H15" s="167">
        <v>8</v>
      </c>
      <c r="I15" s="225">
        <f t="shared" si="0"/>
        <v>22837</v>
      </c>
      <c r="J15" s="222">
        <v>27.74075</v>
      </c>
      <c r="K15" s="222">
        <v>33.30262</v>
      </c>
      <c r="L15" s="222">
        <v>5.10846</v>
      </c>
    </row>
    <row r="16" spans="1:12" s="231" customFormat="1" ht="16.5" customHeight="1">
      <c r="A16" s="220">
        <v>22850</v>
      </c>
      <c r="B16" s="221">
        <v>455.416</v>
      </c>
      <c r="C16" s="222">
        <v>0.137</v>
      </c>
      <c r="D16" s="223">
        <v>0.011836800000000001</v>
      </c>
      <c r="E16" s="223">
        <f t="shared" si="1"/>
        <v>34.56249333333333</v>
      </c>
      <c r="F16" s="223">
        <f t="shared" si="2"/>
        <v>0.409109321088</v>
      </c>
      <c r="G16" s="224" t="s">
        <v>85</v>
      </c>
      <c r="H16" s="167">
        <v>9</v>
      </c>
      <c r="I16" s="225">
        <f t="shared" si="0"/>
        <v>22850</v>
      </c>
      <c r="J16" s="222">
        <v>47.59844</v>
      </c>
      <c r="K16" s="222">
        <v>40.01572</v>
      </c>
      <c r="L16" s="222">
        <v>16.07332</v>
      </c>
    </row>
    <row r="17" spans="1:12" s="231" customFormat="1" ht="16.5" customHeight="1">
      <c r="A17" s="220">
        <v>22863</v>
      </c>
      <c r="B17" s="221">
        <v>455.846</v>
      </c>
      <c r="C17" s="222">
        <v>4.821</v>
      </c>
      <c r="D17" s="223">
        <v>0.41653439999999997</v>
      </c>
      <c r="E17" s="223">
        <f t="shared" si="1"/>
        <v>199.03587666666667</v>
      </c>
      <c r="F17" s="223">
        <f t="shared" si="2"/>
        <v>82.905289465824</v>
      </c>
      <c r="G17" s="224" t="s">
        <v>86</v>
      </c>
      <c r="H17" s="167">
        <v>10</v>
      </c>
      <c r="I17" s="225">
        <f t="shared" si="0"/>
        <v>22863</v>
      </c>
      <c r="J17" s="222">
        <v>181.68552</v>
      </c>
      <c r="K17" s="222">
        <v>204.38003</v>
      </c>
      <c r="L17" s="222">
        <v>211.04208</v>
      </c>
    </row>
    <row r="18" spans="1:12" s="231" customFormat="1" ht="16.5" customHeight="1">
      <c r="A18" s="220">
        <v>22872</v>
      </c>
      <c r="B18" s="221">
        <v>455.626</v>
      </c>
      <c r="C18" s="222">
        <v>2.045</v>
      </c>
      <c r="D18" s="223">
        <v>0.176688</v>
      </c>
      <c r="E18" s="223">
        <f t="shared" si="1"/>
        <v>11.426169999999999</v>
      </c>
      <c r="F18" s="223">
        <f t="shared" si="2"/>
        <v>2.01886712496</v>
      </c>
      <c r="G18" s="224" t="s">
        <v>87</v>
      </c>
      <c r="H18" s="167">
        <v>11</v>
      </c>
      <c r="I18" s="225">
        <f t="shared" si="0"/>
        <v>22872</v>
      </c>
      <c r="J18" s="222">
        <v>14.7409</v>
      </c>
      <c r="K18" s="222">
        <v>10.76128</v>
      </c>
      <c r="L18" s="222">
        <v>8.77633</v>
      </c>
    </row>
    <row r="19" spans="1:12" s="231" customFormat="1" ht="16.5" customHeight="1">
      <c r="A19" s="220">
        <v>22880</v>
      </c>
      <c r="B19" s="221">
        <v>455.646</v>
      </c>
      <c r="C19" s="222">
        <v>2.206</v>
      </c>
      <c r="D19" s="223">
        <v>0.1905984</v>
      </c>
      <c r="E19" s="223">
        <f t="shared" si="1"/>
        <v>6.389373333333334</v>
      </c>
      <c r="F19" s="223">
        <f t="shared" si="2"/>
        <v>1.217804334336</v>
      </c>
      <c r="G19" s="224" t="s">
        <v>88</v>
      </c>
      <c r="H19" s="167">
        <v>12</v>
      </c>
      <c r="I19" s="225">
        <f t="shared" si="0"/>
        <v>22880</v>
      </c>
      <c r="J19" s="222">
        <v>3.50447</v>
      </c>
      <c r="K19" s="222">
        <v>6.28761</v>
      </c>
      <c r="L19" s="222">
        <v>9.37604</v>
      </c>
    </row>
    <row r="20" spans="1:12" s="231" customFormat="1" ht="16.5" customHeight="1">
      <c r="A20" s="220">
        <v>22891</v>
      </c>
      <c r="B20" s="221">
        <v>455.846</v>
      </c>
      <c r="C20" s="222">
        <v>4.36</v>
      </c>
      <c r="D20" s="223">
        <v>0.37670400000000004</v>
      </c>
      <c r="E20" s="223">
        <f t="shared" si="1"/>
        <v>34.16966333333333</v>
      </c>
      <c r="F20" s="223">
        <f t="shared" si="2"/>
        <v>12.871848856320002</v>
      </c>
      <c r="G20" s="224" t="s">
        <v>89</v>
      </c>
      <c r="H20" s="167">
        <v>13</v>
      </c>
      <c r="I20" s="225">
        <f t="shared" si="0"/>
        <v>22891</v>
      </c>
      <c r="J20" s="222">
        <v>11.47541</v>
      </c>
      <c r="K20" s="222">
        <v>40.38489</v>
      </c>
      <c r="L20" s="222">
        <v>50.64869</v>
      </c>
    </row>
    <row r="21" spans="1:12" s="231" customFormat="1" ht="16.5" customHeight="1">
      <c r="A21" s="220">
        <v>22901</v>
      </c>
      <c r="B21" s="221">
        <v>455.576</v>
      </c>
      <c r="C21" s="222">
        <v>1.582</v>
      </c>
      <c r="D21" s="223">
        <v>0.13668480000000002</v>
      </c>
      <c r="E21" s="223">
        <f t="shared" si="1"/>
        <v>25.071593333333336</v>
      </c>
      <c r="F21" s="223">
        <f t="shared" si="2"/>
        <v>3.426905720448001</v>
      </c>
      <c r="G21" s="224" t="s">
        <v>90</v>
      </c>
      <c r="H21" s="167">
        <v>14</v>
      </c>
      <c r="I21" s="225">
        <f t="shared" si="0"/>
        <v>22901</v>
      </c>
      <c r="J21" s="222">
        <v>30.8134</v>
      </c>
      <c r="K21" s="222">
        <v>21.96492</v>
      </c>
      <c r="L21" s="222">
        <v>22.43646</v>
      </c>
    </row>
    <row r="22" spans="1:12" s="231" customFormat="1" ht="16.5" customHeight="1">
      <c r="A22" s="220">
        <v>22908</v>
      </c>
      <c r="B22" s="221">
        <v>455.666</v>
      </c>
      <c r="C22" s="222">
        <v>2.728</v>
      </c>
      <c r="D22" s="223">
        <v>0.23569920000000003</v>
      </c>
      <c r="E22" s="223">
        <f t="shared" si="1"/>
        <v>45.27557000000001</v>
      </c>
      <c r="F22" s="223">
        <f t="shared" si="2"/>
        <v>10.671415628544004</v>
      </c>
      <c r="G22" s="224" t="s">
        <v>91</v>
      </c>
      <c r="H22" s="167">
        <v>15</v>
      </c>
      <c r="I22" s="225">
        <f t="shared" si="0"/>
        <v>22908</v>
      </c>
      <c r="J22" s="222">
        <v>54.28844</v>
      </c>
      <c r="K22" s="222">
        <v>48.85325</v>
      </c>
      <c r="L22" s="222">
        <v>32.68502</v>
      </c>
    </row>
    <row r="23" spans="1:12" s="231" customFormat="1" ht="16.5" customHeight="1">
      <c r="A23" s="220">
        <v>22922</v>
      </c>
      <c r="B23" s="221">
        <v>455.546</v>
      </c>
      <c r="C23" s="222">
        <v>1.163</v>
      </c>
      <c r="D23" s="223">
        <v>0.10048320000000001</v>
      </c>
      <c r="E23" s="223">
        <f aca="true" t="shared" si="3" ref="E23:E33">SUM(J23:L23)/3</f>
        <v>30.568276666666666</v>
      </c>
      <c r="F23" s="223">
        <f aca="true" t="shared" si="4" ref="F23:F33">E23*D23</f>
        <v>3.071598257952</v>
      </c>
      <c r="G23" s="224" t="s">
        <v>92</v>
      </c>
      <c r="H23" s="167">
        <v>16</v>
      </c>
      <c r="I23" s="225">
        <f aca="true" t="shared" si="5" ref="I23:I33">+A23</f>
        <v>22922</v>
      </c>
      <c r="J23" s="222">
        <v>29.22188</v>
      </c>
      <c r="K23" s="222">
        <v>37.82561</v>
      </c>
      <c r="L23" s="222">
        <v>24.65734</v>
      </c>
    </row>
    <row r="24" spans="1:12" s="231" customFormat="1" ht="16.5" customHeight="1">
      <c r="A24" s="220">
        <v>22930</v>
      </c>
      <c r="B24" s="221">
        <v>455.546</v>
      </c>
      <c r="C24" s="222">
        <v>1.122</v>
      </c>
      <c r="D24" s="223">
        <v>0.09694080000000002</v>
      </c>
      <c r="E24" s="223">
        <f t="shared" si="3"/>
        <v>24.07237333333333</v>
      </c>
      <c r="F24" s="223">
        <f t="shared" si="4"/>
        <v>2.3335951288320005</v>
      </c>
      <c r="G24" s="224" t="s">
        <v>93</v>
      </c>
      <c r="H24" s="167">
        <v>17</v>
      </c>
      <c r="I24" s="225">
        <f t="shared" si="5"/>
        <v>22930</v>
      </c>
      <c r="J24" s="222">
        <v>18.39957</v>
      </c>
      <c r="K24" s="222">
        <v>24.40098</v>
      </c>
      <c r="L24" s="222">
        <v>29.41657</v>
      </c>
    </row>
    <row r="25" spans="1:12" s="231" customFormat="1" ht="16.5" customHeight="1">
      <c r="A25" s="220">
        <v>22954</v>
      </c>
      <c r="B25" s="221">
        <v>445.546</v>
      </c>
      <c r="C25" s="222">
        <v>1.112</v>
      </c>
      <c r="D25" s="223">
        <v>0.09607680000000002</v>
      </c>
      <c r="E25" s="223">
        <f t="shared" si="3"/>
        <v>36.123086666666666</v>
      </c>
      <c r="F25" s="223">
        <f t="shared" si="4"/>
        <v>3.4705905730560005</v>
      </c>
      <c r="G25" s="224" t="s">
        <v>94</v>
      </c>
      <c r="H25" s="167">
        <v>18</v>
      </c>
      <c r="I25" s="225">
        <f t="shared" si="5"/>
        <v>22954</v>
      </c>
      <c r="J25" s="222">
        <v>39.58436</v>
      </c>
      <c r="K25" s="222">
        <v>34.98542</v>
      </c>
      <c r="L25" s="222">
        <v>33.79948</v>
      </c>
    </row>
    <row r="26" spans="1:12" s="231" customFormat="1" ht="16.5" customHeight="1">
      <c r="A26" s="220">
        <v>22970</v>
      </c>
      <c r="B26" s="221">
        <v>445.546</v>
      </c>
      <c r="C26" s="222">
        <v>1.087</v>
      </c>
      <c r="D26" s="223">
        <v>0.09391680000000001</v>
      </c>
      <c r="E26" s="223">
        <f t="shared" si="3"/>
        <v>50.76296</v>
      </c>
      <c r="F26" s="223">
        <f t="shared" si="4"/>
        <v>4.767494761728001</v>
      </c>
      <c r="G26" s="224" t="s">
        <v>95</v>
      </c>
      <c r="H26" s="167">
        <v>19</v>
      </c>
      <c r="I26" s="225">
        <f t="shared" si="5"/>
        <v>22970</v>
      </c>
      <c r="J26" s="222">
        <v>47.99255</v>
      </c>
      <c r="K26" s="222">
        <v>38.56956</v>
      </c>
      <c r="L26" s="222">
        <v>65.72677</v>
      </c>
    </row>
    <row r="27" spans="1:12" s="231" customFormat="1" ht="16.5" customHeight="1">
      <c r="A27" s="220">
        <v>22984</v>
      </c>
      <c r="B27" s="221">
        <v>455.496</v>
      </c>
      <c r="C27" s="222">
        <v>0.23</v>
      </c>
      <c r="D27" s="223">
        <v>0.019872</v>
      </c>
      <c r="E27" s="223">
        <f t="shared" si="3"/>
        <v>38.740359999999995</v>
      </c>
      <c r="F27" s="223">
        <f t="shared" si="4"/>
        <v>0.7698484339199999</v>
      </c>
      <c r="G27" s="224" t="s">
        <v>96</v>
      </c>
      <c r="H27" s="167">
        <v>20</v>
      </c>
      <c r="I27" s="225">
        <f t="shared" si="5"/>
        <v>22984</v>
      </c>
      <c r="J27" s="222">
        <v>48.44584</v>
      </c>
      <c r="K27" s="222">
        <v>28.16901</v>
      </c>
      <c r="L27" s="222">
        <v>39.60623</v>
      </c>
    </row>
    <row r="28" spans="1:12" s="231" customFormat="1" ht="16.5" customHeight="1">
      <c r="A28" s="220">
        <v>22997</v>
      </c>
      <c r="B28" s="221">
        <v>455.456</v>
      </c>
      <c r="C28" s="222">
        <v>0.254</v>
      </c>
      <c r="D28" s="223">
        <v>0.021945600000000003</v>
      </c>
      <c r="E28" s="223">
        <f t="shared" si="3"/>
        <v>39.0265</v>
      </c>
      <c r="F28" s="223">
        <f t="shared" si="4"/>
        <v>0.8564599584000001</v>
      </c>
      <c r="G28" s="224" t="s">
        <v>68</v>
      </c>
      <c r="H28" s="167">
        <v>21</v>
      </c>
      <c r="I28" s="225">
        <f t="shared" si="5"/>
        <v>22997</v>
      </c>
      <c r="J28" s="222">
        <v>34.93092</v>
      </c>
      <c r="K28" s="222">
        <v>38.42591</v>
      </c>
      <c r="L28" s="222">
        <v>43.72267</v>
      </c>
    </row>
    <row r="29" spans="1:12" s="231" customFormat="1" ht="16.5" customHeight="1">
      <c r="A29" s="220">
        <v>23017</v>
      </c>
      <c r="B29" s="221">
        <v>455.416</v>
      </c>
      <c r="C29" s="222">
        <v>0.199</v>
      </c>
      <c r="D29" s="223">
        <v>0.017193600000000003</v>
      </c>
      <c r="E29" s="223">
        <f t="shared" si="3"/>
        <v>7.33036</v>
      </c>
      <c r="F29" s="223">
        <f t="shared" si="4"/>
        <v>0.126035277696</v>
      </c>
      <c r="G29" s="224" t="s">
        <v>69</v>
      </c>
      <c r="H29" s="167">
        <v>22</v>
      </c>
      <c r="I29" s="225">
        <f t="shared" si="5"/>
        <v>23017</v>
      </c>
      <c r="J29" s="222">
        <v>6.74332</v>
      </c>
      <c r="K29" s="222">
        <v>12.0259</v>
      </c>
      <c r="L29" s="222">
        <v>3.22186</v>
      </c>
    </row>
    <row r="30" spans="1:12" s="231" customFormat="1" ht="16.5" customHeight="1">
      <c r="A30" s="220">
        <v>23034</v>
      </c>
      <c r="B30" s="221">
        <v>455.436</v>
      </c>
      <c r="C30" s="222">
        <v>0.22</v>
      </c>
      <c r="D30" s="223">
        <v>0.019008</v>
      </c>
      <c r="E30" s="223">
        <f t="shared" si="3"/>
        <v>11.171156666666667</v>
      </c>
      <c r="F30" s="223">
        <f t="shared" si="4"/>
        <v>0.21234134592</v>
      </c>
      <c r="G30" s="224" t="s">
        <v>98</v>
      </c>
      <c r="H30" s="167">
        <v>23</v>
      </c>
      <c r="I30" s="225">
        <f t="shared" si="5"/>
        <v>23034</v>
      </c>
      <c r="J30" s="222">
        <v>8.32695</v>
      </c>
      <c r="K30" s="222">
        <v>4.25351</v>
      </c>
      <c r="L30" s="222">
        <v>20.93301</v>
      </c>
    </row>
    <row r="31" spans="1:12" s="231" customFormat="1" ht="16.5" customHeight="1">
      <c r="A31" s="220">
        <v>23045</v>
      </c>
      <c r="B31" s="221">
        <v>455.416</v>
      </c>
      <c r="C31" s="222">
        <v>0.178</v>
      </c>
      <c r="D31" s="223">
        <v>0.0153792</v>
      </c>
      <c r="E31" s="223">
        <f t="shared" si="3"/>
        <v>0</v>
      </c>
      <c r="F31" s="223">
        <f t="shared" si="4"/>
        <v>0</v>
      </c>
      <c r="G31" s="224" t="s">
        <v>99</v>
      </c>
      <c r="H31" s="167">
        <v>24</v>
      </c>
      <c r="I31" s="225">
        <f t="shared" si="5"/>
        <v>23045</v>
      </c>
      <c r="J31" s="222">
        <v>0</v>
      </c>
      <c r="K31" s="222">
        <v>0</v>
      </c>
      <c r="L31" s="222">
        <v>0</v>
      </c>
    </row>
    <row r="32" spans="1:12" s="231" customFormat="1" ht="16.5" customHeight="1">
      <c r="A32" s="220">
        <v>23070</v>
      </c>
      <c r="B32" s="221">
        <v>455.416</v>
      </c>
      <c r="C32" s="222">
        <v>0.185</v>
      </c>
      <c r="D32" s="223">
        <v>0.015984</v>
      </c>
      <c r="E32" s="223">
        <f t="shared" si="3"/>
        <v>0</v>
      </c>
      <c r="F32" s="223">
        <f t="shared" si="4"/>
        <v>0</v>
      </c>
      <c r="G32" s="224" t="s">
        <v>72</v>
      </c>
      <c r="H32" s="167">
        <v>25</v>
      </c>
      <c r="I32" s="225">
        <f t="shared" si="5"/>
        <v>23070</v>
      </c>
      <c r="J32" s="222">
        <v>0</v>
      </c>
      <c r="K32" s="222">
        <v>0</v>
      </c>
      <c r="L32" s="222">
        <v>0</v>
      </c>
    </row>
    <row r="33" spans="1:12" s="231" customFormat="1" ht="16.5" customHeight="1">
      <c r="A33" s="220">
        <v>23073</v>
      </c>
      <c r="B33" s="221">
        <v>455.416</v>
      </c>
      <c r="C33" s="222">
        <v>0.182</v>
      </c>
      <c r="D33" s="223">
        <v>0.0157248</v>
      </c>
      <c r="E33" s="223">
        <f t="shared" si="3"/>
        <v>35.41384</v>
      </c>
      <c r="F33" s="223">
        <f t="shared" si="4"/>
        <v>0.556875551232</v>
      </c>
      <c r="G33" s="224" t="s">
        <v>73</v>
      </c>
      <c r="H33" s="167">
        <v>26</v>
      </c>
      <c r="I33" s="225">
        <f t="shared" si="5"/>
        <v>23073</v>
      </c>
      <c r="J33" s="222">
        <v>37.54553</v>
      </c>
      <c r="K33" s="222">
        <v>44.29643</v>
      </c>
      <c r="L33" s="222">
        <v>24.39956</v>
      </c>
    </row>
    <row r="34" spans="1:12" s="231" customFormat="1" ht="16.5" customHeight="1">
      <c r="A34" s="220"/>
      <c r="B34" s="221"/>
      <c r="C34" s="222"/>
      <c r="D34" s="223"/>
      <c r="E34" s="223"/>
      <c r="F34" s="223"/>
      <c r="G34" s="224"/>
      <c r="H34" s="167"/>
      <c r="I34" s="225"/>
      <c r="J34" s="222"/>
      <c r="K34" s="222"/>
      <c r="L34" s="222"/>
    </row>
    <row r="35" spans="1:12" s="231" customFormat="1" ht="16.5" customHeight="1">
      <c r="A35" s="220"/>
      <c r="B35" s="221"/>
      <c r="C35" s="222"/>
      <c r="D35" s="223"/>
      <c r="E35" s="223"/>
      <c r="F35" s="223"/>
      <c r="G35" s="224"/>
      <c r="H35" s="167"/>
      <c r="I35" s="225"/>
      <c r="J35" s="222"/>
      <c r="K35" s="222"/>
      <c r="L35" s="222"/>
    </row>
    <row r="36" spans="1:12" s="231" customFormat="1" ht="16.5" customHeight="1">
      <c r="A36" s="220"/>
      <c r="B36" s="221"/>
      <c r="C36" s="222"/>
      <c r="D36" s="223"/>
      <c r="E36" s="223"/>
      <c r="F36" s="223"/>
      <c r="G36" s="224"/>
      <c r="H36" s="167"/>
      <c r="I36" s="225"/>
      <c r="J36" s="222"/>
      <c r="K36" s="222"/>
      <c r="L36" s="222"/>
    </row>
    <row r="37" spans="1:12" s="231" customFormat="1" ht="16.5" customHeight="1">
      <c r="A37" s="220"/>
      <c r="B37" s="221"/>
      <c r="C37" s="222"/>
      <c r="D37" s="223"/>
      <c r="E37" s="223"/>
      <c r="F37" s="223"/>
      <c r="G37" s="232"/>
      <c r="H37" s="167"/>
      <c r="I37" s="225"/>
      <c r="J37" s="222"/>
      <c r="K37" s="222"/>
      <c r="L37" s="222"/>
    </row>
    <row r="38" spans="1:12" s="229" customFormat="1" ht="16.5" customHeight="1">
      <c r="A38" s="220"/>
      <c r="B38" s="221"/>
      <c r="C38" s="222"/>
      <c r="D38" s="223"/>
      <c r="E38" s="223"/>
      <c r="F38" s="223"/>
      <c r="G38" s="232"/>
      <c r="H38" s="167"/>
      <c r="I38" s="220"/>
      <c r="J38" s="222"/>
      <c r="K38" s="222"/>
      <c r="L38" s="222"/>
    </row>
    <row r="39" spans="1:12" s="229" customFormat="1" ht="16.5" customHeight="1">
      <c r="A39" s="220"/>
      <c r="B39" s="221"/>
      <c r="C39" s="222"/>
      <c r="D39" s="223"/>
      <c r="E39" s="223"/>
      <c r="F39" s="223"/>
      <c r="G39" s="232"/>
      <c r="H39" s="167"/>
      <c r="I39" s="220"/>
      <c r="J39" s="222"/>
      <c r="K39" s="222"/>
      <c r="L39" s="222"/>
    </row>
    <row r="40" spans="1:12" s="229" customFormat="1" ht="16.5" customHeight="1">
      <c r="A40" s="220"/>
      <c r="B40" s="221"/>
      <c r="C40" s="222"/>
      <c r="D40" s="223"/>
      <c r="E40" s="223"/>
      <c r="F40" s="223"/>
      <c r="G40" s="232"/>
      <c r="H40" s="167"/>
      <c r="I40" s="220"/>
      <c r="J40" s="222"/>
      <c r="K40" s="222"/>
      <c r="L40" s="222"/>
    </row>
    <row r="41" spans="1:12" s="231" customFormat="1" ht="16.5" customHeight="1">
      <c r="A41" s="233"/>
      <c r="B41" s="233"/>
      <c r="C41" s="233"/>
      <c r="D41" s="223"/>
      <c r="E41" s="223"/>
      <c r="F41" s="223"/>
      <c r="G41" s="233"/>
      <c r="H41" s="167"/>
      <c r="I41" s="233"/>
      <c r="J41" s="233"/>
      <c r="K41" s="233"/>
      <c r="L41" s="233"/>
    </row>
    <row r="42" s="231" customFormat="1" ht="26.25"/>
    <row r="43" s="231" customFormat="1" ht="26.25"/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19" sqref="J19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38</v>
      </c>
      <c r="E17" s="44">
        <v>26</v>
      </c>
      <c r="F17" s="45" t="s">
        <v>39</v>
      </c>
    </row>
    <row r="34" spans="4:6" ht="23.25">
      <c r="D34" s="43" t="s">
        <v>40</v>
      </c>
      <c r="E34" s="44">
        <v>418</v>
      </c>
      <c r="F34" s="45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D368" sqref="D368"/>
    </sheetView>
  </sheetViews>
  <sheetFormatPr defaultColWidth="11.421875" defaultRowHeight="23.25"/>
  <cols>
    <col min="1" max="1" width="9.140625" style="59" customWidth="1"/>
    <col min="2" max="2" width="2.7109375" style="60" bestFit="1" customWidth="1"/>
    <col min="3" max="4" width="7.421875" style="61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46">
        <v>241883</v>
      </c>
      <c r="B1" s="47">
        <v>37712</v>
      </c>
      <c r="C1"/>
      <c r="D1" s="48">
        <v>455.426</v>
      </c>
      <c r="F1" s="50">
        <v>455.096</v>
      </c>
    </row>
    <row r="2" spans="1:4" ht="22.5" customHeight="1">
      <c r="A2" s="46">
        <v>241884</v>
      </c>
      <c r="B2" s="47">
        <v>37713</v>
      </c>
      <c r="C2"/>
      <c r="D2" s="48">
        <v>455.436</v>
      </c>
    </row>
    <row r="3" spans="1:5" ht="22.5" customHeight="1">
      <c r="A3" s="46">
        <v>241885</v>
      </c>
      <c r="B3" s="47">
        <v>37714</v>
      </c>
      <c r="C3"/>
      <c r="D3" s="48">
        <v>455.446</v>
      </c>
      <c r="E3" s="49">
        <v>455.416</v>
      </c>
    </row>
    <row r="4" spans="1:4" ht="22.5" customHeight="1">
      <c r="A4" s="46">
        <v>241886</v>
      </c>
      <c r="B4" s="47">
        <v>37715</v>
      </c>
      <c r="C4"/>
      <c r="D4" s="48">
        <v>455.446</v>
      </c>
    </row>
    <row r="5" spans="1:4" ht="22.5" customHeight="1">
      <c r="A5" s="46">
        <v>241887</v>
      </c>
      <c r="B5" s="47">
        <v>37716</v>
      </c>
      <c r="C5"/>
      <c r="D5" s="48">
        <v>455.446</v>
      </c>
    </row>
    <row r="6" spans="1:4" ht="22.5" customHeight="1">
      <c r="A6" s="46">
        <v>241888</v>
      </c>
      <c r="B6" s="47">
        <v>37717</v>
      </c>
      <c r="C6"/>
      <c r="D6" s="48">
        <v>455.446</v>
      </c>
    </row>
    <row r="7" spans="1:4" ht="22.5" customHeight="1">
      <c r="A7" s="46">
        <v>241889</v>
      </c>
      <c r="B7" s="47">
        <v>37718</v>
      </c>
      <c r="C7"/>
      <c r="D7" s="48">
        <v>455.446</v>
      </c>
    </row>
    <row r="8" spans="1:4" ht="22.5" customHeight="1">
      <c r="A8" s="46">
        <v>241890</v>
      </c>
      <c r="B8" s="47">
        <v>37719</v>
      </c>
      <c r="C8"/>
      <c r="D8" s="48">
        <v>455.416</v>
      </c>
    </row>
    <row r="9" spans="1:18" ht="22.5" customHeight="1">
      <c r="A9" s="46">
        <v>241891</v>
      </c>
      <c r="B9" s="47">
        <v>37720</v>
      </c>
      <c r="C9"/>
      <c r="D9" s="48">
        <v>455.416</v>
      </c>
      <c r="R9" s="211"/>
    </row>
    <row r="10" spans="1:4" ht="22.5" customHeight="1">
      <c r="A10" s="46">
        <v>241892</v>
      </c>
      <c r="B10" s="47">
        <v>37721</v>
      </c>
      <c r="C10"/>
      <c r="D10" s="48">
        <v>455.416</v>
      </c>
    </row>
    <row r="11" spans="1:4" ht="22.5" customHeight="1">
      <c r="A11" s="46">
        <v>241893</v>
      </c>
      <c r="B11" s="47">
        <v>37722</v>
      </c>
      <c r="C11"/>
      <c r="D11" s="48">
        <v>455.416</v>
      </c>
    </row>
    <row r="12" spans="1:4" ht="22.5" customHeight="1">
      <c r="A12" s="46">
        <v>241894</v>
      </c>
      <c r="B12" s="47">
        <v>37723</v>
      </c>
      <c r="C12"/>
      <c r="D12" s="48">
        <v>455.416</v>
      </c>
    </row>
    <row r="13" spans="1:4" ht="22.5" customHeight="1">
      <c r="A13" s="46">
        <v>241895</v>
      </c>
      <c r="B13" s="47">
        <v>37724</v>
      </c>
      <c r="C13"/>
      <c r="D13" s="48">
        <v>455.416</v>
      </c>
    </row>
    <row r="14" spans="1:4" ht="22.5" customHeight="1">
      <c r="A14" s="46">
        <v>241896</v>
      </c>
      <c r="B14" s="47">
        <v>37725</v>
      </c>
      <c r="C14"/>
      <c r="D14" s="48">
        <v>455.416</v>
      </c>
    </row>
    <row r="15" spans="1:4" ht="22.5" customHeight="1">
      <c r="A15" s="46">
        <v>241897</v>
      </c>
      <c r="B15" s="47">
        <v>37726</v>
      </c>
      <c r="C15"/>
      <c r="D15" s="48">
        <v>455.416</v>
      </c>
    </row>
    <row r="16" spans="1:4" ht="22.5" customHeight="1">
      <c r="A16" s="46">
        <v>241898</v>
      </c>
      <c r="B16" s="47">
        <v>37727</v>
      </c>
      <c r="C16"/>
      <c r="D16" s="48">
        <v>455.416</v>
      </c>
    </row>
    <row r="17" spans="1:12" ht="22.5" customHeight="1">
      <c r="A17" s="46">
        <v>241899</v>
      </c>
      <c r="B17" s="47">
        <v>37728</v>
      </c>
      <c r="C17"/>
      <c r="D17" s="48">
        <v>455.416</v>
      </c>
      <c r="J17" s="52" t="s">
        <v>38</v>
      </c>
      <c r="K17" s="53">
        <v>26</v>
      </c>
      <c r="L17" s="54" t="s">
        <v>39</v>
      </c>
    </row>
    <row r="18" spans="1:4" ht="22.5" customHeight="1">
      <c r="A18" s="46">
        <v>241900</v>
      </c>
      <c r="B18" s="47">
        <v>37729</v>
      </c>
      <c r="C18"/>
      <c r="D18" s="48">
        <v>455.396</v>
      </c>
    </row>
    <row r="19" spans="1:4" ht="22.5" customHeight="1">
      <c r="A19" s="46">
        <v>241901</v>
      </c>
      <c r="B19" s="47">
        <v>37730</v>
      </c>
      <c r="C19"/>
      <c r="D19" s="48">
        <v>455.396</v>
      </c>
    </row>
    <row r="20" spans="1:4" ht="22.5" customHeight="1">
      <c r="A20" s="46">
        <v>241902</v>
      </c>
      <c r="B20" s="47">
        <v>37731</v>
      </c>
      <c r="C20"/>
      <c r="D20" s="48">
        <v>455.396</v>
      </c>
    </row>
    <row r="21" spans="1:5" ht="22.5" customHeight="1">
      <c r="A21" s="46">
        <v>241903</v>
      </c>
      <c r="B21" s="47">
        <v>37732</v>
      </c>
      <c r="C21"/>
      <c r="D21" s="48">
        <v>455.396</v>
      </c>
      <c r="E21" s="55"/>
    </row>
    <row r="22" spans="1:5" ht="22.5" customHeight="1">
      <c r="A22" s="46">
        <v>241904</v>
      </c>
      <c r="B22" s="47">
        <v>37733</v>
      </c>
      <c r="C22"/>
      <c r="D22" s="48">
        <v>455.396</v>
      </c>
      <c r="E22" s="49">
        <v>455.396</v>
      </c>
    </row>
    <row r="23" spans="1:4" ht="22.5" customHeight="1">
      <c r="A23" s="46">
        <v>241905</v>
      </c>
      <c r="B23" s="47">
        <v>37734</v>
      </c>
      <c r="C23"/>
      <c r="D23" s="48">
        <v>455.376</v>
      </c>
    </row>
    <row r="24" spans="1:4" ht="22.5" customHeight="1">
      <c r="A24" s="46">
        <v>241906</v>
      </c>
      <c r="B24" s="47">
        <v>37735</v>
      </c>
      <c r="C24"/>
      <c r="D24" s="48">
        <v>455.376</v>
      </c>
    </row>
    <row r="25" spans="1:5" ht="22.5" customHeight="1">
      <c r="A25" s="46">
        <v>241907</v>
      </c>
      <c r="B25" s="47">
        <v>37736</v>
      </c>
      <c r="C25"/>
      <c r="D25" s="48">
        <v>455.376</v>
      </c>
      <c r="E25" s="51"/>
    </row>
    <row r="26" spans="1:4" ht="22.5" customHeight="1">
      <c r="A26" s="46">
        <v>241908</v>
      </c>
      <c r="B26" s="47">
        <v>37737</v>
      </c>
      <c r="C26"/>
      <c r="D26" s="48">
        <v>455.376</v>
      </c>
    </row>
    <row r="27" spans="1:19" ht="22.5" customHeight="1">
      <c r="A27" s="46">
        <v>241909</v>
      </c>
      <c r="B27" s="47">
        <v>37738</v>
      </c>
      <c r="C27"/>
      <c r="D27" s="48">
        <v>455.376</v>
      </c>
      <c r="G27" s="56"/>
      <c r="L27" s="56"/>
      <c r="M27" s="56"/>
      <c r="N27" s="56"/>
      <c r="O27" s="56"/>
      <c r="P27" s="56"/>
      <c r="R27" s="56"/>
      <c r="S27" s="56"/>
    </row>
    <row r="28" spans="1:19" s="56" customFormat="1" ht="22.5" customHeight="1">
      <c r="A28" s="46">
        <v>241910</v>
      </c>
      <c r="B28" s="47">
        <v>37739</v>
      </c>
      <c r="C28"/>
      <c r="D28" s="48">
        <v>455.366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46">
        <v>241911</v>
      </c>
      <c r="B29" s="47">
        <v>37740</v>
      </c>
      <c r="C29"/>
      <c r="D29" s="48">
        <v>455.366</v>
      </c>
    </row>
    <row r="30" spans="1:4" ht="22.5" customHeight="1">
      <c r="A30" s="46">
        <v>241912</v>
      </c>
      <c r="B30" s="47">
        <v>37741</v>
      </c>
      <c r="C30"/>
      <c r="D30" s="48">
        <v>455.366</v>
      </c>
    </row>
    <row r="31" spans="1:4" ht="22.5" customHeight="1">
      <c r="A31" s="46">
        <v>241913</v>
      </c>
      <c r="B31" s="47">
        <v>37742</v>
      </c>
      <c r="C31"/>
      <c r="D31" s="48">
        <v>455.366</v>
      </c>
    </row>
    <row r="32" spans="1:4" ht="22.5" customHeight="1">
      <c r="A32" s="46">
        <v>241914</v>
      </c>
      <c r="B32" s="47">
        <v>37743</v>
      </c>
      <c r="C32"/>
      <c r="D32" s="48">
        <v>455.366</v>
      </c>
    </row>
    <row r="33" spans="1:4" ht="22.5" customHeight="1">
      <c r="A33" s="46">
        <v>241915</v>
      </c>
      <c r="B33" s="47">
        <v>37744</v>
      </c>
      <c r="C33"/>
      <c r="D33" s="48">
        <v>455.366</v>
      </c>
    </row>
    <row r="34" spans="1:12" ht="21" customHeight="1">
      <c r="A34" s="46">
        <v>241916</v>
      </c>
      <c r="B34" s="47">
        <v>37745</v>
      </c>
      <c r="C34"/>
      <c r="D34" s="48">
        <v>455.366</v>
      </c>
      <c r="I34" s="43" t="s">
        <v>41</v>
      </c>
      <c r="J34" s="272">
        <f>+COUNT(DATA!B105:B131)</f>
        <v>27</v>
      </c>
      <c r="K34" s="272"/>
      <c r="L34" s="45" t="s">
        <v>39</v>
      </c>
    </row>
    <row r="35" spans="1:4" ht="21" customHeight="1">
      <c r="A35" s="46">
        <v>241917</v>
      </c>
      <c r="B35" s="47">
        <v>37746</v>
      </c>
      <c r="C35"/>
      <c r="D35" s="48">
        <v>455.366</v>
      </c>
    </row>
    <row r="36" spans="1:12" ht="21" customHeight="1">
      <c r="A36" s="46">
        <v>241918</v>
      </c>
      <c r="B36" s="47">
        <v>37747</v>
      </c>
      <c r="C36"/>
      <c r="D36" s="48">
        <v>455.366</v>
      </c>
      <c r="J36" s="52" t="s">
        <v>38</v>
      </c>
      <c r="K36" s="53">
        <v>26</v>
      </c>
      <c r="L36" s="54" t="s">
        <v>39</v>
      </c>
    </row>
    <row r="37" spans="1:4" ht="21" customHeight="1">
      <c r="A37" s="46">
        <v>241919</v>
      </c>
      <c r="B37" s="47">
        <v>37748</v>
      </c>
      <c r="C37"/>
      <c r="D37" s="48">
        <v>455.366</v>
      </c>
    </row>
    <row r="38" spans="1:5" ht="21" customHeight="1">
      <c r="A38" s="46">
        <v>241920</v>
      </c>
      <c r="B38" s="47">
        <v>37749</v>
      </c>
      <c r="C38"/>
      <c r="D38" s="48">
        <v>455.366</v>
      </c>
      <c r="E38" s="55"/>
    </row>
    <row r="39" spans="1:4" ht="23.25">
      <c r="A39" s="46">
        <v>241921</v>
      </c>
      <c r="B39" s="47">
        <v>37750</v>
      </c>
      <c r="C39"/>
      <c r="D39" s="48">
        <v>455.366</v>
      </c>
    </row>
    <row r="40" spans="1:4" ht="23.25">
      <c r="A40" s="46">
        <v>241922</v>
      </c>
      <c r="B40" s="47">
        <v>37751</v>
      </c>
      <c r="C40"/>
      <c r="D40" s="48">
        <v>455.366</v>
      </c>
    </row>
    <row r="41" spans="1:4" ht="23.25">
      <c r="A41" s="46">
        <v>241923</v>
      </c>
      <c r="B41" s="47">
        <v>37752</v>
      </c>
      <c r="C41"/>
      <c r="D41" s="48">
        <v>455.366</v>
      </c>
    </row>
    <row r="42" spans="1:4" ht="23.25">
      <c r="A42" s="46">
        <v>241924</v>
      </c>
      <c r="B42" s="47">
        <v>37753</v>
      </c>
      <c r="C42"/>
      <c r="D42" s="48">
        <v>455.366</v>
      </c>
    </row>
    <row r="43" spans="1:4" ht="23.25">
      <c r="A43" s="46">
        <v>241925</v>
      </c>
      <c r="B43" s="47">
        <v>37754</v>
      </c>
      <c r="C43"/>
      <c r="D43" s="48">
        <v>455.346</v>
      </c>
    </row>
    <row r="44" spans="1:4" ht="23.25">
      <c r="A44" s="46">
        <v>241926</v>
      </c>
      <c r="B44" s="47">
        <v>37755</v>
      </c>
      <c r="C44"/>
      <c r="D44" s="48">
        <v>455.346</v>
      </c>
    </row>
    <row r="45" spans="1:5" ht="23.25">
      <c r="A45" s="46">
        <v>241927</v>
      </c>
      <c r="B45" s="47">
        <v>37756</v>
      </c>
      <c r="C45"/>
      <c r="D45" s="48">
        <v>455.50600000000003</v>
      </c>
      <c r="E45" s="49">
        <v>455.446</v>
      </c>
    </row>
    <row r="46" spans="1:4" ht="23.25">
      <c r="A46" s="46">
        <v>241928</v>
      </c>
      <c r="B46" s="47">
        <v>37757</v>
      </c>
      <c r="C46"/>
      <c r="D46" s="48">
        <v>455.446</v>
      </c>
    </row>
    <row r="47" spans="1:4" ht="23.25">
      <c r="A47" s="46">
        <v>241929</v>
      </c>
      <c r="B47" s="47">
        <v>37758</v>
      </c>
      <c r="C47"/>
      <c r="D47" s="48">
        <v>455.446</v>
      </c>
    </row>
    <row r="48" spans="1:4" ht="23.25">
      <c r="A48" s="46">
        <v>241930</v>
      </c>
      <c r="B48" s="47">
        <v>37759</v>
      </c>
      <c r="C48"/>
      <c r="D48" s="48">
        <v>455.446</v>
      </c>
    </row>
    <row r="49" spans="1:4" ht="23.25">
      <c r="A49" s="46">
        <v>241931</v>
      </c>
      <c r="B49" s="47">
        <v>37760</v>
      </c>
      <c r="C49"/>
      <c r="D49" s="48">
        <v>455.386</v>
      </c>
    </row>
    <row r="50" spans="1:4" ht="23.25">
      <c r="A50" s="46">
        <v>241932</v>
      </c>
      <c r="B50" s="47">
        <v>37761</v>
      </c>
      <c r="C50"/>
      <c r="D50" s="48">
        <v>455.376</v>
      </c>
    </row>
    <row r="51" spans="1:4" ht="23.25">
      <c r="A51" s="46">
        <v>241933</v>
      </c>
      <c r="B51" s="47">
        <v>37762</v>
      </c>
      <c r="C51"/>
      <c r="D51" s="48">
        <v>455.376</v>
      </c>
    </row>
    <row r="52" spans="1:5" ht="23.25">
      <c r="A52" s="46">
        <v>241934</v>
      </c>
      <c r="B52" s="47">
        <v>37763</v>
      </c>
      <c r="C52"/>
      <c r="D52" s="48">
        <v>455.396</v>
      </c>
      <c r="E52" s="49">
        <v>455.396</v>
      </c>
    </row>
    <row r="53" spans="1:4" ht="23.25">
      <c r="A53" s="46">
        <v>241935</v>
      </c>
      <c r="B53" s="47">
        <v>37764</v>
      </c>
      <c r="C53"/>
      <c r="D53" s="48">
        <v>455.396</v>
      </c>
    </row>
    <row r="54" spans="1:4" ht="23.25">
      <c r="A54" s="46">
        <v>241936</v>
      </c>
      <c r="B54" s="47">
        <v>37765</v>
      </c>
      <c r="C54"/>
      <c r="D54" s="48">
        <v>455.396</v>
      </c>
    </row>
    <row r="55" spans="1:4" ht="23.25">
      <c r="A55" s="46">
        <v>241937</v>
      </c>
      <c r="B55" s="47">
        <v>37766</v>
      </c>
      <c r="C55"/>
      <c r="D55" s="48">
        <v>455.396</v>
      </c>
    </row>
    <row r="56" spans="1:4" ht="23.25">
      <c r="A56" s="46">
        <v>241938</v>
      </c>
      <c r="B56" s="47">
        <v>37767</v>
      </c>
      <c r="C56"/>
      <c r="D56" s="48">
        <v>455.396</v>
      </c>
    </row>
    <row r="57" spans="1:4" ht="23.25">
      <c r="A57" s="46">
        <v>241939</v>
      </c>
      <c r="B57" s="47">
        <v>37768</v>
      </c>
      <c r="C57"/>
      <c r="D57" s="48">
        <v>455.426</v>
      </c>
    </row>
    <row r="58" spans="1:4" ht="23.25">
      <c r="A58" s="46">
        <v>241940</v>
      </c>
      <c r="B58" s="47">
        <v>37769</v>
      </c>
      <c r="C58"/>
      <c r="D58" s="48">
        <v>455.446</v>
      </c>
    </row>
    <row r="59" spans="1:4" ht="23.25">
      <c r="A59" s="46">
        <v>241941</v>
      </c>
      <c r="B59" s="47">
        <v>37770</v>
      </c>
      <c r="C59"/>
      <c r="D59" s="48">
        <v>455.456</v>
      </c>
    </row>
    <row r="60" spans="1:4" ht="23.25">
      <c r="A60" s="46">
        <v>241942</v>
      </c>
      <c r="B60" s="47">
        <v>37771</v>
      </c>
      <c r="C60"/>
      <c r="D60" s="48">
        <v>455.466</v>
      </c>
    </row>
    <row r="61" spans="1:4" ht="23.25">
      <c r="A61" s="46">
        <v>241943</v>
      </c>
      <c r="B61" s="47">
        <v>37772</v>
      </c>
      <c r="C61"/>
      <c r="D61" s="48">
        <v>455.466</v>
      </c>
    </row>
    <row r="62" spans="1:4" ht="23.25">
      <c r="A62" s="46">
        <v>241944</v>
      </c>
      <c r="B62" s="47">
        <v>37773</v>
      </c>
      <c r="C62"/>
      <c r="D62" s="48">
        <v>455.446</v>
      </c>
    </row>
    <row r="63" spans="1:4" ht="23.25">
      <c r="A63" s="46">
        <v>241945</v>
      </c>
      <c r="B63" s="47">
        <v>37774</v>
      </c>
      <c r="C63"/>
      <c r="D63" s="48">
        <v>455.446</v>
      </c>
    </row>
    <row r="64" spans="1:4" ht="23.25">
      <c r="A64" s="46">
        <v>241946</v>
      </c>
      <c r="B64" s="47">
        <v>37775</v>
      </c>
      <c r="C64"/>
      <c r="D64" s="48">
        <v>455.446</v>
      </c>
    </row>
    <row r="65" spans="1:4" ht="23.25">
      <c r="A65" s="46">
        <v>241947</v>
      </c>
      <c r="B65" s="47">
        <v>37776</v>
      </c>
      <c r="C65"/>
      <c r="D65" s="48">
        <v>455.446</v>
      </c>
    </row>
    <row r="66" spans="1:4" ht="23.25">
      <c r="A66" s="46">
        <v>241948</v>
      </c>
      <c r="B66" s="47">
        <v>37777</v>
      </c>
      <c r="C66"/>
      <c r="D66" s="48">
        <v>455.446</v>
      </c>
    </row>
    <row r="67" spans="1:5" ht="23.25">
      <c r="A67" s="46">
        <v>241949</v>
      </c>
      <c r="B67" s="47">
        <v>37778</v>
      </c>
      <c r="C67"/>
      <c r="D67" s="48">
        <v>455.446</v>
      </c>
      <c r="E67" s="49">
        <v>455.426</v>
      </c>
    </row>
    <row r="68" spans="1:4" ht="23.25">
      <c r="A68" s="46">
        <v>241950</v>
      </c>
      <c r="B68" s="47">
        <v>37779</v>
      </c>
      <c r="C68"/>
      <c r="D68" s="48">
        <v>455.426</v>
      </c>
    </row>
    <row r="69" spans="1:4" ht="23.25">
      <c r="A69" s="46">
        <v>241951</v>
      </c>
      <c r="B69" s="47">
        <v>37780</v>
      </c>
      <c r="C69"/>
      <c r="D69" s="48">
        <v>455.436</v>
      </c>
    </row>
    <row r="70" spans="1:4" ht="23.25">
      <c r="A70" s="46">
        <v>241952</v>
      </c>
      <c r="B70" s="47">
        <v>37781</v>
      </c>
      <c r="C70"/>
      <c r="D70" s="48">
        <v>455.456</v>
      </c>
    </row>
    <row r="71" spans="1:4" ht="23.25">
      <c r="A71" s="46">
        <v>241953</v>
      </c>
      <c r="B71" s="47">
        <v>37782</v>
      </c>
      <c r="C71"/>
      <c r="D71" s="48">
        <v>455.446</v>
      </c>
    </row>
    <row r="72" spans="1:4" ht="23.25">
      <c r="A72" s="46">
        <v>241954</v>
      </c>
      <c r="B72" s="47">
        <v>37783</v>
      </c>
      <c r="C72"/>
      <c r="D72" s="48">
        <v>455.446</v>
      </c>
    </row>
    <row r="73" spans="1:4" ht="23.25">
      <c r="A73" s="46">
        <v>241955</v>
      </c>
      <c r="B73" s="47">
        <v>37784</v>
      </c>
      <c r="C73"/>
      <c r="D73" s="48">
        <v>455.446</v>
      </c>
    </row>
    <row r="74" spans="1:4" ht="23.25">
      <c r="A74" s="46">
        <v>241956</v>
      </c>
      <c r="B74" s="47">
        <v>37785</v>
      </c>
      <c r="C74"/>
      <c r="D74" s="48">
        <v>455.446</v>
      </c>
    </row>
    <row r="75" spans="1:4" ht="23.25">
      <c r="A75" s="46">
        <v>241957</v>
      </c>
      <c r="B75" s="47">
        <v>37786</v>
      </c>
      <c r="C75"/>
      <c r="D75" s="48">
        <v>455.446</v>
      </c>
    </row>
    <row r="76" spans="1:4" ht="23.25">
      <c r="A76" s="46">
        <v>241958</v>
      </c>
      <c r="B76" s="47">
        <v>37787</v>
      </c>
      <c r="C76"/>
      <c r="D76" s="48">
        <v>455.456</v>
      </c>
    </row>
    <row r="77" spans="1:4" ht="23.25">
      <c r="A77" s="46">
        <v>241959</v>
      </c>
      <c r="B77" s="47">
        <v>37788</v>
      </c>
      <c r="C77"/>
      <c r="D77" s="48">
        <v>455.456</v>
      </c>
    </row>
    <row r="78" spans="1:5" ht="23.25">
      <c r="A78" s="46">
        <v>241960</v>
      </c>
      <c r="B78" s="47">
        <v>37789</v>
      </c>
      <c r="C78"/>
      <c r="D78" s="48">
        <v>455.436</v>
      </c>
      <c r="E78" s="49">
        <v>455.436</v>
      </c>
    </row>
    <row r="79" spans="1:4" ht="23.25">
      <c r="A79" s="46">
        <v>241961</v>
      </c>
      <c r="B79" s="47">
        <v>37790</v>
      </c>
      <c r="C79"/>
      <c r="D79" s="48">
        <v>455.446</v>
      </c>
    </row>
    <row r="80" spans="1:4" ht="23.25">
      <c r="A80" s="46">
        <v>241962</v>
      </c>
      <c r="B80" s="47">
        <v>37791</v>
      </c>
      <c r="C80"/>
      <c r="D80" s="48">
        <v>455.446</v>
      </c>
    </row>
    <row r="81" spans="1:4" ht="23.25">
      <c r="A81" s="46">
        <v>241963</v>
      </c>
      <c r="B81" s="47">
        <v>37792</v>
      </c>
      <c r="C81"/>
      <c r="D81" s="48">
        <v>455.446</v>
      </c>
    </row>
    <row r="82" spans="1:5" ht="23.25">
      <c r="A82" s="46">
        <v>241964</v>
      </c>
      <c r="B82" s="47">
        <v>37793</v>
      </c>
      <c r="C82"/>
      <c r="D82" s="48">
        <v>455.446</v>
      </c>
      <c r="E82" s="49">
        <v>455.446</v>
      </c>
    </row>
    <row r="83" spans="1:4" ht="23.25">
      <c r="A83" s="46">
        <v>241965</v>
      </c>
      <c r="B83" s="47">
        <v>37794</v>
      </c>
      <c r="C83"/>
      <c r="D83" s="48">
        <v>455.446</v>
      </c>
    </row>
    <row r="84" spans="1:4" ht="23.25">
      <c r="A84" s="46">
        <v>241966</v>
      </c>
      <c r="B84" s="47">
        <v>37795</v>
      </c>
      <c r="C84"/>
      <c r="D84" s="48">
        <v>455.436</v>
      </c>
    </row>
    <row r="85" spans="1:4" ht="23.25">
      <c r="A85" s="46">
        <v>241967</v>
      </c>
      <c r="B85" s="47">
        <v>37796</v>
      </c>
      <c r="C85"/>
      <c r="D85" s="48">
        <v>455.436</v>
      </c>
    </row>
    <row r="86" spans="1:4" ht="23.25">
      <c r="A86" s="46">
        <v>241968</v>
      </c>
      <c r="B86" s="47">
        <v>37797</v>
      </c>
      <c r="C86"/>
      <c r="D86" s="48">
        <v>455.436</v>
      </c>
    </row>
    <row r="87" spans="1:4" ht="23.25">
      <c r="A87" s="46">
        <v>241969</v>
      </c>
      <c r="B87" s="47">
        <v>37798</v>
      </c>
      <c r="C87"/>
      <c r="D87" s="48">
        <v>455.436</v>
      </c>
    </row>
    <row r="88" spans="1:4" ht="23.25">
      <c r="A88" s="46">
        <v>241970</v>
      </c>
      <c r="B88" s="47">
        <v>37799</v>
      </c>
      <c r="C88"/>
      <c r="D88" s="48">
        <v>455.436</v>
      </c>
    </row>
    <row r="89" spans="1:4" ht="23.25">
      <c r="A89" s="46">
        <v>241971</v>
      </c>
      <c r="B89" s="47">
        <v>37800</v>
      </c>
      <c r="C89"/>
      <c r="D89" s="48">
        <v>455.436</v>
      </c>
    </row>
    <row r="90" spans="1:4" ht="23.25">
      <c r="A90" s="46">
        <v>241972</v>
      </c>
      <c r="B90" s="47">
        <v>37801</v>
      </c>
      <c r="C90"/>
      <c r="D90" s="48">
        <v>455.596</v>
      </c>
    </row>
    <row r="91" spans="1:4" ht="23.25">
      <c r="A91" s="46">
        <v>241973</v>
      </c>
      <c r="B91" s="47">
        <v>37802</v>
      </c>
      <c r="C91"/>
      <c r="D91" s="48">
        <v>455.646</v>
      </c>
    </row>
    <row r="92" spans="1:4" ht="23.25">
      <c r="A92" s="46">
        <v>241974</v>
      </c>
      <c r="B92" s="47">
        <v>37803</v>
      </c>
      <c r="C92"/>
      <c r="D92" s="48">
        <v>455.586</v>
      </c>
    </row>
    <row r="93" spans="1:4" ht="23.25">
      <c r="A93" s="46">
        <v>241975</v>
      </c>
      <c r="B93" s="47">
        <v>37804</v>
      </c>
      <c r="C93"/>
      <c r="D93" s="48">
        <v>455.476</v>
      </c>
    </row>
    <row r="94" spans="1:4" ht="23.25">
      <c r="A94" s="46">
        <v>241976</v>
      </c>
      <c r="B94" s="47">
        <v>37805</v>
      </c>
      <c r="C94"/>
      <c r="D94" s="48">
        <v>455.476</v>
      </c>
    </row>
    <row r="95" spans="1:4" ht="23.25">
      <c r="A95" s="46">
        <v>241977</v>
      </c>
      <c r="B95" s="47">
        <v>37806</v>
      </c>
      <c r="C95"/>
      <c r="D95" s="48">
        <v>455.446</v>
      </c>
    </row>
    <row r="96" spans="1:4" ht="23.25">
      <c r="A96" s="46">
        <v>241978</v>
      </c>
      <c r="B96" s="47">
        <v>37807</v>
      </c>
      <c r="C96"/>
      <c r="D96" s="48">
        <v>455.446</v>
      </c>
    </row>
    <row r="97" spans="1:4" ht="23.25">
      <c r="A97" s="46">
        <v>241979</v>
      </c>
      <c r="B97" s="47">
        <v>37808</v>
      </c>
      <c r="C97"/>
      <c r="D97" s="48">
        <v>455.426</v>
      </c>
    </row>
    <row r="98" spans="1:4" ht="23.25">
      <c r="A98" s="46">
        <v>241980</v>
      </c>
      <c r="B98" s="47">
        <v>37809</v>
      </c>
      <c r="C98"/>
      <c r="D98" s="48">
        <v>455.426</v>
      </c>
    </row>
    <row r="99" spans="1:4" ht="23.25">
      <c r="A99" s="46">
        <v>241981</v>
      </c>
      <c r="B99" s="47">
        <v>37810</v>
      </c>
      <c r="C99"/>
      <c r="D99" s="48">
        <v>455.426</v>
      </c>
    </row>
    <row r="100" spans="1:4" ht="23.25">
      <c r="A100" s="46">
        <v>241982</v>
      </c>
      <c r="B100" s="47">
        <v>37811</v>
      </c>
      <c r="C100"/>
      <c r="D100" s="48">
        <v>455.426</v>
      </c>
    </row>
    <row r="101" spans="1:5" ht="23.25">
      <c r="A101" s="46">
        <v>241983</v>
      </c>
      <c r="B101" s="47">
        <v>37812</v>
      </c>
      <c r="C101"/>
      <c r="D101" s="48">
        <v>455.426</v>
      </c>
      <c r="E101" s="49">
        <v>455.426</v>
      </c>
    </row>
    <row r="102" spans="1:4" ht="23.25">
      <c r="A102" s="46">
        <v>241984</v>
      </c>
      <c r="B102" s="47">
        <v>37813</v>
      </c>
      <c r="C102"/>
      <c r="D102" s="48">
        <v>455.456</v>
      </c>
    </row>
    <row r="103" spans="1:4" ht="23.25">
      <c r="A103" s="46">
        <v>241985</v>
      </c>
      <c r="B103" s="47">
        <v>37814</v>
      </c>
      <c r="C103"/>
      <c r="D103" s="48">
        <v>455.466</v>
      </c>
    </row>
    <row r="104" spans="1:4" ht="23.25">
      <c r="A104" s="46">
        <v>241986</v>
      </c>
      <c r="B104" s="47">
        <v>37815</v>
      </c>
      <c r="C104"/>
      <c r="D104" s="48">
        <v>455.466</v>
      </c>
    </row>
    <row r="105" spans="1:4" ht="23.25">
      <c r="A105" s="46">
        <v>241987</v>
      </c>
      <c r="B105" s="47">
        <v>37816</v>
      </c>
      <c r="C105"/>
      <c r="D105" s="48">
        <v>455.436</v>
      </c>
    </row>
    <row r="106" spans="1:4" ht="23.25">
      <c r="A106" s="46">
        <v>241988</v>
      </c>
      <c r="B106" s="47">
        <v>37817</v>
      </c>
      <c r="C106"/>
      <c r="D106" s="48">
        <v>455.446</v>
      </c>
    </row>
    <row r="107" spans="1:5" ht="23.25">
      <c r="A107" s="46">
        <v>241989</v>
      </c>
      <c r="B107" s="47">
        <v>37818</v>
      </c>
      <c r="C107"/>
      <c r="D107" s="48">
        <v>455.446</v>
      </c>
      <c r="E107" s="55"/>
    </row>
    <row r="108" spans="1:4" ht="23.25">
      <c r="A108" s="46">
        <v>241990</v>
      </c>
      <c r="B108" s="47">
        <v>37819</v>
      </c>
      <c r="C108"/>
      <c r="D108" s="48">
        <v>455.446</v>
      </c>
    </row>
    <row r="109" spans="1:4" ht="23.25">
      <c r="A109" s="46">
        <v>241991</v>
      </c>
      <c r="B109" s="47">
        <v>37820</v>
      </c>
      <c r="C109"/>
      <c r="D109" s="48">
        <v>455.446</v>
      </c>
    </row>
    <row r="110" spans="1:4" ht="23.25">
      <c r="A110" s="46">
        <v>241992</v>
      </c>
      <c r="B110" s="47">
        <v>37821</v>
      </c>
      <c r="C110"/>
      <c r="D110" s="48">
        <v>455.436</v>
      </c>
    </row>
    <row r="111" spans="1:4" ht="23.25">
      <c r="A111" s="46">
        <v>241993</v>
      </c>
      <c r="B111" s="47">
        <v>37822</v>
      </c>
      <c r="C111"/>
      <c r="D111" s="48">
        <v>455.436</v>
      </c>
    </row>
    <row r="112" spans="1:4" ht="23.25">
      <c r="A112" s="46">
        <v>241994</v>
      </c>
      <c r="B112" s="47">
        <v>37823</v>
      </c>
      <c r="C112"/>
      <c r="D112" s="48">
        <v>455.436</v>
      </c>
    </row>
    <row r="113" spans="1:4" ht="23.25">
      <c r="A113" s="46">
        <v>241995</v>
      </c>
      <c r="B113" s="47">
        <v>37824</v>
      </c>
      <c r="C113"/>
      <c r="D113" s="48">
        <v>455.436</v>
      </c>
    </row>
    <row r="114" spans="1:5" ht="23.25">
      <c r="A114" s="46">
        <v>241996</v>
      </c>
      <c r="B114" s="47">
        <v>37825</v>
      </c>
      <c r="C114"/>
      <c r="D114" s="48">
        <v>455.426</v>
      </c>
      <c r="E114" s="49">
        <v>455.416</v>
      </c>
    </row>
    <row r="115" spans="1:5" ht="23.25">
      <c r="A115" s="46">
        <v>241997</v>
      </c>
      <c r="B115" s="47">
        <v>37826</v>
      </c>
      <c r="C115"/>
      <c r="D115" s="48">
        <v>455.536</v>
      </c>
      <c r="E115" s="55"/>
    </row>
    <row r="116" spans="1:4" ht="23.25">
      <c r="A116" s="46">
        <v>241998</v>
      </c>
      <c r="B116" s="47">
        <v>37827</v>
      </c>
      <c r="C116"/>
      <c r="D116" s="48">
        <v>455.696</v>
      </c>
    </row>
    <row r="117" spans="1:4" ht="23.25">
      <c r="A117" s="46">
        <v>241999</v>
      </c>
      <c r="B117" s="47">
        <v>37828</v>
      </c>
      <c r="C117"/>
      <c r="D117" s="48">
        <v>455.56600000000003</v>
      </c>
    </row>
    <row r="118" spans="1:4" ht="23.25">
      <c r="A118" s="46">
        <v>242000</v>
      </c>
      <c r="B118" s="47">
        <v>37829</v>
      </c>
      <c r="C118"/>
      <c r="D118" s="48">
        <v>455.606</v>
      </c>
    </row>
    <row r="119" spans="1:4" ht="23.25">
      <c r="A119" s="46">
        <v>242001</v>
      </c>
      <c r="B119" s="47">
        <v>37830</v>
      </c>
      <c r="C119"/>
      <c r="D119" s="48">
        <v>455.716</v>
      </c>
    </row>
    <row r="120" spans="1:4" ht="23.25">
      <c r="A120" s="46">
        <v>242002</v>
      </c>
      <c r="B120" s="47">
        <v>37831</v>
      </c>
      <c r="C120"/>
      <c r="D120" s="48">
        <v>455.636</v>
      </c>
    </row>
    <row r="121" spans="1:4" ht="23.25">
      <c r="A121" s="46">
        <v>242003</v>
      </c>
      <c r="B121" s="47">
        <v>37832</v>
      </c>
      <c r="C121"/>
      <c r="D121" s="48">
        <v>455.626</v>
      </c>
    </row>
    <row r="122" spans="1:4" ht="23.25">
      <c r="A122" s="46">
        <v>242004</v>
      </c>
      <c r="B122" s="47">
        <v>37833</v>
      </c>
      <c r="C122"/>
      <c r="D122" s="48">
        <v>455.636</v>
      </c>
    </row>
    <row r="123" spans="1:4" ht="23.25">
      <c r="A123" s="46">
        <v>242005</v>
      </c>
      <c r="B123" s="47">
        <v>37834</v>
      </c>
      <c r="C123"/>
      <c r="D123" s="48">
        <v>455.75600000000003</v>
      </c>
    </row>
    <row r="124" spans="1:4" ht="23.25">
      <c r="A124" s="46">
        <v>242006</v>
      </c>
      <c r="B124" s="47">
        <v>37835</v>
      </c>
      <c r="C124"/>
      <c r="D124" s="48">
        <v>455.616</v>
      </c>
    </row>
    <row r="125" spans="1:4" ht="23.25">
      <c r="A125" s="46">
        <v>242007</v>
      </c>
      <c r="B125" s="47">
        <v>37836</v>
      </c>
      <c r="C125"/>
      <c r="D125" s="48">
        <v>455.576</v>
      </c>
    </row>
    <row r="126" spans="1:4" ht="23.25">
      <c r="A126" s="46">
        <v>242008</v>
      </c>
      <c r="B126" s="47">
        <v>37837</v>
      </c>
      <c r="C126"/>
      <c r="D126" s="48">
        <v>455.586</v>
      </c>
    </row>
    <row r="127" spans="1:5" ht="23.25">
      <c r="A127" s="46">
        <v>242009</v>
      </c>
      <c r="B127" s="47">
        <v>37838</v>
      </c>
      <c r="C127"/>
      <c r="D127" s="48">
        <v>456.156</v>
      </c>
      <c r="E127" s="49">
        <v>455.846</v>
      </c>
    </row>
    <row r="128" spans="1:4" ht="23.25">
      <c r="A128" s="46">
        <v>242010</v>
      </c>
      <c r="B128" s="47">
        <v>37839</v>
      </c>
      <c r="C128"/>
      <c r="D128" s="48">
        <v>455.75600000000003</v>
      </c>
    </row>
    <row r="129" spans="1:4" ht="23.25">
      <c r="A129" s="46">
        <v>242011</v>
      </c>
      <c r="B129" s="47">
        <v>37840</v>
      </c>
      <c r="C129"/>
      <c r="D129" s="48">
        <v>455.686</v>
      </c>
    </row>
    <row r="130" spans="1:4" ht="23.25">
      <c r="A130" s="46">
        <v>242012</v>
      </c>
      <c r="B130" s="47">
        <v>37841</v>
      </c>
      <c r="C130"/>
      <c r="D130" s="48">
        <v>455.606</v>
      </c>
    </row>
    <row r="131" spans="1:4" ht="23.25">
      <c r="A131" s="46">
        <v>242013</v>
      </c>
      <c r="B131" s="47">
        <v>37842</v>
      </c>
      <c r="C131"/>
      <c r="D131" s="48">
        <v>455.56600000000003</v>
      </c>
    </row>
    <row r="132" spans="1:4" ht="23.25">
      <c r="A132" s="46">
        <v>242014</v>
      </c>
      <c r="B132" s="47">
        <v>37843</v>
      </c>
      <c r="C132"/>
      <c r="D132" s="48">
        <v>456.016</v>
      </c>
    </row>
    <row r="133" spans="1:4" ht="23.25">
      <c r="A133" s="46">
        <v>242015</v>
      </c>
      <c r="B133" s="47">
        <v>37844</v>
      </c>
      <c r="C133"/>
      <c r="D133" s="48">
        <v>455.696</v>
      </c>
    </row>
    <row r="134" spans="1:4" ht="23.25">
      <c r="A134" s="46">
        <v>242016</v>
      </c>
      <c r="B134" s="47">
        <v>37845</v>
      </c>
      <c r="C134"/>
      <c r="D134" s="48">
        <v>455.636</v>
      </c>
    </row>
    <row r="135" spans="1:4" ht="23.25">
      <c r="A135" s="46">
        <v>242017</v>
      </c>
      <c r="B135" s="47">
        <v>37846</v>
      </c>
      <c r="C135"/>
      <c r="D135" s="48">
        <v>455.916</v>
      </c>
    </row>
    <row r="136" spans="1:5" ht="23.25">
      <c r="A136" s="46">
        <v>242018</v>
      </c>
      <c r="B136" s="47">
        <v>37847</v>
      </c>
      <c r="C136"/>
      <c r="D136" s="48">
        <v>455.636</v>
      </c>
      <c r="E136" s="49">
        <v>455.626</v>
      </c>
    </row>
    <row r="137" spans="1:4" ht="23.25">
      <c r="A137" s="46">
        <v>242019</v>
      </c>
      <c r="B137" s="47">
        <v>37848</v>
      </c>
      <c r="C137"/>
      <c r="D137" s="48">
        <v>455.586</v>
      </c>
    </row>
    <row r="138" spans="1:4" ht="23.25">
      <c r="A138" s="46">
        <v>242020</v>
      </c>
      <c r="B138" s="47">
        <v>37849</v>
      </c>
      <c r="C138"/>
      <c r="D138" s="48">
        <v>455.576</v>
      </c>
    </row>
    <row r="139" spans="1:4" ht="23.25">
      <c r="A139" s="46">
        <v>242021</v>
      </c>
      <c r="B139" s="47">
        <v>37850</v>
      </c>
      <c r="C139"/>
      <c r="D139" s="48">
        <v>456.036</v>
      </c>
    </row>
    <row r="140" spans="1:4" ht="23.25">
      <c r="A140" s="46">
        <v>242022</v>
      </c>
      <c r="B140" s="47">
        <v>37851</v>
      </c>
      <c r="C140"/>
      <c r="D140" s="48">
        <v>456.056</v>
      </c>
    </row>
    <row r="141" spans="1:4" ht="23.25">
      <c r="A141" s="46">
        <v>242023</v>
      </c>
      <c r="B141" s="47">
        <v>37852</v>
      </c>
      <c r="C141"/>
      <c r="D141" s="48">
        <v>455.706</v>
      </c>
    </row>
    <row r="142" spans="1:4" ht="23.25">
      <c r="A142" s="46">
        <v>242024</v>
      </c>
      <c r="B142" s="47">
        <v>37853</v>
      </c>
      <c r="C142"/>
      <c r="D142" s="48">
        <v>455.656</v>
      </c>
    </row>
    <row r="143" spans="1:4" ht="23.25">
      <c r="A143" s="46">
        <v>242025</v>
      </c>
      <c r="B143" s="47">
        <v>37854</v>
      </c>
      <c r="C143"/>
      <c r="D143" s="48">
        <v>455.626</v>
      </c>
    </row>
    <row r="144" spans="1:5" ht="23.25">
      <c r="A144" s="46">
        <v>242026</v>
      </c>
      <c r="B144" s="47">
        <v>37855</v>
      </c>
      <c r="C144"/>
      <c r="D144" s="48">
        <v>455.656</v>
      </c>
      <c r="E144" s="49">
        <v>455.646</v>
      </c>
    </row>
    <row r="145" spans="1:4" ht="23.25">
      <c r="A145" s="46">
        <v>242027</v>
      </c>
      <c r="B145" s="47">
        <v>37856</v>
      </c>
      <c r="C145"/>
      <c r="D145" s="48">
        <v>456.276</v>
      </c>
    </row>
    <row r="146" spans="1:4" ht="23.25">
      <c r="A146" s="46">
        <v>242028</v>
      </c>
      <c r="B146" s="47">
        <v>37857</v>
      </c>
      <c r="C146"/>
      <c r="D146" s="48">
        <v>455.776</v>
      </c>
    </row>
    <row r="147" spans="1:5" ht="23.25">
      <c r="A147" s="46">
        <v>242029</v>
      </c>
      <c r="B147" s="47">
        <v>37858</v>
      </c>
      <c r="C147"/>
      <c r="D147" s="48">
        <v>455.746</v>
      </c>
      <c r="E147" s="55"/>
    </row>
    <row r="148" spans="1:4" ht="23.25">
      <c r="A148" s="46">
        <v>242030</v>
      </c>
      <c r="B148" s="47">
        <v>37859</v>
      </c>
      <c r="C148"/>
      <c r="D148" s="48">
        <v>455.686</v>
      </c>
    </row>
    <row r="149" spans="1:4" ht="23.25">
      <c r="A149" s="46">
        <v>242031</v>
      </c>
      <c r="B149" s="47">
        <v>37860</v>
      </c>
      <c r="C149"/>
      <c r="D149" s="48">
        <v>456.076</v>
      </c>
    </row>
    <row r="150" spans="1:4" ht="23.25">
      <c r="A150" s="46">
        <v>242032</v>
      </c>
      <c r="B150" s="47">
        <v>37861</v>
      </c>
      <c r="C150"/>
      <c r="D150" s="48">
        <v>455.696</v>
      </c>
    </row>
    <row r="151" spans="1:4" ht="23.25">
      <c r="A151" s="46">
        <v>242033</v>
      </c>
      <c r="B151" s="47">
        <v>37862</v>
      </c>
      <c r="C151"/>
      <c r="D151" s="48">
        <v>455.626</v>
      </c>
    </row>
    <row r="152" spans="1:4" ht="23.25">
      <c r="A152" s="46">
        <v>242034</v>
      </c>
      <c r="B152" s="47">
        <v>37863</v>
      </c>
      <c r="C152"/>
      <c r="D152" s="48">
        <v>455.646</v>
      </c>
    </row>
    <row r="153" spans="1:4" ht="23.25">
      <c r="A153" s="46">
        <v>242035</v>
      </c>
      <c r="B153" s="47">
        <v>37864</v>
      </c>
      <c r="C153"/>
      <c r="D153" s="48">
        <v>455.696</v>
      </c>
    </row>
    <row r="154" spans="1:4" ht="23.25">
      <c r="A154" s="46">
        <v>242036</v>
      </c>
      <c r="B154" s="47">
        <v>37865</v>
      </c>
      <c r="C154"/>
      <c r="D154" s="48">
        <v>455.856</v>
      </c>
    </row>
    <row r="155" spans="1:5" ht="23.25">
      <c r="A155" s="46">
        <v>242037</v>
      </c>
      <c r="B155" s="47">
        <v>37866</v>
      </c>
      <c r="C155"/>
      <c r="D155" s="48">
        <v>455.846</v>
      </c>
      <c r="E155" s="49">
        <v>455.846</v>
      </c>
    </row>
    <row r="156" spans="1:4" ht="23.25">
      <c r="A156" s="46">
        <v>242038</v>
      </c>
      <c r="B156" s="47">
        <v>37867</v>
      </c>
      <c r="C156"/>
      <c r="D156" s="48">
        <v>455.726</v>
      </c>
    </row>
    <row r="157" spans="1:4" ht="23.25">
      <c r="A157" s="46">
        <v>242039</v>
      </c>
      <c r="B157" s="47">
        <v>37868</v>
      </c>
      <c r="C157"/>
      <c r="D157" s="48">
        <v>455.686</v>
      </c>
    </row>
    <row r="158" spans="1:4" ht="23.25">
      <c r="A158" s="46">
        <v>242040</v>
      </c>
      <c r="B158" s="47">
        <v>37869</v>
      </c>
      <c r="C158"/>
      <c r="D158" s="48">
        <v>455.666</v>
      </c>
    </row>
    <row r="159" spans="1:4" ht="23.25">
      <c r="A159" s="46">
        <v>242041</v>
      </c>
      <c r="B159" s="47">
        <v>37870</v>
      </c>
      <c r="C159"/>
      <c r="D159" s="48">
        <v>455.646</v>
      </c>
    </row>
    <row r="160" spans="1:4" ht="23.25">
      <c r="A160" s="46">
        <v>242042</v>
      </c>
      <c r="B160" s="47">
        <v>37871</v>
      </c>
      <c r="C160"/>
      <c r="D160" s="48">
        <v>455.646</v>
      </c>
    </row>
    <row r="161" spans="1:5" ht="23.25">
      <c r="A161" s="46">
        <v>242043</v>
      </c>
      <c r="B161" s="47">
        <v>37872</v>
      </c>
      <c r="C161"/>
      <c r="D161" s="48">
        <v>455.626</v>
      </c>
      <c r="E161" s="55"/>
    </row>
    <row r="162" spans="1:6" ht="23.25">
      <c r="A162" s="46">
        <v>242044</v>
      </c>
      <c r="B162" s="47">
        <v>37873</v>
      </c>
      <c r="C162"/>
      <c r="D162" s="48">
        <v>455.596</v>
      </c>
      <c r="E162" s="58"/>
      <c r="F162" s="50" t="s">
        <v>148</v>
      </c>
    </row>
    <row r="163" spans="1:4" ht="23.25">
      <c r="A163" s="46">
        <v>242045</v>
      </c>
      <c r="B163" s="47">
        <v>37874</v>
      </c>
      <c r="C163"/>
      <c r="D163" s="48">
        <v>455.596</v>
      </c>
    </row>
    <row r="164" spans="1:4" ht="23.25">
      <c r="A164" s="46">
        <v>242046</v>
      </c>
      <c r="B164" s="47">
        <v>37875</v>
      </c>
      <c r="C164"/>
      <c r="D164" s="48">
        <v>455.596</v>
      </c>
    </row>
    <row r="165" spans="1:5" ht="23.25">
      <c r="A165" s="46">
        <v>242047</v>
      </c>
      <c r="B165" s="47">
        <v>37876</v>
      </c>
      <c r="C165"/>
      <c r="D165" s="48">
        <v>455.576</v>
      </c>
      <c r="E165" s="49">
        <v>455.576</v>
      </c>
    </row>
    <row r="166" spans="1:4" ht="23.25">
      <c r="A166" s="46">
        <v>242048</v>
      </c>
      <c r="B166" s="47">
        <v>37877</v>
      </c>
      <c r="C166"/>
      <c r="D166" s="48">
        <v>455.576</v>
      </c>
    </row>
    <row r="167" spans="1:4" ht="23.25">
      <c r="A167" s="46">
        <v>242049</v>
      </c>
      <c r="B167" s="47">
        <v>37878</v>
      </c>
      <c r="C167"/>
      <c r="D167" s="48">
        <v>455.766</v>
      </c>
    </row>
    <row r="168" spans="1:4" ht="23.25">
      <c r="A168" s="46">
        <v>242050</v>
      </c>
      <c r="B168" s="47">
        <v>37879</v>
      </c>
      <c r="C168"/>
      <c r="D168" s="48">
        <v>455.81600000000003</v>
      </c>
    </row>
    <row r="169" spans="1:4" ht="23.25">
      <c r="A169" s="46">
        <v>242051</v>
      </c>
      <c r="B169" s="47">
        <v>37880</v>
      </c>
      <c r="C169"/>
      <c r="D169" s="48">
        <v>455.586</v>
      </c>
    </row>
    <row r="170" spans="1:4" ht="23.25">
      <c r="A170" s="46">
        <v>242052</v>
      </c>
      <c r="B170" s="47">
        <v>37881</v>
      </c>
      <c r="C170"/>
      <c r="D170" s="48">
        <v>455.626</v>
      </c>
    </row>
    <row r="171" spans="1:4" ht="23.25">
      <c r="A171" s="46">
        <v>242053</v>
      </c>
      <c r="B171" s="47">
        <v>37882</v>
      </c>
      <c r="C171"/>
      <c r="D171" s="48">
        <v>455.646</v>
      </c>
    </row>
    <row r="172" spans="1:5" ht="23.25">
      <c r="A172" s="46">
        <v>242054</v>
      </c>
      <c r="B172" s="47">
        <v>37883</v>
      </c>
      <c r="C172"/>
      <c r="D172" s="48">
        <v>455.676</v>
      </c>
      <c r="E172" s="49">
        <v>455.666</v>
      </c>
    </row>
    <row r="173" spans="1:4" ht="23.25">
      <c r="A173" s="46">
        <v>242055</v>
      </c>
      <c r="B173" s="47">
        <v>37884</v>
      </c>
      <c r="C173"/>
      <c r="D173" s="48">
        <v>455.696</v>
      </c>
    </row>
    <row r="174" spans="1:4" ht="23.25">
      <c r="A174" s="46">
        <v>242056</v>
      </c>
      <c r="B174" s="47">
        <v>37885</v>
      </c>
      <c r="C174"/>
      <c r="D174" s="48">
        <v>455.696</v>
      </c>
    </row>
    <row r="175" spans="1:4" ht="23.25">
      <c r="A175" s="46">
        <v>242057</v>
      </c>
      <c r="B175" s="47">
        <v>37886</v>
      </c>
      <c r="C175"/>
      <c r="D175" s="48">
        <v>455.656</v>
      </c>
    </row>
    <row r="176" spans="1:5" ht="23.25">
      <c r="A176" s="46">
        <v>242058</v>
      </c>
      <c r="B176" s="47">
        <v>37887</v>
      </c>
      <c r="C176"/>
      <c r="D176" s="48">
        <v>455.646</v>
      </c>
      <c r="E176" s="57"/>
    </row>
    <row r="177" spans="1:4" ht="23.25">
      <c r="A177" s="46">
        <v>242059</v>
      </c>
      <c r="B177" s="47">
        <v>37888</v>
      </c>
      <c r="C177"/>
      <c r="D177" s="48">
        <v>455.626</v>
      </c>
    </row>
    <row r="178" spans="1:4" ht="23.25">
      <c r="A178" s="46">
        <v>242060</v>
      </c>
      <c r="B178" s="47">
        <v>37889</v>
      </c>
      <c r="C178"/>
      <c r="D178" s="48">
        <v>455.576</v>
      </c>
    </row>
    <row r="179" spans="1:4" ht="23.25">
      <c r="A179" s="46">
        <v>242061</v>
      </c>
      <c r="B179" s="47">
        <v>37890</v>
      </c>
      <c r="C179"/>
      <c r="D179" s="48">
        <v>455.56600000000003</v>
      </c>
    </row>
    <row r="180" spans="1:5" ht="23.25">
      <c r="A180" s="46">
        <v>242062</v>
      </c>
      <c r="B180" s="47">
        <v>37891</v>
      </c>
      <c r="C180"/>
      <c r="D180" s="48">
        <v>455.586</v>
      </c>
      <c r="E180" s="55"/>
    </row>
    <row r="181" spans="1:4" ht="23.25">
      <c r="A181" s="46">
        <v>242063</v>
      </c>
      <c r="B181" s="47">
        <v>37892</v>
      </c>
      <c r="C181"/>
      <c r="D181" s="48">
        <v>455.596</v>
      </c>
    </row>
    <row r="182" spans="1:4" ht="23.25">
      <c r="A182" s="46">
        <v>242064</v>
      </c>
      <c r="B182" s="47">
        <v>37893</v>
      </c>
      <c r="C182"/>
      <c r="D182" s="48">
        <v>455.586</v>
      </c>
    </row>
    <row r="183" spans="1:4" ht="23.25">
      <c r="A183" s="46">
        <v>242065</v>
      </c>
      <c r="B183" s="47">
        <v>37894</v>
      </c>
      <c r="C183"/>
      <c r="D183" s="48">
        <v>455.556</v>
      </c>
    </row>
    <row r="184" spans="1:4" ht="23.25">
      <c r="A184" s="46">
        <v>242066</v>
      </c>
      <c r="B184" s="47">
        <v>37895</v>
      </c>
      <c r="C184"/>
      <c r="D184" s="48">
        <v>455.556</v>
      </c>
    </row>
    <row r="185" spans="1:4" ht="23.25">
      <c r="A185" s="46">
        <v>242067</v>
      </c>
      <c r="B185" s="47">
        <v>37896</v>
      </c>
      <c r="C185"/>
      <c r="D185" s="48">
        <v>455.546</v>
      </c>
    </row>
    <row r="186" spans="1:5" ht="23.25">
      <c r="A186" s="46">
        <v>242068</v>
      </c>
      <c r="B186" s="47">
        <v>37897</v>
      </c>
      <c r="C186"/>
      <c r="D186" s="48">
        <v>455.546</v>
      </c>
      <c r="E186" s="49">
        <v>455.546</v>
      </c>
    </row>
    <row r="187" spans="1:4" ht="23.25">
      <c r="A187" s="46">
        <v>242069</v>
      </c>
      <c r="B187" s="47">
        <v>37898</v>
      </c>
      <c r="C187"/>
      <c r="D187" s="48">
        <v>455.556</v>
      </c>
    </row>
    <row r="188" spans="1:4" ht="23.25">
      <c r="A188" s="46">
        <v>242070</v>
      </c>
      <c r="B188" s="47">
        <v>37899</v>
      </c>
      <c r="C188"/>
      <c r="D188" s="48">
        <v>455.56600000000003</v>
      </c>
    </row>
    <row r="189" spans="1:4" ht="23.25">
      <c r="A189" s="46">
        <v>242071</v>
      </c>
      <c r="B189" s="47">
        <v>37900</v>
      </c>
      <c r="C189"/>
      <c r="D189" s="48">
        <v>455.546</v>
      </c>
    </row>
    <row r="190" spans="1:4" ht="23.25">
      <c r="A190" s="46">
        <v>242072</v>
      </c>
      <c r="B190" s="47">
        <v>37901</v>
      </c>
      <c r="C190"/>
      <c r="D190" s="48">
        <v>455.546</v>
      </c>
    </row>
    <row r="191" spans="1:4" ht="23.25">
      <c r="A191" s="46">
        <v>242073</v>
      </c>
      <c r="B191" s="47">
        <v>37902</v>
      </c>
      <c r="C191"/>
      <c r="D191" s="48">
        <v>455.556</v>
      </c>
    </row>
    <row r="192" spans="1:4" ht="23.25">
      <c r="A192" s="46">
        <v>242074</v>
      </c>
      <c r="B192" s="47">
        <v>37903</v>
      </c>
      <c r="C192"/>
      <c r="D192" s="48">
        <v>455.56600000000003</v>
      </c>
    </row>
    <row r="193" spans="1:4" ht="23.25">
      <c r="A193" s="46">
        <v>242075</v>
      </c>
      <c r="B193" s="47">
        <v>37904</v>
      </c>
      <c r="C193"/>
      <c r="D193" s="48">
        <v>455.56600000000003</v>
      </c>
    </row>
    <row r="194" spans="1:5" ht="23.25">
      <c r="A194" s="46">
        <v>242076</v>
      </c>
      <c r="B194" s="47">
        <v>37905</v>
      </c>
      <c r="C194"/>
      <c r="D194" s="48">
        <v>455.546</v>
      </c>
      <c r="E194" s="49">
        <v>455.546</v>
      </c>
    </row>
    <row r="195" spans="1:4" ht="23.25">
      <c r="A195" s="46">
        <v>242077</v>
      </c>
      <c r="B195" s="47">
        <v>37906</v>
      </c>
      <c r="C195"/>
      <c r="D195" s="48">
        <v>455.556</v>
      </c>
    </row>
    <row r="196" spans="1:4" ht="23.25">
      <c r="A196" s="46">
        <v>242078</v>
      </c>
      <c r="B196" s="47">
        <v>37907</v>
      </c>
      <c r="C196"/>
      <c r="D196" s="48">
        <v>455.546</v>
      </c>
    </row>
    <row r="197" spans="1:4" ht="23.25">
      <c r="A197" s="46">
        <v>242079</v>
      </c>
      <c r="B197" s="47">
        <v>37908</v>
      </c>
      <c r="C197"/>
      <c r="D197" s="48">
        <v>455.586</v>
      </c>
    </row>
    <row r="198" spans="1:4" ht="23.25">
      <c r="A198" s="46">
        <v>242080</v>
      </c>
      <c r="B198" s="47">
        <v>37909</v>
      </c>
      <c r="C198"/>
      <c r="D198" s="48">
        <v>455.696</v>
      </c>
    </row>
    <row r="199" spans="1:4" ht="23.25">
      <c r="A199" s="46">
        <v>242081</v>
      </c>
      <c r="B199" s="47">
        <v>37910</v>
      </c>
      <c r="C199"/>
      <c r="D199" s="48">
        <v>455.586</v>
      </c>
    </row>
    <row r="200" spans="1:4" ht="23.25">
      <c r="A200" s="46">
        <v>242082</v>
      </c>
      <c r="B200" s="47">
        <v>37911</v>
      </c>
      <c r="C200"/>
      <c r="D200" s="48">
        <v>455.576</v>
      </c>
    </row>
    <row r="201" spans="1:4" ht="23.25">
      <c r="A201" s="46">
        <v>242083</v>
      </c>
      <c r="B201" s="47">
        <v>37912</v>
      </c>
      <c r="C201"/>
      <c r="D201" s="48">
        <v>455.576</v>
      </c>
    </row>
    <row r="202" spans="1:4" ht="23.25">
      <c r="A202" s="46">
        <v>242084</v>
      </c>
      <c r="B202" s="47">
        <v>37913</v>
      </c>
      <c r="C202"/>
      <c r="D202" s="48">
        <v>455.546</v>
      </c>
    </row>
    <row r="203" spans="1:4" ht="23.25">
      <c r="A203" s="46">
        <v>242085</v>
      </c>
      <c r="B203" s="47">
        <v>37914</v>
      </c>
      <c r="C203"/>
      <c r="D203" s="48">
        <v>455.546</v>
      </c>
    </row>
    <row r="204" spans="1:4" ht="23.25">
      <c r="A204" s="46">
        <v>242086</v>
      </c>
      <c r="B204" s="47">
        <v>37915</v>
      </c>
      <c r="C204"/>
      <c r="D204" s="48">
        <v>455.546</v>
      </c>
    </row>
    <row r="205" spans="1:4" ht="23.25">
      <c r="A205" s="46">
        <v>242087</v>
      </c>
      <c r="B205" s="47">
        <v>37916</v>
      </c>
      <c r="C205"/>
      <c r="D205" s="48">
        <v>455.546</v>
      </c>
    </row>
    <row r="206" spans="1:4" ht="23.25">
      <c r="A206" s="46">
        <v>242088</v>
      </c>
      <c r="B206" s="47">
        <v>37917</v>
      </c>
      <c r="C206"/>
      <c r="D206" s="48">
        <v>455.546</v>
      </c>
    </row>
    <row r="207" spans="1:4" ht="23.25">
      <c r="A207" s="46">
        <v>242089</v>
      </c>
      <c r="B207" s="47">
        <v>37918</v>
      </c>
      <c r="C207"/>
      <c r="D207" s="48">
        <v>455.526</v>
      </c>
    </row>
    <row r="208" spans="1:4" ht="23.25">
      <c r="A208" s="46">
        <v>242090</v>
      </c>
      <c r="B208" s="47">
        <v>37919</v>
      </c>
      <c r="C208"/>
      <c r="D208" s="48">
        <v>455.526</v>
      </c>
    </row>
    <row r="209" spans="1:4" ht="23.25">
      <c r="A209" s="46">
        <v>242091</v>
      </c>
      <c r="B209" s="47">
        <v>37920</v>
      </c>
      <c r="C209"/>
      <c r="D209" s="48">
        <v>455.526</v>
      </c>
    </row>
    <row r="210" spans="1:4" ht="23.25">
      <c r="A210" s="46">
        <v>242092</v>
      </c>
      <c r="B210" s="47">
        <v>37921</v>
      </c>
      <c r="C210"/>
      <c r="D210" s="48">
        <v>455.526</v>
      </c>
    </row>
    <row r="211" spans="1:4" ht="23.25">
      <c r="A211" s="46">
        <v>242093</v>
      </c>
      <c r="B211" s="47">
        <v>37922</v>
      </c>
      <c r="C211"/>
      <c r="D211" s="48">
        <v>455.526</v>
      </c>
    </row>
    <row r="212" spans="1:4" ht="23.25">
      <c r="A212" s="46">
        <v>242094</v>
      </c>
      <c r="B212" s="47">
        <v>37923</v>
      </c>
      <c r="C212"/>
      <c r="D212" s="48">
        <v>455.536</v>
      </c>
    </row>
    <row r="213" spans="1:4" ht="23.25">
      <c r="A213" s="46">
        <v>242095</v>
      </c>
      <c r="B213" s="47">
        <v>37924</v>
      </c>
      <c r="C213"/>
      <c r="D213" s="48">
        <v>455.546</v>
      </c>
    </row>
    <row r="214" spans="1:4" ht="23.25">
      <c r="A214" s="46">
        <v>242096</v>
      </c>
      <c r="B214" s="47">
        <v>37925</v>
      </c>
      <c r="C214"/>
      <c r="D214" s="48">
        <v>455.546</v>
      </c>
    </row>
    <row r="215" spans="1:4" ht="23.25">
      <c r="A215" s="46">
        <v>242097</v>
      </c>
      <c r="B215" s="47">
        <v>37926</v>
      </c>
      <c r="C215"/>
      <c r="D215" s="48">
        <v>455.546</v>
      </c>
    </row>
    <row r="216" spans="1:4" ht="23.25">
      <c r="A216" s="46">
        <v>242098</v>
      </c>
      <c r="B216" s="47">
        <v>37927</v>
      </c>
      <c r="C216"/>
      <c r="D216" s="48">
        <v>455.546</v>
      </c>
    </row>
    <row r="217" spans="1:4" ht="23.25">
      <c r="A217" s="46">
        <v>242099</v>
      </c>
      <c r="B217" s="47">
        <v>37928</v>
      </c>
      <c r="C217"/>
      <c r="D217" s="48">
        <v>455.546</v>
      </c>
    </row>
    <row r="218" spans="1:5" ht="23.25">
      <c r="A218" s="46">
        <v>242100</v>
      </c>
      <c r="B218" s="47">
        <v>37929</v>
      </c>
      <c r="C218"/>
      <c r="D218" s="48">
        <v>455.546</v>
      </c>
      <c r="E218" s="49">
        <v>455.546</v>
      </c>
    </row>
    <row r="219" spans="1:4" ht="23.25">
      <c r="A219" s="46">
        <v>242101</v>
      </c>
      <c r="B219" s="47">
        <v>37930</v>
      </c>
      <c r="C219"/>
      <c r="D219" s="48">
        <v>455.546</v>
      </c>
    </row>
    <row r="220" spans="1:4" ht="23.25">
      <c r="A220" s="46">
        <v>242102</v>
      </c>
      <c r="B220" s="47">
        <v>37931</v>
      </c>
      <c r="C220"/>
      <c r="D220" s="48">
        <v>455.546</v>
      </c>
    </row>
    <row r="221" spans="1:4" ht="23.25">
      <c r="A221" s="46">
        <v>242103</v>
      </c>
      <c r="B221" s="47">
        <v>37932</v>
      </c>
      <c r="C221"/>
      <c r="D221" s="48">
        <v>455.546</v>
      </c>
    </row>
    <row r="222" spans="1:4" ht="23.25">
      <c r="A222" s="46">
        <v>242104</v>
      </c>
      <c r="B222" s="47">
        <v>37933</v>
      </c>
      <c r="C222"/>
      <c r="D222" s="48">
        <v>455.546</v>
      </c>
    </row>
    <row r="223" spans="1:4" ht="23.25">
      <c r="A223" s="46">
        <v>242105</v>
      </c>
      <c r="B223" s="47">
        <v>37934</v>
      </c>
      <c r="C223"/>
      <c r="D223" s="48">
        <v>455.546</v>
      </c>
    </row>
    <row r="224" spans="1:4" ht="23.25">
      <c r="A224" s="46">
        <v>242106</v>
      </c>
      <c r="B224" s="47">
        <v>37935</v>
      </c>
      <c r="C224"/>
      <c r="D224" s="48">
        <v>455.576</v>
      </c>
    </row>
    <row r="225" spans="1:4" ht="23.25">
      <c r="A225" s="46">
        <v>242107</v>
      </c>
      <c r="B225" s="47">
        <v>37936</v>
      </c>
      <c r="C225"/>
      <c r="D225" s="48">
        <v>455.556</v>
      </c>
    </row>
    <row r="226" spans="1:4" ht="23.25">
      <c r="A226" s="46">
        <v>242108</v>
      </c>
      <c r="B226" s="47">
        <v>37937</v>
      </c>
      <c r="C226"/>
      <c r="D226" s="48">
        <v>455.546</v>
      </c>
    </row>
    <row r="227" spans="1:4" ht="23.25">
      <c r="A227" s="46">
        <v>242109</v>
      </c>
      <c r="B227" s="47">
        <v>37938</v>
      </c>
      <c r="C227"/>
      <c r="D227" s="48">
        <v>455.546</v>
      </c>
    </row>
    <row r="228" spans="1:4" ht="23.25">
      <c r="A228" s="46">
        <v>242110</v>
      </c>
      <c r="B228" s="47">
        <v>37939</v>
      </c>
      <c r="C228"/>
      <c r="D228" s="48">
        <v>455.546</v>
      </c>
    </row>
    <row r="229" spans="1:4" ht="23.25">
      <c r="A229" s="46">
        <v>242111</v>
      </c>
      <c r="B229" s="47">
        <v>37940</v>
      </c>
      <c r="C229"/>
      <c r="D229" s="48">
        <v>455.546</v>
      </c>
    </row>
    <row r="230" spans="1:4" ht="23.25">
      <c r="A230" s="46">
        <v>242112</v>
      </c>
      <c r="B230" s="47">
        <v>37941</v>
      </c>
      <c r="C230"/>
      <c r="D230" s="48">
        <v>455.546</v>
      </c>
    </row>
    <row r="231" spans="1:4" ht="23.25">
      <c r="A231" s="46">
        <v>242113</v>
      </c>
      <c r="B231" s="47">
        <v>37942</v>
      </c>
      <c r="C231"/>
      <c r="D231" s="48">
        <v>455.546</v>
      </c>
    </row>
    <row r="232" spans="1:4" ht="23.25">
      <c r="A232" s="46">
        <v>242114</v>
      </c>
      <c r="B232" s="47">
        <v>37943</v>
      </c>
      <c r="C232"/>
      <c r="D232" s="48">
        <v>455.546</v>
      </c>
    </row>
    <row r="233" spans="1:4" ht="23.25">
      <c r="A233" s="46">
        <v>242115</v>
      </c>
      <c r="B233" s="47">
        <v>37944</v>
      </c>
      <c r="C233"/>
      <c r="D233" s="48">
        <v>455.526</v>
      </c>
    </row>
    <row r="234" spans="1:5" ht="23.25">
      <c r="A234" s="46">
        <v>242116</v>
      </c>
      <c r="B234" s="47">
        <v>37945</v>
      </c>
      <c r="C234"/>
      <c r="D234" s="48">
        <v>455.546</v>
      </c>
      <c r="E234" s="49">
        <v>455.546</v>
      </c>
    </row>
    <row r="235" spans="1:4" ht="23.25">
      <c r="A235" s="46">
        <v>242117</v>
      </c>
      <c r="B235" s="47">
        <v>37946</v>
      </c>
      <c r="C235"/>
      <c r="D235" s="48">
        <v>455.526</v>
      </c>
    </row>
    <row r="236" spans="1:4" ht="23.25">
      <c r="A236" s="46">
        <v>242118</v>
      </c>
      <c r="B236" s="47">
        <v>37947</v>
      </c>
      <c r="C236"/>
      <c r="D236" s="48">
        <v>455.526</v>
      </c>
    </row>
    <row r="237" spans="1:4" ht="23.25">
      <c r="A237" s="46">
        <v>242119</v>
      </c>
      <c r="B237" s="47">
        <v>37948</v>
      </c>
      <c r="C237"/>
      <c r="D237" s="48">
        <v>455.526</v>
      </c>
    </row>
    <row r="238" spans="1:4" ht="23.25">
      <c r="A238" s="46">
        <v>242120</v>
      </c>
      <c r="B238" s="47">
        <v>37949</v>
      </c>
      <c r="C238"/>
      <c r="D238" s="48">
        <v>455.526</v>
      </c>
    </row>
    <row r="239" spans="1:4" ht="23.25">
      <c r="A239" s="46">
        <v>242121</v>
      </c>
      <c r="B239" s="47">
        <v>37950</v>
      </c>
      <c r="C239"/>
      <c r="D239" s="48">
        <v>455.526</v>
      </c>
    </row>
    <row r="240" spans="1:4" ht="23.25">
      <c r="A240" s="46">
        <v>242122</v>
      </c>
      <c r="B240" s="47">
        <v>37951</v>
      </c>
      <c r="C240"/>
      <c r="D240" s="48">
        <v>455.526</v>
      </c>
    </row>
    <row r="241" spans="1:4" ht="23.25">
      <c r="A241" s="46">
        <v>242123</v>
      </c>
      <c r="B241" s="47">
        <v>37952</v>
      </c>
      <c r="C241"/>
      <c r="D241" s="48">
        <v>455.526</v>
      </c>
    </row>
    <row r="242" spans="1:4" ht="23.25">
      <c r="A242" s="46">
        <v>242124</v>
      </c>
      <c r="B242" s="47">
        <v>37953</v>
      </c>
      <c r="C242"/>
      <c r="D242" s="48">
        <v>455.526</v>
      </c>
    </row>
    <row r="243" spans="1:4" ht="23.25">
      <c r="A243" s="46">
        <v>242125</v>
      </c>
      <c r="B243" s="47">
        <v>37954</v>
      </c>
      <c r="C243"/>
      <c r="D243" s="48">
        <v>455.526</v>
      </c>
    </row>
    <row r="244" spans="1:4" ht="23.25">
      <c r="A244" s="46">
        <v>242126</v>
      </c>
      <c r="B244" s="47">
        <v>37955</v>
      </c>
      <c r="C244"/>
      <c r="D244" s="48">
        <v>455.526</v>
      </c>
    </row>
    <row r="245" spans="1:4" ht="23.25">
      <c r="A245" s="46">
        <v>242127</v>
      </c>
      <c r="B245" s="47">
        <v>37956</v>
      </c>
      <c r="C245"/>
      <c r="D245" s="48">
        <v>455.516</v>
      </c>
    </row>
    <row r="246" spans="1:4" ht="23.25">
      <c r="A246" s="46">
        <v>242128</v>
      </c>
      <c r="B246" s="47">
        <v>37957</v>
      </c>
      <c r="C246"/>
      <c r="D246" s="48">
        <v>455.496</v>
      </c>
    </row>
    <row r="247" spans="1:4" ht="23.25">
      <c r="A247" s="46">
        <v>242129</v>
      </c>
      <c r="B247" s="47">
        <v>37958</v>
      </c>
      <c r="C247"/>
      <c r="D247" s="48">
        <v>455.496</v>
      </c>
    </row>
    <row r="248" spans="1:5" ht="23.25">
      <c r="A248" s="46">
        <v>242130</v>
      </c>
      <c r="B248" s="47">
        <v>37959</v>
      </c>
      <c r="C248"/>
      <c r="D248" s="48">
        <v>455.496</v>
      </c>
      <c r="E248" s="49">
        <v>455.496</v>
      </c>
    </row>
    <row r="249" spans="1:4" ht="23.25">
      <c r="A249" s="46">
        <v>242131</v>
      </c>
      <c r="B249" s="47">
        <v>37960</v>
      </c>
      <c r="C249"/>
      <c r="D249" s="48">
        <v>455.496</v>
      </c>
    </row>
    <row r="250" spans="1:4" ht="23.25">
      <c r="A250" s="46">
        <v>242132</v>
      </c>
      <c r="B250" s="47">
        <v>37961</v>
      </c>
      <c r="C250"/>
      <c r="D250" s="48">
        <v>455.486</v>
      </c>
    </row>
    <row r="251" spans="1:4" ht="23.25">
      <c r="A251" s="46">
        <v>242133</v>
      </c>
      <c r="B251" s="47">
        <v>37962</v>
      </c>
      <c r="C251"/>
      <c r="D251" s="48">
        <v>455.486</v>
      </c>
    </row>
    <row r="252" spans="1:4" ht="23.25">
      <c r="A252" s="46">
        <v>242134</v>
      </c>
      <c r="B252" s="47">
        <v>37963</v>
      </c>
      <c r="C252"/>
      <c r="D252" s="48">
        <v>455.486</v>
      </c>
    </row>
    <row r="253" spans="1:4" ht="23.25">
      <c r="A253" s="46">
        <v>242135</v>
      </c>
      <c r="B253" s="47">
        <v>37964</v>
      </c>
      <c r="C253"/>
      <c r="D253" s="48">
        <v>455.486</v>
      </c>
    </row>
    <row r="254" spans="1:4" ht="23.25">
      <c r="A254" s="46">
        <v>242136</v>
      </c>
      <c r="B254" s="47">
        <v>37965</v>
      </c>
      <c r="C254"/>
      <c r="D254" s="48">
        <v>455.486</v>
      </c>
    </row>
    <row r="255" spans="1:4" ht="23.25">
      <c r="A255" s="46">
        <v>242137</v>
      </c>
      <c r="B255" s="47">
        <v>37966</v>
      </c>
      <c r="C255"/>
      <c r="D255" s="48">
        <v>455.606</v>
      </c>
    </row>
    <row r="256" spans="1:4" ht="23.25">
      <c r="A256" s="46">
        <v>242138</v>
      </c>
      <c r="B256" s="47">
        <v>37967</v>
      </c>
      <c r="C256"/>
      <c r="D256" s="48">
        <v>455.856</v>
      </c>
    </row>
    <row r="257" spans="1:4" ht="23.25">
      <c r="A257" s="46">
        <v>242139</v>
      </c>
      <c r="B257" s="47">
        <v>37968</v>
      </c>
      <c r="C257"/>
      <c r="D257" s="48">
        <v>455.486</v>
      </c>
    </row>
    <row r="258" spans="1:4" ht="23.25">
      <c r="A258" s="46">
        <v>242140</v>
      </c>
      <c r="B258" s="47">
        <v>37969</v>
      </c>
      <c r="C258"/>
      <c r="D258" s="48">
        <v>455.476</v>
      </c>
    </row>
    <row r="259" spans="1:4" ht="23.25">
      <c r="A259" s="46">
        <v>242141</v>
      </c>
      <c r="B259" s="47">
        <v>37970</v>
      </c>
      <c r="C259"/>
      <c r="D259" s="48">
        <v>455.476</v>
      </c>
    </row>
    <row r="260" spans="1:4" ht="23.25">
      <c r="A260" s="46">
        <v>242142</v>
      </c>
      <c r="B260" s="47">
        <v>37971</v>
      </c>
      <c r="C260"/>
      <c r="D260" s="48">
        <v>455.456</v>
      </c>
    </row>
    <row r="261" spans="1:5" ht="23.25">
      <c r="A261" s="46">
        <v>242143</v>
      </c>
      <c r="B261" s="47">
        <v>37972</v>
      </c>
      <c r="C261"/>
      <c r="D261" s="48">
        <v>455.456</v>
      </c>
      <c r="E261" s="49">
        <v>455.456</v>
      </c>
    </row>
    <row r="262" spans="1:4" ht="23.25">
      <c r="A262" s="46">
        <v>242144</v>
      </c>
      <c r="B262" s="47">
        <v>37973</v>
      </c>
      <c r="C262"/>
      <c r="D262" s="48">
        <v>455.446</v>
      </c>
    </row>
    <row r="263" spans="1:4" ht="23.25">
      <c r="A263" s="46">
        <v>242145</v>
      </c>
      <c r="B263" s="47">
        <v>37974</v>
      </c>
      <c r="C263"/>
      <c r="D263" s="48">
        <v>455.446</v>
      </c>
    </row>
    <row r="264" spans="1:4" ht="23.25">
      <c r="A264" s="46">
        <v>242146</v>
      </c>
      <c r="B264" s="47">
        <v>37975</v>
      </c>
      <c r="C264"/>
      <c r="D264" s="48">
        <v>455.446</v>
      </c>
    </row>
    <row r="265" spans="1:5" ht="23.25">
      <c r="A265" s="46">
        <v>242147</v>
      </c>
      <c r="B265" s="47">
        <v>37976</v>
      </c>
      <c r="C265"/>
      <c r="D265" s="48">
        <v>455.446</v>
      </c>
      <c r="E265" s="55"/>
    </row>
    <row r="266" spans="1:4" ht="23.25">
      <c r="A266" s="46">
        <v>242148</v>
      </c>
      <c r="B266" s="47">
        <v>37977</v>
      </c>
      <c r="C266"/>
      <c r="D266" s="48">
        <v>455.446</v>
      </c>
    </row>
    <row r="267" spans="1:4" ht="23.25">
      <c r="A267" s="46">
        <v>242149</v>
      </c>
      <c r="B267" s="47">
        <v>37978</v>
      </c>
      <c r="C267"/>
      <c r="D267" s="48">
        <v>455.446</v>
      </c>
    </row>
    <row r="268" spans="1:4" ht="23.25">
      <c r="A268" s="46">
        <v>242150</v>
      </c>
      <c r="B268" s="47">
        <v>37979</v>
      </c>
      <c r="C268"/>
      <c r="D268" s="48">
        <v>455.446</v>
      </c>
    </row>
    <row r="269" spans="1:4" ht="23.25">
      <c r="A269" s="46">
        <v>242151</v>
      </c>
      <c r="B269" s="47">
        <v>37980</v>
      </c>
      <c r="C269"/>
      <c r="D269" s="48">
        <v>455.446</v>
      </c>
    </row>
    <row r="270" spans="1:4" ht="23.25">
      <c r="A270" s="46">
        <v>242152</v>
      </c>
      <c r="B270" s="47">
        <v>37981</v>
      </c>
      <c r="C270"/>
      <c r="D270" s="48">
        <v>455.446</v>
      </c>
    </row>
    <row r="271" spans="1:4" ht="23.25">
      <c r="A271" s="46">
        <v>242153</v>
      </c>
      <c r="B271" s="47">
        <v>37982</v>
      </c>
      <c r="C271"/>
      <c r="D271" s="48">
        <v>455.446</v>
      </c>
    </row>
    <row r="272" spans="1:4" ht="23.25">
      <c r="A272" s="46">
        <v>242154</v>
      </c>
      <c r="B272" s="47">
        <v>37983</v>
      </c>
      <c r="C272"/>
      <c r="D272" s="48">
        <v>455.446</v>
      </c>
    </row>
    <row r="273" spans="1:4" ht="23.25">
      <c r="A273" s="46">
        <v>242155</v>
      </c>
      <c r="B273" s="47">
        <v>37984</v>
      </c>
      <c r="C273"/>
      <c r="D273" s="48">
        <v>455.446</v>
      </c>
    </row>
    <row r="274" spans="1:4" ht="23.25">
      <c r="A274" s="46">
        <v>242156</v>
      </c>
      <c r="B274" s="47">
        <v>37985</v>
      </c>
      <c r="C274"/>
      <c r="D274" s="48">
        <v>455.446</v>
      </c>
    </row>
    <row r="275" spans="1:5" ht="23.25">
      <c r="A275" s="46">
        <v>242157</v>
      </c>
      <c r="B275" s="47">
        <v>37986</v>
      </c>
      <c r="C275"/>
      <c r="D275" s="48">
        <v>455.446</v>
      </c>
      <c r="E275" s="55"/>
    </row>
    <row r="276" spans="1:4" ht="23.25">
      <c r="A276" s="46">
        <v>242158</v>
      </c>
      <c r="B276" s="47">
        <v>37987</v>
      </c>
      <c r="C276"/>
      <c r="D276" s="48">
        <v>455.446</v>
      </c>
    </row>
    <row r="277" spans="1:4" ht="23.25">
      <c r="A277" s="46">
        <v>242159</v>
      </c>
      <c r="B277" s="47">
        <v>37988</v>
      </c>
      <c r="C277"/>
      <c r="D277" s="48">
        <v>455.446</v>
      </c>
    </row>
    <row r="278" spans="1:4" ht="23.25">
      <c r="A278" s="46">
        <v>242160</v>
      </c>
      <c r="B278" s="47">
        <v>37989</v>
      </c>
      <c r="C278"/>
      <c r="D278" s="48">
        <v>455.446</v>
      </c>
    </row>
    <row r="279" spans="1:4" ht="23.25">
      <c r="A279" s="46">
        <v>242161</v>
      </c>
      <c r="B279" s="47">
        <v>37990</v>
      </c>
      <c r="C279"/>
      <c r="D279" s="48">
        <v>455.446</v>
      </c>
    </row>
    <row r="280" spans="1:4" ht="23.25">
      <c r="A280" s="46">
        <v>242162</v>
      </c>
      <c r="B280" s="47">
        <v>37991</v>
      </c>
      <c r="C280"/>
      <c r="D280" s="48">
        <v>455.446</v>
      </c>
    </row>
    <row r="281" spans="1:5" ht="23.25">
      <c r="A281" s="46">
        <v>242163</v>
      </c>
      <c r="B281" s="47">
        <v>37992</v>
      </c>
      <c r="C281"/>
      <c r="D281" s="48">
        <v>455.416</v>
      </c>
      <c r="E281" s="49">
        <v>455.416</v>
      </c>
    </row>
    <row r="282" spans="1:4" ht="23.25">
      <c r="A282" s="46">
        <v>242164</v>
      </c>
      <c r="B282" s="47">
        <v>37993</v>
      </c>
      <c r="C282"/>
      <c r="D282" s="48">
        <v>455.416</v>
      </c>
    </row>
    <row r="283" spans="1:4" ht="23.25">
      <c r="A283" s="46">
        <v>242165</v>
      </c>
      <c r="B283" s="47">
        <v>37994</v>
      </c>
      <c r="C283"/>
      <c r="D283" s="48">
        <v>455.416</v>
      </c>
    </row>
    <row r="284" spans="1:4" ht="23.25">
      <c r="A284" s="46">
        <v>242166</v>
      </c>
      <c r="B284" s="47">
        <v>37995</v>
      </c>
      <c r="C284"/>
      <c r="D284" s="48">
        <v>455.416</v>
      </c>
    </row>
    <row r="285" spans="1:4" ht="23.25">
      <c r="A285" s="46">
        <v>242167</v>
      </c>
      <c r="B285" s="47">
        <v>37996</v>
      </c>
      <c r="C285"/>
      <c r="D285" s="48">
        <v>455.416</v>
      </c>
    </row>
    <row r="286" spans="1:4" ht="23.25">
      <c r="A286" s="46">
        <v>242168</v>
      </c>
      <c r="B286" s="47">
        <v>37997</v>
      </c>
      <c r="C286"/>
      <c r="D286" s="48">
        <v>455.416</v>
      </c>
    </row>
    <row r="287" spans="1:4" ht="23.25">
      <c r="A287" s="46">
        <v>242169</v>
      </c>
      <c r="B287" s="47">
        <v>37998</v>
      </c>
      <c r="C287"/>
      <c r="D287" s="48">
        <v>455.416</v>
      </c>
    </row>
    <row r="288" spans="1:4" ht="23.25">
      <c r="A288" s="46">
        <v>242170</v>
      </c>
      <c r="B288" s="47">
        <v>37999</v>
      </c>
      <c r="C288"/>
      <c r="D288" s="48">
        <v>455.416</v>
      </c>
    </row>
    <row r="289" spans="1:4" ht="23.25">
      <c r="A289" s="46">
        <v>242171</v>
      </c>
      <c r="B289" s="47">
        <v>38000</v>
      </c>
      <c r="C289"/>
      <c r="D289" s="48">
        <v>455.416</v>
      </c>
    </row>
    <row r="290" spans="1:4" ht="23.25">
      <c r="A290" s="46">
        <v>242172</v>
      </c>
      <c r="B290" s="47">
        <v>38001</v>
      </c>
      <c r="C290"/>
      <c r="D290" s="48">
        <v>455.416</v>
      </c>
    </row>
    <row r="291" spans="1:4" ht="23.25">
      <c r="A291" s="46">
        <v>242173</v>
      </c>
      <c r="B291" s="47">
        <v>38002</v>
      </c>
      <c r="C291"/>
      <c r="D291" s="48">
        <v>455.416</v>
      </c>
    </row>
    <row r="292" spans="1:4" ht="23.25">
      <c r="A292" s="46">
        <v>242174</v>
      </c>
      <c r="B292" s="47">
        <v>38003</v>
      </c>
      <c r="C292"/>
      <c r="D292" s="48">
        <v>455.416</v>
      </c>
    </row>
    <row r="293" spans="1:4" ht="23.25">
      <c r="A293" s="46">
        <v>242175</v>
      </c>
      <c r="B293" s="47">
        <v>38004</v>
      </c>
      <c r="C293"/>
      <c r="D293" s="48">
        <v>455.416</v>
      </c>
    </row>
    <row r="294" spans="1:4" ht="23.25">
      <c r="A294" s="46">
        <v>242176</v>
      </c>
      <c r="B294" s="47">
        <v>38005</v>
      </c>
      <c r="C294"/>
      <c r="D294" s="48">
        <v>455.416</v>
      </c>
    </row>
    <row r="295" spans="1:4" ht="23.25">
      <c r="A295" s="46">
        <v>242177</v>
      </c>
      <c r="B295" s="47">
        <v>38006</v>
      </c>
      <c r="C295"/>
      <c r="D295" s="48">
        <v>455.416</v>
      </c>
    </row>
    <row r="296" spans="1:4" ht="23.25">
      <c r="A296" s="46">
        <v>242178</v>
      </c>
      <c r="B296" s="47">
        <v>38007</v>
      </c>
      <c r="C296"/>
      <c r="D296" s="48">
        <v>455.416</v>
      </c>
    </row>
    <row r="297" spans="1:4" ht="23.25">
      <c r="A297" s="46">
        <v>242179</v>
      </c>
      <c r="B297" s="47">
        <v>38008</v>
      </c>
      <c r="C297"/>
      <c r="D297" s="48">
        <v>455.426</v>
      </c>
    </row>
    <row r="298" spans="1:5" ht="23.25">
      <c r="A298" s="46">
        <v>242180</v>
      </c>
      <c r="B298" s="47">
        <v>38009</v>
      </c>
      <c r="C298"/>
      <c r="D298" s="48">
        <v>455.436</v>
      </c>
      <c r="E298" s="49">
        <v>455.436</v>
      </c>
    </row>
    <row r="299" spans="1:4" ht="23.25">
      <c r="A299" s="46">
        <v>242181</v>
      </c>
      <c r="B299" s="47">
        <v>38010</v>
      </c>
      <c r="C299"/>
      <c r="D299" s="48">
        <v>455.416</v>
      </c>
    </row>
    <row r="300" spans="1:4" ht="23.25">
      <c r="A300" s="46">
        <v>242182</v>
      </c>
      <c r="B300" s="47">
        <v>38011</v>
      </c>
      <c r="C300"/>
      <c r="D300" s="48">
        <v>455.416</v>
      </c>
    </row>
    <row r="301" spans="1:4" ht="23.25">
      <c r="A301" s="46">
        <v>242183</v>
      </c>
      <c r="B301" s="47">
        <v>38012</v>
      </c>
      <c r="C301"/>
      <c r="D301" s="48">
        <v>455.416</v>
      </c>
    </row>
    <row r="302" spans="1:4" ht="23.25">
      <c r="A302" s="46">
        <v>242184</v>
      </c>
      <c r="B302" s="47">
        <v>38013</v>
      </c>
      <c r="C302"/>
      <c r="D302" s="48">
        <v>455.416</v>
      </c>
    </row>
    <row r="303" spans="1:4" ht="23.25">
      <c r="A303" s="46">
        <v>242185</v>
      </c>
      <c r="B303" s="47">
        <v>38014</v>
      </c>
      <c r="C303"/>
      <c r="D303" s="48">
        <v>455.416</v>
      </c>
    </row>
    <row r="304" spans="1:4" ht="23.25">
      <c r="A304" s="46">
        <v>242186</v>
      </c>
      <c r="B304" s="47">
        <v>38015</v>
      </c>
      <c r="C304"/>
      <c r="D304" s="48">
        <v>455.416</v>
      </c>
    </row>
    <row r="305" spans="1:4" ht="23.25">
      <c r="A305" s="46">
        <v>242187</v>
      </c>
      <c r="B305" s="47">
        <v>38016</v>
      </c>
      <c r="C305"/>
      <c r="D305" s="48">
        <v>455.416</v>
      </c>
    </row>
    <row r="306" spans="1:4" ht="23.25">
      <c r="A306" s="46">
        <v>242188</v>
      </c>
      <c r="B306" s="47">
        <v>38017</v>
      </c>
      <c r="C306"/>
      <c r="D306" s="48">
        <v>455.416</v>
      </c>
    </row>
    <row r="307" spans="1:4" ht="23.25">
      <c r="A307" s="46">
        <v>242189</v>
      </c>
      <c r="B307" s="47">
        <v>38018</v>
      </c>
      <c r="C307"/>
      <c r="D307" s="48">
        <v>455.416</v>
      </c>
    </row>
    <row r="308" spans="1:4" ht="23.25">
      <c r="A308" s="46">
        <v>242190</v>
      </c>
      <c r="B308" s="47">
        <v>38019</v>
      </c>
      <c r="C308"/>
      <c r="D308" s="48">
        <v>455.416</v>
      </c>
    </row>
    <row r="309" spans="1:5" ht="23.25">
      <c r="A309" s="46">
        <v>242191</v>
      </c>
      <c r="B309" s="47">
        <v>38020</v>
      </c>
      <c r="C309"/>
      <c r="D309" s="48">
        <v>455.416</v>
      </c>
      <c r="E309" s="49">
        <v>455.416</v>
      </c>
    </row>
    <row r="310" spans="1:4" ht="23.25">
      <c r="A310" s="46">
        <v>242192</v>
      </c>
      <c r="B310" s="47">
        <v>38021</v>
      </c>
      <c r="C310"/>
      <c r="D310" s="48">
        <v>455.416</v>
      </c>
    </row>
    <row r="311" spans="1:4" ht="23.25">
      <c r="A311" s="46">
        <v>242193</v>
      </c>
      <c r="B311" s="47">
        <v>38022</v>
      </c>
      <c r="C311"/>
      <c r="D311" s="48">
        <v>455.416</v>
      </c>
    </row>
    <row r="312" spans="1:4" ht="23.25">
      <c r="A312" s="46">
        <v>242194</v>
      </c>
      <c r="B312" s="47">
        <v>38023</v>
      </c>
      <c r="C312"/>
      <c r="D312" s="48">
        <v>455.416</v>
      </c>
    </row>
    <row r="313" spans="1:4" ht="23.25">
      <c r="A313" s="46">
        <v>242195</v>
      </c>
      <c r="B313" s="47">
        <v>38024</v>
      </c>
      <c r="C313"/>
      <c r="D313" s="48">
        <v>455.416</v>
      </c>
    </row>
    <row r="314" spans="1:4" ht="23.25">
      <c r="A314" s="46">
        <v>242196</v>
      </c>
      <c r="B314" s="47">
        <v>38025</v>
      </c>
      <c r="C314"/>
      <c r="D314" s="48">
        <v>455.416</v>
      </c>
    </row>
    <row r="315" spans="1:4" ht="23.25">
      <c r="A315" s="46">
        <v>242197</v>
      </c>
      <c r="B315" s="47">
        <v>38026</v>
      </c>
      <c r="C315"/>
      <c r="D315" s="48">
        <v>455.416</v>
      </c>
    </row>
    <row r="316" spans="1:4" ht="23.25">
      <c r="A316" s="46">
        <v>242198</v>
      </c>
      <c r="B316" s="47">
        <v>38027</v>
      </c>
      <c r="C316"/>
      <c r="D316" s="48">
        <v>455.416</v>
      </c>
    </row>
    <row r="317" spans="1:4" ht="23.25">
      <c r="A317" s="46">
        <v>242199</v>
      </c>
      <c r="B317" s="47">
        <v>38028</v>
      </c>
      <c r="C317"/>
      <c r="D317" s="48">
        <v>455.416</v>
      </c>
    </row>
    <row r="318" spans="1:4" ht="23.25">
      <c r="A318" s="46">
        <v>242200</v>
      </c>
      <c r="B318" s="47">
        <v>38029</v>
      </c>
      <c r="C318"/>
      <c r="D318" s="48">
        <v>455.416</v>
      </c>
    </row>
    <row r="319" spans="1:4" ht="23.25">
      <c r="A319" s="46">
        <v>242201</v>
      </c>
      <c r="B319" s="47">
        <v>38030</v>
      </c>
      <c r="C319"/>
      <c r="D319" s="48">
        <v>455.416</v>
      </c>
    </row>
    <row r="320" spans="1:4" ht="23.25">
      <c r="A320" s="46">
        <v>242202</v>
      </c>
      <c r="B320" s="47">
        <v>38031</v>
      </c>
      <c r="C320"/>
      <c r="D320" s="48">
        <v>455.416</v>
      </c>
    </row>
    <row r="321" spans="1:4" ht="23.25">
      <c r="A321" s="46">
        <v>242203</v>
      </c>
      <c r="B321" s="47">
        <v>38032</v>
      </c>
      <c r="C321"/>
      <c r="D321" s="48">
        <v>455.416</v>
      </c>
    </row>
    <row r="322" spans="1:4" ht="23.25">
      <c r="A322" s="46">
        <v>242204</v>
      </c>
      <c r="B322" s="47">
        <v>38033</v>
      </c>
      <c r="C322"/>
      <c r="D322" s="48">
        <v>455.416</v>
      </c>
    </row>
    <row r="323" spans="1:4" ht="23.25">
      <c r="A323" s="46">
        <v>242205</v>
      </c>
      <c r="B323" s="47">
        <v>38034</v>
      </c>
      <c r="C323"/>
      <c r="D323" s="48">
        <v>455.416</v>
      </c>
    </row>
    <row r="324" spans="1:4" ht="23.25">
      <c r="A324" s="46">
        <v>242206</v>
      </c>
      <c r="B324" s="47">
        <v>38035</v>
      </c>
      <c r="C324"/>
      <c r="D324" s="48">
        <v>455.416</v>
      </c>
    </row>
    <row r="325" spans="1:4" ht="23.25">
      <c r="A325" s="46">
        <v>242207</v>
      </c>
      <c r="B325" s="47">
        <v>38036</v>
      </c>
      <c r="C325"/>
      <c r="D325" s="48">
        <v>455.416</v>
      </c>
    </row>
    <row r="326" spans="1:4" ht="23.25">
      <c r="A326" s="46">
        <v>242208</v>
      </c>
      <c r="B326" s="47">
        <v>38037</v>
      </c>
      <c r="C326"/>
      <c r="D326" s="48">
        <v>455.416</v>
      </c>
    </row>
    <row r="327" spans="1:4" ht="23.25">
      <c r="A327" s="46">
        <v>242209</v>
      </c>
      <c r="B327" s="47">
        <v>38038</v>
      </c>
      <c r="C327"/>
      <c r="D327" s="48">
        <v>455.416</v>
      </c>
    </row>
    <row r="328" spans="1:4" ht="23.25">
      <c r="A328" s="46">
        <v>242210</v>
      </c>
      <c r="B328" s="47">
        <v>38039</v>
      </c>
      <c r="C328"/>
      <c r="D328" s="48">
        <v>455.416</v>
      </c>
    </row>
    <row r="329" spans="1:4" ht="23.25">
      <c r="A329" s="46">
        <v>242211</v>
      </c>
      <c r="B329" s="47">
        <v>38040</v>
      </c>
      <c r="C329"/>
      <c r="D329" s="48">
        <v>455.416</v>
      </c>
    </row>
    <row r="330" spans="1:4" ht="23.25">
      <c r="A330" s="46">
        <v>242212</v>
      </c>
      <c r="B330" s="47">
        <v>38041</v>
      </c>
      <c r="C330"/>
      <c r="D330" s="48">
        <v>455.416</v>
      </c>
    </row>
    <row r="331" spans="1:4" ht="23.25">
      <c r="A331" s="46">
        <v>242213</v>
      </c>
      <c r="B331" s="47">
        <v>38042</v>
      </c>
      <c r="C331"/>
      <c r="D331" s="48">
        <v>455.416</v>
      </c>
    </row>
    <row r="332" spans="1:5" ht="23.25">
      <c r="A332" s="46">
        <v>242214</v>
      </c>
      <c r="B332" s="47">
        <v>38043</v>
      </c>
      <c r="C332"/>
      <c r="D332" s="48">
        <v>455.416</v>
      </c>
      <c r="E332" s="55"/>
    </row>
    <row r="333" spans="1:4" ht="23.25">
      <c r="A333" s="46">
        <v>242215</v>
      </c>
      <c r="B333" s="47">
        <v>38044</v>
      </c>
      <c r="C333"/>
      <c r="D333" s="48">
        <v>455.416</v>
      </c>
    </row>
    <row r="334" spans="1:5" ht="23.25">
      <c r="A334" s="46">
        <v>242216</v>
      </c>
      <c r="B334" s="47">
        <v>38045</v>
      </c>
      <c r="C334"/>
      <c r="D334" s="48">
        <v>455.416</v>
      </c>
      <c r="E334" s="49">
        <v>455.416</v>
      </c>
    </row>
    <row r="335" spans="1:4" ht="23.25">
      <c r="A335" s="46">
        <v>242217</v>
      </c>
      <c r="B335" s="47">
        <v>38046</v>
      </c>
      <c r="C335"/>
      <c r="D335" s="48">
        <v>455.416</v>
      </c>
    </row>
    <row r="336" spans="1:4" ht="23.25">
      <c r="A336" s="46">
        <v>242218</v>
      </c>
      <c r="B336" s="47">
        <v>38047</v>
      </c>
      <c r="C336"/>
      <c r="D336" s="48">
        <v>455.396</v>
      </c>
    </row>
    <row r="337" spans="1:5" ht="23.25">
      <c r="A337" s="46">
        <v>242219</v>
      </c>
      <c r="B337" s="47">
        <v>38048</v>
      </c>
      <c r="C337"/>
      <c r="D337" s="48">
        <v>455.396</v>
      </c>
      <c r="E337" s="49">
        <v>455.416</v>
      </c>
    </row>
    <row r="338" spans="1:4" ht="23.25">
      <c r="A338" s="46">
        <v>242220</v>
      </c>
      <c r="B338" s="47">
        <v>38049</v>
      </c>
      <c r="C338"/>
      <c r="D338" s="48">
        <v>455.396</v>
      </c>
    </row>
    <row r="339" spans="1:4" ht="23.25">
      <c r="A339" s="46">
        <v>242221</v>
      </c>
      <c r="B339" s="47">
        <v>38050</v>
      </c>
      <c r="C339"/>
      <c r="D339" s="48">
        <v>455.396</v>
      </c>
    </row>
    <row r="340" spans="1:4" ht="23.25">
      <c r="A340" s="46">
        <v>242222</v>
      </c>
      <c r="B340" s="47">
        <v>38051</v>
      </c>
      <c r="C340"/>
      <c r="D340" s="48">
        <v>455.396</v>
      </c>
    </row>
    <row r="341" spans="1:4" ht="23.25">
      <c r="A341" s="46">
        <v>242223</v>
      </c>
      <c r="B341" s="47">
        <v>38052</v>
      </c>
      <c r="C341"/>
      <c r="D341" s="48">
        <v>455.396</v>
      </c>
    </row>
    <row r="342" spans="1:4" ht="23.25">
      <c r="A342" s="46">
        <v>242224</v>
      </c>
      <c r="B342" s="47">
        <v>38053</v>
      </c>
      <c r="C342"/>
      <c r="D342" s="48">
        <v>455.396</v>
      </c>
    </row>
    <row r="343" spans="1:4" ht="23.25">
      <c r="A343" s="46">
        <v>242225</v>
      </c>
      <c r="B343" s="47">
        <v>38054</v>
      </c>
      <c r="C343"/>
      <c r="D343" s="48">
        <v>455.396</v>
      </c>
    </row>
    <row r="344" spans="1:4" ht="23.25">
      <c r="A344" s="46">
        <v>242226</v>
      </c>
      <c r="B344" s="47">
        <v>38055</v>
      </c>
      <c r="C344"/>
      <c r="D344" s="48">
        <v>455.396</v>
      </c>
    </row>
    <row r="345" spans="1:4" ht="23.25">
      <c r="A345" s="46">
        <v>242227</v>
      </c>
      <c r="B345" s="47">
        <v>38056</v>
      </c>
      <c r="C345"/>
      <c r="D345" s="48">
        <v>455.396</v>
      </c>
    </row>
    <row r="346" spans="1:4" ht="23.25">
      <c r="A346" s="46">
        <v>242228</v>
      </c>
      <c r="B346" s="47">
        <v>38057</v>
      </c>
      <c r="C346"/>
      <c r="D346" s="48">
        <v>455.396</v>
      </c>
    </row>
    <row r="347" spans="1:4" ht="23.25">
      <c r="A347" s="46">
        <v>242229</v>
      </c>
      <c r="B347" s="47">
        <v>38058</v>
      </c>
      <c r="C347"/>
      <c r="D347" s="48">
        <v>455.396</v>
      </c>
    </row>
    <row r="348" spans="1:4" ht="23.25">
      <c r="A348" s="46">
        <v>242230</v>
      </c>
      <c r="B348" s="47">
        <v>38059</v>
      </c>
      <c r="C348"/>
      <c r="D348" s="48">
        <v>455.396</v>
      </c>
    </row>
    <row r="349" spans="1:4" ht="23.25">
      <c r="A349" s="46">
        <v>242231</v>
      </c>
      <c r="B349" s="47">
        <v>38060</v>
      </c>
      <c r="C349"/>
      <c r="D349" s="48">
        <v>455.396</v>
      </c>
    </row>
    <row r="350" spans="1:4" ht="23.25">
      <c r="A350" s="46">
        <v>242232</v>
      </c>
      <c r="B350" s="47">
        <v>38061</v>
      </c>
      <c r="C350"/>
      <c r="D350" s="48">
        <v>455.396</v>
      </c>
    </row>
    <row r="351" spans="1:4" ht="23.25">
      <c r="A351" s="46">
        <v>242233</v>
      </c>
      <c r="B351" s="47">
        <v>38062</v>
      </c>
      <c r="C351"/>
      <c r="D351" s="48">
        <v>455.396</v>
      </c>
    </row>
    <row r="352" spans="1:4" ht="23.25">
      <c r="A352" s="46">
        <v>242234</v>
      </c>
      <c r="B352" s="47">
        <v>38063</v>
      </c>
      <c r="C352"/>
      <c r="D352" s="48">
        <v>455.396</v>
      </c>
    </row>
    <row r="353" spans="1:4" ht="23.25">
      <c r="A353" s="46">
        <v>242235</v>
      </c>
      <c r="B353" s="47">
        <v>38064</v>
      </c>
      <c r="C353"/>
      <c r="D353" s="48">
        <v>455.396</v>
      </c>
    </row>
    <row r="354" spans="1:4" ht="23.25">
      <c r="A354" s="46">
        <v>242236</v>
      </c>
      <c r="B354" s="47">
        <v>38065</v>
      </c>
      <c r="C354"/>
      <c r="D354" s="48">
        <v>455.396</v>
      </c>
    </row>
    <row r="355" spans="1:4" ht="23.25">
      <c r="A355" s="46">
        <v>242237</v>
      </c>
      <c r="B355" s="47">
        <v>38066</v>
      </c>
      <c r="C355"/>
      <c r="D355" s="48">
        <v>455.386</v>
      </c>
    </row>
    <row r="356" spans="1:4" ht="23.25">
      <c r="A356" s="46">
        <v>242238</v>
      </c>
      <c r="B356" s="47">
        <v>38067</v>
      </c>
      <c r="C356"/>
      <c r="D356" s="48">
        <v>455.386</v>
      </c>
    </row>
    <row r="357" spans="1:4" ht="23.25">
      <c r="A357" s="46">
        <v>242239</v>
      </c>
      <c r="B357" s="47">
        <v>38068</v>
      </c>
      <c r="C357"/>
      <c r="D357" s="48">
        <v>455.376</v>
      </c>
    </row>
    <row r="358" spans="1:4" ht="23.25">
      <c r="A358" s="46">
        <v>242240</v>
      </c>
      <c r="B358" s="47">
        <v>38069</v>
      </c>
      <c r="C358"/>
      <c r="D358" s="48">
        <v>455.376</v>
      </c>
    </row>
    <row r="359" spans="1:4" ht="23.25">
      <c r="A359" s="46">
        <v>242241</v>
      </c>
      <c r="B359" s="47">
        <v>38070</v>
      </c>
      <c r="C359"/>
      <c r="D359" s="48">
        <v>455.376</v>
      </c>
    </row>
    <row r="360" spans="1:4" ht="23.25">
      <c r="A360" s="46">
        <v>242242</v>
      </c>
      <c r="B360" s="47">
        <v>38071</v>
      </c>
      <c r="C360"/>
      <c r="D360" s="48">
        <v>455.376</v>
      </c>
    </row>
    <row r="361" spans="1:4" ht="23.25">
      <c r="A361" s="46">
        <v>242243</v>
      </c>
      <c r="B361" s="47">
        <v>38072</v>
      </c>
      <c r="C361"/>
      <c r="D361" s="48">
        <v>455.376</v>
      </c>
    </row>
    <row r="362" spans="1:4" ht="23.25">
      <c r="A362" s="46">
        <v>242244</v>
      </c>
      <c r="B362" s="47">
        <v>38073</v>
      </c>
      <c r="C362"/>
      <c r="D362" s="48">
        <v>455.376</v>
      </c>
    </row>
    <row r="363" spans="1:4" ht="23.25">
      <c r="A363" s="46">
        <v>242245</v>
      </c>
      <c r="B363" s="47">
        <v>38074</v>
      </c>
      <c r="C363"/>
      <c r="D363" s="48">
        <v>455.376</v>
      </c>
    </row>
    <row r="364" spans="1:4" ht="23.25">
      <c r="A364" s="46">
        <v>242246</v>
      </c>
      <c r="B364" s="47">
        <v>38075</v>
      </c>
      <c r="C364"/>
      <c r="D364" s="48">
        <v>455.366</v>
      </c>
    </row>
    <row r="365" spans="1:4" ht="23.25">
      <c r="A365" s="46">
        <v>242247</v>
      </c>
      <c r="B365" s="47">
        <v>38076</v>
      </c>
      <c r="C365"/>
      <c r="D365" s="48">
        <v>455.366</v>
      </c>
    </row>
    <row r="366" spans="1:4" ht="23.25">
      <c r="A366" s="46">
        <v>242248</v>
      </c>
      <c r="B366" s="47">
        <v>38077</v>
      </c>
      <c r="C366"/>
      <c r="D366" s="48"/>
    </row>
    <row r="367" spans="1:5" ht="21">
      <c r="A367" s="46">
        <v>242249</v>
      </c>
      <c r="B367" s="47">
        <v>38078</v>
      </c>
      <c r="E367" s="50"/>
    </row>
    <row r="368" spans="1:5" ht="23.25">
      <c r="A368" s="46">
        <v>242250</v>
      </c>
      <c r="B368" s="47">
        <v>38079</v>
      </c>
      <c r="E368" s="49">
        <v>455.366</v>
      </c>
    </row>
    <row r="369" spans="1:2" ht="23.25">
      <c r="A369" s="46">
        <v>242251</v>
      </c>
      <c r="B369" s="47">
        <v>38080</v>
      </c>
    </row>
    <row r="370" spans="1:2" ht="23.25">
      <c r="A370" s="46">
        <v>242252</v>
      </c>
      <c r="B370" s="47">
        <v>38081</v>
      </c>
    </row>
    <row r="371" spans="1:2" ht="23.25">
      <c r="A371" s="46">
        <v>242253</v>
      </c>
      <c r="B371" s="47">
        <v>38082</v>
      </c>
    </row>
    <row r="372" spans="1:2" ht="23.25">
      <c r="A372" s="46">
        <v>242254</v>
      </c>
      <c r="B372" s="47">
        <v>38083</v>
      </c>
    </row>
    <row r="373" spans="1:2" ht="23.25">
      <c r="A373" s="46">
        <v>242255</v>
      </c>
      <c r="B373" s="47">
        <v>38084</v>
      </c>
    </row>
    <row r="374" spans="1:2" ht="23.25">
      <c r="A374" s="46">
        <v>242256</v>
      </c>
      <c r="B374" s="47">
        <v>38085</v>
      </c>
    </row>
    <row r="375" spans="1:2" ht="23.25">
      <c r="A375" s="46">
        <v>242257</v>
      </c>
      <c r="B375" s="47">
        <v>38086</v>
      </c>
    </row>
    <row r="376" spans="1:2" ht="23.25">
      <c r="A376" s="46">
        <v>242258</v>
      </c>
      <c r="B376" s="47">
        <v>38087</v>
      </c>
    </row>
    <row r="377" spans="1:2" ht="23.25">
      <c r="A377" s="46">
        <v>242259</v>
      </c>
      <c r="B377" s="47">
        <v>38088</v>
      </c>
    </row>
    <row r="378" spans="1:2" ht="23.25">
      <c r="A378" s="46">
        <v>242260</v>
      </c>
      <c r="B378" s="47">
        <v>38089</v>
      </c>
    </row>
    <row r="379" spans="1:2" ht="23.25">
      <c r="A379" s="46">
        <v>242261</v>
      </c>
      <c r="B379" s="47">
        <v>38090</v>
      </c>
    </row>
    <row r="380" spans="1:2" ht="23.25">
      <c r="A380" s="46">
        <v>242262</v>
      </c>
      <c r="B380" s="47">
        <v>38091</v>
      </c>
    </row>
    <row r="381" spans="1:2" ht="23.25">
      <c r="A381" s="46">
        <v>242263</v>
      </c>
      <c r="B381" s="47">
        <v>38092</v>
      </c>
    </row>
    <row r="382" spans="1:2" ht="23.25">
      <c r="A382" s="46">
        <v>242264</v>
      </c>
      <c r="B382" s="47">
        <v>38093</v>
      </c>
    </row>
    <row r="383" spans="1:2" ht="23.25">
      <c r="A383" s="46">
        <v>242265</v>
      </c>
      <c r="B383" s="47">
        <v>38094</v>
      </c>
    </row>
    <row r="384" spans="1:2" ht="23.25">
      <c r="A384" s="46">
        <v>242266</v>
      </c>
      <c r="B384" s="47">
        <v>38095</v>
      </c>
    </row>
    <row r="385" spans="1:2" ht="23.25">
      <c r="A385" s="46">
        <v>242267</v>
      </c>
      <c r="B385" s="47">
        <v>38096</v>
      </c>
    </row>
    <row r="386" spans="1:2" ht="23.25">
      <c r="A386" s="46">
        <v>242268</v>
      </c>
      <c r="B386" s="47">
        <v>38097</v>
      </c>
    </row>
    <row r="387" spans="1:2" ht="23.25">
      <c r="A387" s="46">
        <v>242269</v>
      </c>
      <c r="B387" s="47">
        <v>38098</v>
      </c>
    </row>
    <row r="388" spans="1:2" ht="23.25">
      <c r="A388" s="46">
        <v>242270</v>
      </c>
      <c r="B388" s="47">
        <v>38099</v>
      </c>
    </row>
    <row r="389" spans="1:2" ht="23.25">
      <c r="A389" s="46">
        <v>242271</v>
      </c>
      <c r="B389" s="47">
        <v>38100</v>
      </c>
    </row>
    <row r="390" spans="1:2" ht="23.25">
      <c r="A390" s="46">
        <v>242272</v>
      </c>
      <c r="B390" s="47">
        <v>38101</v>
      </c>
    </row>
    <row r="391" spans="1:2" ht="23.25">
      <c r="A391" s="46">
        <v>242273</v>
      </c>
      <c r="B391" s="47">
        <v>38102</v>
      </c>
    </row>
    <row r="392" spans="1:2" ht="23.25">
      <c r="A392" s="46">
        <v>242274</v>
      </c>
      <c r="B392" s="47">
        <v>38103</v>
      </c>
    </row>
    <row r="393" spans="1:2" ht="23.25">
      <c r="A393" s="46">
        <v>242275</v>
      </c>
      <c r="B393" s="47">
        <v>38104</v>
      </c>
    </row>
    <row r="394" spans="1:2" ht="23.25">
      <c r="A394" s="46">
        <v>242276</v>
      </c>
      <c r="B394" s="47">
        <v>38105</v>
      </c>
    </row>
    <row r="395" spans="1:2" ht="23.25">
      <c r="A395" s="46">
        <v>242277</v>
      </c>
      <c r="B395" s="47">
        <v>38106</v>
      </c>
    </row>
    <row r="396" spans="1:2" ht="23.25">
      <c r="A396" s="46">
        <v>242278</v>
      </c>
      <c r="B396" s="47">
        <v>38107</v>
      </c>
    </row>
    <row r="397" spans="1:2" ht="23.25">
      <c r="A397" s="46">
        <v>242279</v>
      </c>
      <c r="B397" s="47">
        <v>38108</v>
      </c>
    </row>
    <row r="398" spans="1:2" ht="23.25">
      <c r="A398" s="46">
        <v>242280</v>
      </c>
      <c r="B398" s="47">
        <v>38109</v>
      </c>
    </row>
    <row r="399" spans="1:2" ht="23.25">
      <c r="A399" s="46">
        <v>242281</v>
      </c>
      <c r="B399" s="47">
        <v>38110</v>
      </c>
    </row>
    <row r="400" spans="1:2" ht="23.25">
      <c r="A400" s="46">
        <v>242282</v>
      </c>
      <c r="B400" s="47">
        <v>38111</v>
      </c>
    </row>
    <row r="401" spans="1:2" ht="23.25">
      <c r="A401" s="46">
        <v>242283</v>
      </c>
      <c r="B401" s="47">
        <v>38112</v>
      </c>
    </row>
    <row r="402" spans="1:2" ht="23.25">
      <c r="A402" s="46">
        <v>242284</v>
      </c>
      <c r="B402" s="47">
        <v>38113</v>
      </c>
    </row>
    <row r="403" spans="1:2" ht="23.25">
      <c r="A403" s="46">
        <v>242285</v>
      </c>
      <c r="B403" s="47">
        <v>38114</v>
      </c>
    </row>
    <row r="404" spans="1:2" ht="23.25">
      <c r="A404" s="46">
        <v>242286</v>
      </c>
      <c r="B404" s="47">
        <v>38115</v>
      </c>
    </row>
    <row r="405" spans="1:2" ht="23.25">
      <c r="A405" s="46">
        <v>242287</v>
      </c>
      <c r="B405" s="47">
        <v>38116</v>
      </c>
    </row>
    <row r="406" spans="1:2" ht="23.25">
      <c r="A406" s="46">
        <v>242288</v>
      </c>
      <c r="B406" s="47">
        <v>38117</v>
      </c>
    </row>
    <row r="407" spans="1:2" ht="23.25">
      <c r="A407" s="46">
        <v>242289</v>
      </c>
      <c r="B407" s="47">
        <v>38118</v>
      </c>
    </row>
    <row r="408" spans="1:2" ht="23.25">
      <c r="A408" s="46">
        <v>242290</v>
      </c>
      <c r="B408" s="47">
        <v>38119</v>
      </c>
    </row>
    <row r="409" spans="1:2" ht="23.25">
      <c r="A409" s="46">
        <v>242291</v>
      </c>
      <c r="B409" s="47">
        <v>38120</v>
      </c>
    </row>
    <row r="410" spans="1:2" ht="23.25">
      <c r="A410" s="46">
        <v>242292</v>
      </c>
      <c r="B410" s="47">
        <v>38121</v>
      </c>
    </row>
    <row r="411" spans="1:2" ht="23.25">
      <c r="A411" s="46">
        <v>242293</v>
      </c>
      <c r="B411" s="47">
        <v>38122</v>
      </c>
    </row>
    <row r="412" spans="1:2" ht="23.25">
      <c r="A412" s="46">
        <v>242294</v>
      </c>
      <c r="B412" s="47">
        <v>38123</v>
      </c>
    </row>
    <row r="413" spans="1:2" ht="23.25">
      <c r="A413" s="46">
        <v>242295</v>
      </c>
      <c r="B413" s="47">
        <v>38124</v>
      </c>
    </row>
    <row r="414" spans="1:2" ht="23.25">
      <c r="A414" s="46">
        <v>242296</v>
      </c>
      <c r="B414" s="47">
        <v>38125</v>
      </c>
    </row>
    <row r="415" spans="1:2" ht="23.25">
      <c r="A415" s="46">
        <v>242297</v>
      </c>
      <c r="B415" s="47">
        <v>38126</v>
      </c>
    </row>
    <row r="416" spans="1:2" ht="23.25">
      <c r="A416" s="46">
        <v>242298</v>
      </c>
      <c r="B416" s="47">
        <v>38127</v>
      </c>
    </row>
    <row r="417" spans="1:2" ht="23.25">
      <c r="A417" s="46">
        <v>242299</v>
      </c>
      <c r="B417" s="47">
        <v>38128</v>
      </c>
    </row>
    <row r="418" spans="1:2" ht="23.25">
      <c r="A418" s="46">
        <v>242300</v>
      </c>
      <c r="B418" s="47">
        <v>38129</v>
      </c>
    </row>
    <row r="419" spans="1:2" ht="23.25">
      <c r="A419" s="46">
        <v>242301</v>
      </c>
      <c r="B419" s="47">
        <v>38130</v>
      </c>
    </row>
    <row r="420" spans="1:2" ht="23.25">
      <c r="A420" s="46">
        <v>242302</v>
      </c>
      <c r="B420" s="47">
        <v>38131</v>
      </c>
    </row>
    <row r="421" spans="1:2" ht="23.25">
      <c r="A421" s="46">
        <v>242303</v>
      </c>
      <c r="B421" s="47">
        <v>38132</v>
      </c>
    </row>
    <row r="422" spans="1:2" ht="23.25">
      <c r="A422" s="46">
        <v>242304</v>
      </c>
      <c r="B422" s="47">
        <v>38133</v>
      </c>
    </row>
    <row r="423" spans="1:2" ht="23.25">
      <c r="A423" s="46">
        <v>242305</v>
      </c>
      <c r="B423" s="47">
        <v>38134</v>
      </c>
    </row>
    <row r="424" spans="1:2" ht="23.25">
      <c r="A424" s="46">
        <v>242306</v>
      </c>
      <c r="B424" s="47">
        <v>38135</v>
      </c>
    </row>
    <row r="425" spans="1:2" ht="23.25">
      <c r="A425" s="46">
        <v>242307</v>
      </c>
      <c r="B425" s="47">
        <v>38136</v>
      </c>
    </row>
    <row r="426" spans="1:2" ht="23.25">
      <c r="A426" s="46">
        <v>242308</v>
      </c>
      <c r="B426" s="47">
        <v>38137</v>
      </c>
    </row>
    <row r="427" spans="1:2" ht="23.25">
      <c r="A427" s="46">
        <v>242309</v>
      </c>
      <c r="B427" s="47">
        <v>38138</v>
      </c>
    </row>
    <row r="428" spans="1:2" ht="23.25">
      <c r="A428" s="46">
        <v>242310</v>
      </c>
      <c r="B428" s="47">
        <v>38139</v>
      </c>
    </row>
    <row r="429" spans="1:2" ht="23.25">
      <c r="A429" s="46">
        <v>242311</v>
      </c>
      <c r="B429" s="47">
        <v>38140</v>
      </c>
    </row>
    <row r="430" spans="1:2" ht="23.25">
      <c r="A430" s="46">
        <v>242312</v>
      </c>
      <c r="B430" s="47">
        <v>38141</v>
      </c>
    </row>
    <row r="431" spans="1:2" ht="23.25">
      <c r="A431" s="46">
        <v>242313</v>
      </c>
      <c r="B431" s="47">
        <v>38142</v>
      </c>
    </row>
    <row r="432" spans="1:2" ht="23.25">
      <c r="A432" s="46">
        <v>242314</v>
      </c>
      <c r="B432" s="47">
        <v>38143</v>
      </c>
    </row>
    <row r="433" spans="1:2" ht="23.25">
      <c r="A433" s="46">
        <v>242315</v>
      </c>
      <c r="B433" s="47">
        <v>38144</v>
      </c>
    </row>
    <row r="434" spans="1:2" ht="23.25">
      <c r="A434" s="46">
        <v>242316</v>
      </c>
      <c r="B434" s="47">
        <v>38145</v>
      </c>
    </row>
    <row r="435" spans="1:2" ht="23.25">
      <c r="A435" s="46">
        <v>242317</v>
      </c>
      <c r="B435" s="47">
        <v>38146</v>
      </c>
    </row>
    <row r="436" spans="1:2" ht="23.25">
      <c r="A436" s="46">
        <v>242318</v>
      </c>
      <c r="B436" s="47">
        <v>38147</v>
      </c>
    </row>
    <row r="437" spans="1:2" ht="23.25">
      <c r="A437" s="46">
        <v>242319</v>
      </c>
      <c r="B437" s="47">
        <v>38148</v>
      </c>
    </row>
    <row r="438" spans="1:2" ht="23.25">
      <c r="A438" s="46">
        <v>242320</v>
      </c>
      <c r="B438" s="47">
        <v>38149</v>
      </c>
    </row>
    <row r="439" spans="1:2" ht="23.25">
      <c r="A439" s="46">
        <v>242321</v>
      </c>
      <c r="B439" s="47">
        <v>38150</v>
      </c>
    </row>
    <row r="440" spans="1:2" ht="23.25">
      <c r="A440" s="46">
        <v>242322</v>
      </c>
      <c r="B440" s="47">
        <v>38151</v>
      </c>
    </row>
    <row r="441" spans="1:2" ht="23.25">
      <c r="A441" s="46">
        <v>242323</v>
      </c>
      <c r="B441" s="47">
        <v>38152</v>
      </c>
    </row>
    <row r="442" spans="1:2" ht="23.25">
      <c r="A442" s="46">
        <v>242324</v>
      </c>
      <c r="B442" s="47">
        <v>38153</v>
      </c>
    </row>
    <row r="443" spans="1:2" ht="23.25">
      <c r="A443" s="46">
        <v>242325</v>
      </c>
      <c r="B443" s="47">
        <v>38154</v>
      </c>
    </row>
    <row r="444" spans="1:2" ht="23.25">
      <c r="A444" s="46">
        <v>242326</v>
      </c>
      <c r="B444" s="47">
        <v>38155</v>
      </c>
    </row>
    <row r="445" spans="1:2" ht="23.25">
      <c r="A445" s="46">
        <v>242327</v>
      </c>
      <c r="B445" s="47">
        <v>38156</v>
      </c>
    </row>
    <row r="446" spans="1:2" ht="23.25">
      <c r="A446" s="46">
        <v>242328</v>
      </c>
      <c r="B446" s="47">
        <v>38157</v>
      </c>
    </row>
    <row r="447" spans="1:2" ht="23.25">
      <c r="A447" s="46">
        <v>242329</v>
      </c>
      <c r="B447" s="47">
        <v>38158</v>
      </c>
    </row>
    <row r="448" spans="1:2" ht="23.25">
      <c r="A448" s="46">
        <v>242330</v>
      </c>
      <c r="B448" s="47">
        <v>38159</v>
      </c>
    </row>
    <row r="449" spans="1:2" ht="23.25">
      <c r="A449" s="46">
        <v>242331</v>
      </c>
      <c r="B449" s="47">
        <v>38160</v>
      </c>
    </row>
    <row r="450" spans="1:2" ht="23.25">
      <c r="A450" s="46">
        <v>242332</v>
      </c>
      <c r="B450" s="47">
        <v>38161</v>
      </c>
    </row>
    <row r="451" spans="1:2" ht="23.25">
      <c r="A451" s="46">
        <v>242333</v>
      </c>
      <c r="B451" s="47">
        <v>38162</v>
      </c>
    </row>
    <row r="452" spans="1:2" ht="23.25">
      <c r="A452" s="46">
        <v>242334</v>
      </c>
      <c r="B452" s="47">
        <v>38163</v>
      </c>
    </row>
    <row r="453" spans="1:2" ht="23.25">
      <c r="A453" s="46">
        <v>242335</v>
      </c>
      <c r="B453" s="47">
        <v>38164</v>
      </c>
    </row>
    <row r="454" spans="1:2" ht="23.25">
      <c r="A454" s="46">
        <v>242336</v>
      </c>
      <c r="B454" s="47">
        <v>38165</v>
      </c>
    </row>
    <row r="455" spans="1:2" ht="23.25">
      <c r="A455" s="46">
        <v>242337</v>
      </c>
      <c r="B455" s="47">
        <v>38166</v>
      </c>
    </row>
    <row r="456" spans="1:2" ht="23.25">
      <c r="A456" s="46">
        <v>242338</v>
      </c>
      <c r="B456" s="47">
        <v>38167</v>
      </c>
    </row>
    <row r="457" spans="1:2" ht="23.25">
      <c r="A457" s="46">
        <v>242339</v>
      </c>
      <c r="B457" s="47">
        <v>38168</v>
      </c>
    </row>
    <row r="458" spans="1:2" ht="23.25">
      <c r="A458" s="46">
        <v>242340</v>
      </c>
      <c r="B458" s="47">
        <v>38169</v>
      </c>
    </row>
    <row r="459" spans="1:2" ht="23.25">
      <c r="A459" s="46">
        <v>242341</v>
      </c>
      <c r="B459" s="47">
        <v>38170</v>
      </c>
    </row>
    <row r="460" spans="1:2" ht="23.25">
      <c r="A460" s="46">
        <v>242342</v>
      </c>
      <c r="B460" s="47">
        <v>38171</v>
      </c>
    </row>
    <row r="461" spans="1:2" ht="23.25">
      <c r="A461" s="46">
        <v>242343</v>
      </c>
      <c r="B461" s="47">
        <v>38172</v>
      </c>
    </row>
    <row r="462" spans="1:2" ht="23.25">
      <c r="A462" s="46">
        <v>242344</v>
      </c>
      <c r="B462" s="47">
        <v>38173</v>
      </c>
    </row>
    <row r="463" spans="1:2" ht="23.25">
      <c r="A463" s="46">
        <v>242345</v>
      </c>
      <c r="B463" s="47">
        <v>38174</v>
      </c>
    </row>
    <row r="464" spans="1:2" ht="23.25">
      <c r="A464" s="46">
        <v>242346</v>
      </c>
      <c r="B464" s="47">
        <v>38175</v>
      </c>
    </row>
    <row r="465" spans="1:2" ht="23.25">
      <c r="A465" s="46">
        <v>242347</v>
      </c>
      <c r="B465" s="47">
        <v>38176</v>
      </c>
    </row>
    <row r="466" spans="1:2" ht="23.25">
      <c r="A466" s="46">
        <v>242348</v>
      </c>
      <c r="B466" s="47">
        <v>38177</v>
      </c>
    </row>
    <row r="467" spans="1:2" ht="23.25">
      <c r="A467" s="46">
        <v>242349</v>
      </c>
      <c r="B467" s="47">
        <v>38178</v>
      </c>
    </row>
    <row r="468" spans="1:2" ht="23.25">
      <c r="A468" s="46">
        <v>242350</v>
      </c>
      <c r="B468" s="47">
        <v>38179</v>
      </c>
    </row>
    <row r="469" spans="1:2" ht="23.25">
      <c r="A469" s="46">
        <v>242351</v>
      </c>
      <c r="B469" s="47">
        <v>38180</v>
      </c>
    </row>
    <row r="470" spans="1:2" ht="23.25">
      <c r="A470" s="46">
        <v>242352</v>
      </c>
      <c r="B470" s="47">
        <v>38181</v>
      </c>
    </row>
    <row r="471" spans="1:2" ht="23.25">
      <c r="A471" s="46">
        <v>242353</v>
      </c>
      <c r="B471" s="47">
        <v>38182</v>
      </c>
    </row>
    <row r="472" spans="1:2" ht="23.25">
      <c r="A472" s="46">
        <v>242354</v>
      </c>
      <c r="B472" s="47">
        <v>38183</v>
      </c>
    </row>
    <row r="473" spans="1:2" ht="23.25">
      <c r="A473" s="46">
        <v>242355</v>
      </c>
      <c r="B473" s="47">
        <v>38184</v>
      </c>
    </row>
    <row r="474" spans="1:2" ht="23.25">
      <c r="A474" s="46">
        <v>242356</v>
      </c>
      <c r="B474" s="47">
        <v>38185</v>
      </c>
    </row>
    <row r="475" spans="1:2" ht="23.25">
      <c r="A475" s="46">
        <v>242357</v>
      </c>
      <c r="B475" s="47">
        <v>38186</v>
      </c>
    </row>
    <row r="476" spans="1:2" ht="23.25">
      <c r="A476" s="46">
        <v>242358</v>
      </c>
      <c r="B476" s="47">
        <v>38187</v>
      </c>
    </row>
    <row r="477" spans="1:2" ht="23.25">
      <c r="A477" s="46">
        <v>242359</v>
      </c>
      <c r="B477" s="47">
        <v>38188</v>
      </c>
    </row>
    <row r="478" spans="1:2" ht="23.25">
      <c r="A478" s="46">
        <v>242360</v>
      </c>
      <c r="B478" s="47">
        <v>38189</v>
      </c>
    </row>
    <row r="479" spans="1:2" ht="23.25">
      <c r="A479" s="46">
        <v>242361</v>
      </c>
      <c r="B479" s="47">
        <v>38190</v>
      </c>
    </row>
    <row r="480" spans="1:2" ht="23.25">
      <c r="A480" s="46">
        <v>242362</v>
      </c>
      <c r="B480" s="47">
        <v>38191</v>
      </c>
    </row>
    <row r="481" spans="1:2" ht="23.25">
      <c r="A481" s="46">
        <v>242363</v>
      </c>
      <c r="B481" s="47">
        <v>38192</v>
      </c>
    </row>
    <row r="482" spans="1:2" ht="23.25">
      <c r="A482" s="46">
        <v>242364</v>
      </c>
      <c r="B482" s="47">
        <v>38193</v>
      </c>
    </row>
    <row r="483" spans="1:2" ht="23.25">
      <c r="A483" s="46">
        <v>242365</v>
      </c>
      <c r="B483" s="47">
        <v>38194</v>
      </c>
    </row>
    <row r="484" spans="1:2" ht="23.25">
      <c r="A484" s="46">
        <v>242366</v>
      </c>
      <c r="B484" s="47">
        <v>38195</v>
      </c>
    </row>
    <row r="485" spans="1:2" ht="23.25">
      <c r="A485" s="46">
        <v>242367</v>
      </c>
      <c r="B485" s="47">
        <v>38196</v>
      </c>
    </row>
    <row r="486" spans="1:2" ht="23.25">
      <c r="A486" s="46">
        <v>242368</v>
      </c>
      <c r="B486" s="47">
        <v>38197</v>
      </c>
    </row>
    <row r="487" spans="1:2" ht="23.25">
      <c r="A487" s="46">
        <v>242369</v>
      </c>
      <c r="B487" s="47">
        <v>38198</v>
      </c>
    </row>
    <row r="488" spans="1:2" ht="23.25">
      <c r="A488" s="46">
        <v>242370</v>
      </c>
      <c r="B488" s="47">
        <v>38199</v>
      </c>
    </row>
    <row r="489" spans="1:2" ht="23.25">
      <c r="A489" s="46">
        <v>242371</v>
      </c>
      <c r="B489" s="47">
        <v>38200</v>
      </c>
    </row>
    <row r="490" spans="1:2" ht="23.25">
      <c r="A490" s="46">
        <v>242372</v>
      </c>
      <c r="B490" s="47">
        <v>38201</v>
      </c>
    </row>
    <row r="491" spans="1:2" ht="23.25">
      <c r="A491" s="46">
        <v>242373</v>
      </c>
      <c r="B491" s="47">
        <v>38202</v>
      </c>
    </row>
    <row r="492" spans="1:2" ht="23.25">
      <c r="A492" s="46">
        <v>242374</v>
      </c>
      <c r="B492" s="47">
        <v>38203</v>
      </c>
    </row>
    <row r="493" spans="1:2" ht="23.25">
      <c r="A493" s="46">
        <v>242375</v>
      </c>
      <c r="B493" s="47">
        <v>38204</v>
      </c>
    </row>
    <row r="494" spans="1:2" ht="23.25">
      <c r="A494" s="46">
        <v>242376</v>
      </c>
      <c r="B494" s="47">
        <v>38205</v>
      </c>
    </row>
    <row r="495" spans="1:2" ht="23.25">
      <c r="A495" s="46">
        <v>242377</v>
      </c>
      <c r="B495" s="47">
        <v>38206</v>
      </c>
    </row>
    <row r="496" spans="1:2" ht="23.25">
      <c r="A496" s="46">
        <v>242378</v>
      </c>
      <c r="B496" s="47">
        <v>38207</v>
      </c>
    </row>
    <row r="497" spans="1:2" ht="23.25">
      <c r="A497" s="46">
        <v>242379</v>
      </c>
      <c r="B497" s="47">
        <v>38208</v>
      </c>
    </row>
    <row r="498" spans="1:2" ht="23.25">
      <c r="A498" s="46">
        <v>242380</v>
      </c>
      <c r="B498" s="47">
        <v>38209</v>
      </c>
    </row>
    <row r="499" spans="1:2" ht="23.25">
      <c r="A499" s="46">
        <v>242381</v>
      </c>
      <c r="B499" s="47">
        <v>38210</v>
      </c>
    </row>
    <row r="500" spans="1:2" ht="23.25">
      <c r="A500" s="46">
        <v>242382</v>
      </c>
      <c r="B500" s="47">
        <v>38211</v>
      </c>
    </row>
    <row r="501" spans="1:2" ht="23.25">
      <c r="A501" s="46">
        <v>242383</v>
      </c>
      <c r="B501" s="47">
        <v>38212</v>
      </c>
    </row>
    <row r="502" spans="1:2" ht="23.25">
      <c r="A502" s="46">
        <v>242384</v>
      </c>
      <c r="B502" s="47">
        <v>38213</v>
      </c>
    </row>
    <row r="503" spans="1:2" ht="23.25">
      <c r="A503" s="46">
        <v>242385</v>
      </c>
      <c r="B503" s="47">
        <v>38214</v>
      </c>
    </row>
    <row r="504" spans="1:2" ht="23.25">
      <c r="A504" s="46">
        <v>242386</v>
      </c>
      <c r="B504" s="47">
        <v>38215</v>
      </c>
    </row>
    <row r="505" spans="1:2" ht="23.25">
      <c r="A505" s="46">
        <v>242387</v>
      </c>
      <c r="B505" s="47">
        <v>38216</v>
      </c>
    </row>
    <row r="506" spans="1:2" ht="23.25">
      <c r="A506" s="46">
        <v>242388</v>
      </c>
      <c r="B506" s="47">
        <v>38217</v>
      </c>
    </row>
    <row r="507" spans="1:2" ht="23.25">
      <c r="A507" s="46">
        <v>242389</v>
      </c>
      <c r="B507" s="47">
        <v>38218</v>
      </c>
    </row>
    <row r="508" spans="1:2" ht="23.25">
      <c r="A508" s="46">
        <v>242390</v>
      </c>
      <c r="B508" s="47">
        <v>38219</v>
      </c>
    </row>
    <row r="509" spans="1:2" ht="23.25">
      <c r="A509" s="46">
        <v>242391</v>
      </c>
      <c r="B509" s="47">
        <v>38220</v>
      </c>
    </row>
    <row r="510" spans="1:2" ht="23.25">
      <c r="A510" s="46">
        <v>242392</v>
      </c>
      <c r="B510" s="47">
        <v>38221</v>
      </c>
    </row>
    <row r="511" spans="1:2" ht="23.25">
      <c r="A511" s="46">
        <v>242393</v>
      </c>
      <c r="B511" s="47">
        <v>38222</v>
      </c>
    </row>
    <row r="512" spans="1:2" ht="23.25">
      <c r="A512" s="46">
        <v>242394</v>
      </c>
      <c r="B512" s="47">
        <v>38223</v>
      </c>
    </row>
    <row r="513" spans="1:2" ht="23.25">
      <c r="A513" s="46">
        <v>242395</v>
      </c>
      <c r="B513" s="47">
        <v>38224</v>
      </c>
    </row>
    <row r="514" spans="1:2" ht="23.25">
      <c r="A514" s="46">
        <v>242396</v>
      </c>
      <c r="B514" s="47">
        <v>38225</v>
      </c>
    </row>
    <row r="515" spans="1:2" ht="23.25">
      <c r="A515" s="46">
        <v>242397</v>
      </c>
      <c r="B515" s="47">
        <v>38226</v>
      </c>
    </row>
    <row r="516" spans="1:2" ht="23.25">
      <c r="A516" s="46">
        <v>242398</v>
      </c>
      <c r="B516" s="47">
        <v>38227</v>
      </c>
    </row>
    <row r="517" spans="1:2" ht="23.25">
      <c r="A517" s="46">
        <v>242399</v>
      </c>
      <c r="B517" s="47">
        <v>38228</v>
      </c>
    </row>
    <row r="518" spans="1:2" ht="23.25">
      <c r="A518" s="46">
        <v>242400</v>
      </c>
      <c r="B518" s="47">
        <v>38229</v>
      </c>
    </row>
    <row r="519" spans="1:2" ht="23.25">
      <c r="A519" s="46">
        <v>242401</v>
      </c>
      <c r="B519" s="47">
        <v>38230</v>
      </c>
    </row>
    <row r="520" spans="1:2" ht="23.25">
      <c r="A520" s="46">
        <v>242402</v>
      </c>
      <c r="B520" s="47">
        <v>38231</v>
      </c>
    </row>
    <row r="521" spans="1:2" ht="23.25">
      <c r="A521" s="46">
        <v>242403</v>
      </c>
      <c r="B521" s="47">
        <v>38232</v>
      </c>
    </row>
    <row r="522" spans="1:2" ht="23.25">
      <c r="A522" s="46">
        <v>242404</v>
      </c>
      <c r="B522" s="47">
        <v>38233</v>
      </c>
    </row>
    <row r="523" spans="1:2" ht="23.25">
      <c r="A523" s="46">
        <v>242405</v>
      </c>
      <c r="B523" s="47">
        <v>38234</v>
      </c>
    </row>
    <row r="524" spans="1:2" ht="23.25">
      <c r="A524" s="46">
        <v>242406</v>
      </c>
      <c r="B524" s="47">
        <v>38235</v>
      </c>
    </row>
    <row r="525" spans="1:2" ht="23.25">
      <c r="A525" s="46">
        <v>242407</v>
      </c>
      <c r="B525" s="47">
        <v>38236</v>
      </c>
    </row>
    <row r="526" spans="1:2" ht="23.25">
      <c r="A526" s="46">
        <v>242408</v>
      </c>
      <c r="B526" s="47">
        <v>38237</v>
      </c>
    </row>
    <row r="527" spans="1:2" ht="23.25">
      <c r="A527" s="46">
        <v>242409</v>
      </c>
      <c r="B527" s="47">
        <v>38238</v>
      </c>
    </row>
    <row r="528" spans="1:2" ht="23.25">
      <c r="A528" s="46">
        <v>242410</v>
      </c>
      <c r="B528" s="47">
        <v>38239</v>
      </c>
    </row>
    <row r="529" spans="1:2" ht="23.25">
      <c r="A529" s="46">
        <v>242411</v>
      </c>
      <c r="B529" s="47">
        <v>38240</v>
      </c>
    </row>
    <row r="530" spans="1:2" ht="23.25">
      <c r="A530" s="46">
        <v>242412</v>
      </c>
      <c r="B530" s="47">
        <v>38241</v>
      </c>
    </row>
    <row r="531" spans="1:2" ht="23.25">
      <c r="A531" s="46">
        <v>242413</v>
      </c>
      <c r="B531" s="47">
        <v>38242</v>
      </c>
    </row>
    <row r="532" spans="1:2" ht="23.25">
      <c r="A532" s="46">
        <v>242414</v>
      </c>
      <c r="B532" s="47">
        <v>38243</v>
      </c>
    </row>
    <row r="533" spans="1:2" ht="23.25">
      <c r="A533" s="46">
        <v>242415</v>
      </c>
      <c r="B533" s="47">
        <v>38244</v>
      </c>
    </row>
    <row r="534" spans="1:2" ht="23.25">
      <c r="A534" s="46">
        <v>242416</v>
      </c>
      <c r="B534" s="47">
        <v>38245</v>
      </c>
    </row>
    <row r="535" spans="1:2" ht="23.25">
      <c r="A535" s="46">
        <v>242417</v>
      </c>
      <c r="B535" s="47">
        <v>38246</v>
      </c>
    </row>
    <row r="536" spans="1:2" ht="23.25">
      <c r="A536" s="46">
        <v>242418</v>
      </c>
      <c r="B536" s="47">
        <v>38247</v>
      </c>
    </row>
    <row r="537" spans="1:2" ht="23.25">
      <c r="A537" s="46">
        <v>242419</v>
      </c>
      <c r="B537" s="47">
        <v>38248</v>
      </c>
    </row>
    <row r="538" spans="1:2" ht="23.25">
      <c r="A538" s="46">
        <v>242420</v>
      </c>
      <c r="B538" s="47">
        <v>38249</v>
      </c>
    </row>
    <row r="539" spans="1:2" ht="23.25">
      <c r="A539" s="46">
        <v>242421</v>
      </c>
      <c r="B539" s="47">
        <v>38250</v>
      </c>
    </row>
    <row r="540" spans="1:2" ht="23.25">
      <c r="A540" s="46">
        <v>242422</v>
      </c>
      <c r="B540" s="47">
        <v>38251</v>
      </c>
    </row>
    <row r="541" spans="1:2" ht="23.25">
      <c r="A541" s="46">
        <v>242423</v>
      </c>
      <c r="B541" s="47">
        <v>38252</v>
      </c>
    </row>
    <row r="542" spans="1:2" ht="23.25">
      <c r="A542" s="46">
        <v>242424</v>
      </c>
      <c r="B542" s="47">
        <v>38253</v>
      </c>
    </row>
    <row r="543" spans="1:2" ht="23.25">
      <c r="A543" s="46">
        <v>242425</v>
      </c>
      <c r="B543" s="47">
        <v>38254</v>
      </c>
    </row>
    <row r="544" spans="1:2" ht="23.25">
      <c r="A544" s="46">
        <v>242426</v>
      </c>
      <c r="B544" s="47">
        <v>38255</v>
      </c>
    </row>
    <row r="545" spans="1:2" ht="23.25">
      <c r="A545" s="46">
        <v>242427</v>
      </c>
      <c r="B545" s="47">
        <v>38256</v>
      </c>
    </row>
    <row r="546" spans="1:2" ht="23.25">
      <c r="A546" s="46">
        <v>242428</v>
      </c>
      <c r="B546" s="47">
        <v>38257</v>
      </c>
    </row>
    <row r="547" spans="1:2" ht="23.25">
      <c r="A547" s="46">
        <v>242429</v>
      </c>
      <c r="B547" s="47">
        <v>38258</v>
      </c>
    </row>
    <row r="548" spans="1:2" ht="23.25">
      <c r="A548" s="46">
        <v>242430</v>
      </c>
      <c r="B548" s="47">
        <v>38259</v>
      </c>
    </row>
    <row r="549" spans="1:2" ht="23.25">
      <c r="A549" s="46">
        <v>242431</v>
      </c>
      <c r="B549" s="47">
        <v>38260</v>
      </c>
    </row>
    <row r="550" spans="1:2" ht="23.25">
      <c r="A550" s="46">
        <v>242432</v>
      </c>
      <c r="B550" s="47">
        <v>38261</v>
      </c>
    </row>
    <row r="551" spans="1:2" ht="23.25">
      <c r="A551" s="46">
        <v>242433</v>
      </c>
      <c r="B551" s="47">
        <v>38262</v>
      </c>
    </row>
    <row r="552" spans="1:2" ht="23.25">
      <c r="A552" s="46">
        <v>242434</v>
      </c>
      <c r="B552" s="47">
        <v>38263</v>
      </c>
    </row>
    <row r="553" spans="1:2" ht="23.25">
      <c r="A553" s="46">
        <v>242435</v>
      </c>
      <c r="B553" s="47">
        <v>38264</v>
      </c>
    </row>
    <row r="554" spans="1:2" ht="23.25">
      <c r="A554" s="46">
        <v>242436</v>
      </c>
      <c r="B554" s="47">
        <v>38265</v>
      </c>
    </row>
    <row r="555" spans="1:2" ht="23.25">
      <c r="A555" s="46">
        <v>242437</v>
      </c>
      <c r="B555" s="47">
        <v>38266</v>
      </c>
    </row>
    <row r="556" spans="1:2" ht="23.25">
      <c r="A556" s="46">
        <v>242438</v>
      </c>
      <c r="B556" s="47">
        <v>38267</v>
      </c>
    </row>
    <row r="557" spans="1:2" ht="23.25">
      <c r="A557" s="46">
        <v>242439</v>
      </c>
      <c r="B557" s="47">
        <v>38268</v>
      </c>
    </row>
    <row r="558" spans="1:2" ht="23.25">
      <c r="A558" s="46">
        <v>242440</v>
      </c>
      <c r="B558" s="47">
        <v>38269</v>
      </c>
    </row>
    <row r="559" spans="1:2" ht="23.25">
      <c r="A559" s="46">
        <v>242441</v>
      </c>
      <c r="B559" s="47">
        <v>38270</v>
      </c>
    </row>
    <row r="560" spans="1:2" ht="23.25">
      <c r="A560" s="46">
        <v>242442</v>
      </c>
      <c r="B560" s="47">
        <v>38271</v>
      </c>
    </row>
    <row r="561" spans="1:2" ht="23.25">
      <c r="A561" s="46">
        <v>242443</v>
      </c>
      <c r="B561" s="47">
        <v>38272</v>
      </c>
    </row>
    <row r="562" spans="1:2" ht="23.25">
      <c r="A562" s="46">
        <v>242444</v>
      </c>
      <c r="B562" s="47">
        <v>38273</v>
      </c>
    </row>
    <row r="563" spans="1:2" ht="23.25">
      <c r="A563" s="46">
        <v>242445</v>
      </c>
      <c r="B563" s="47">
        <v>38274</v>
      </c>
    </row>
    <row r="564" spans="1:2" ht="23.25">
      <c r="A564" s="46">
        <v>242446</v>
      </c>
      <c r="B564" s="47">
        <v>38275</v>
      </c>
    </row>
    <row r="565" spans="1:2" ht="23.25">
      <c r="A565" s="46">
        <v>242447</v>
      </c>
      <c r="B565" s="47">
        <v>38276</v>
      </c>
    </row>
    <row r="566" spans="1:2" ht="23.25">
      <c r="A566" s="46">
        <v>242448</v>
      </c>
      <c r="B566" s="47">
        <v>38277</v>
      </c>
    </row>
    <row r="567" spans="1:2" ht="23.25">
      <c r="A567" s="46">
        <v>242449</v>
      </c>
      <c r="B567" s="47">
        <v>38278</v>
      </c>
    </row>
    <row r="568" spans="1:2" ht="23.25">
      <c r="A568" s="46">
        <v>242450</v>
      </c>
      <c r="B568" s="47">
        <v>38279</v>
      </c>
    </row>
    <row r="569" spans="1:2" ht="23.25">
      <c r="A569" s="46">
        <v>242451</v>
      </c>
      <c r="B569" s="47">
        <v>38280</v>
      </c>
    </row>
    <row r="570" spans="1:2" ht="23.25">
      <c r="A570" s="46">
        <v>242452</v>
      </c>
      <c r="B570" s="47">
        <v>38281</v>
      </c>
    </row>
    <row r="571" spans="1:2" ht="23.25">
      <c r="A571" s="46">
        <v>242453</v>
      </c>
      <c r="B571" s="47">
        <v>38282</v>
      </c>
    </row>
    <row r="572" spans="1:2" ht="23.25">
      <c r="A572" s="46">
        <v>242454</v>
      </c>
      <c r="B572" s="47">
        <v>38283</v>
      </c>
    </row>
    <row r="573" spans="1:2" ht="23.25">
      <c r="A573" s="46">
        <v>242455</v>
      </c>
      <c r="B573" s="47">
        <v>38284</v>
      </c>
    </row>
    <row r="574" spans="1:2" ht="23.25">
      <c r="A574" s="46">
        <v>242456</v>
      </c>
      <c r="B574" s="47">
        <v>38285</v>
      </c>
    </row>
    <row r="575" spans="1:2" ht="23.25">
      <c r="A575" s="46">
        <v>242457</v>
      </c>
      <c r="B575" s="47">
        <v>38286</v>
      </c>
    </row>
    <row r="576" spans="1:2" ht="23.25">
      <c r="A576" s="46">
        <v>242458</v>
      </c>
      <c r="B576" s="47">
        <v>38287</v>
      </c>
    </row>
    <row r="577" spans="1:2" ht="23.25">
      <c r="A577" s="46">
        <v>242459</v>
      </c>
      <c r="B577" s="47">
        <v>38288</v>
      </c>
    </row>
    <row r="578" spans="1:2" ht="23.25">
      <c r="A578" s="46">
        <v>242460</v>
      </c>
      <c r="B578" s="47">
        <v>38289</v>
      </c>
    </row>
    <row r="579" spans="1:2" ht="23.25">
      <c r="A579" s="46">
        <v>242461</v>
      </c>
      <c r="B579" s="47">
        <v>38290</v>
      </c>
    </row>
    <row r="580" spans="1:2" ht="23.25">
      <c r="A580" s="46">
        <v>242462</v>
      </c>
      <c r="B580" s="47">
        <v>38291</v>
      </c>
    </row>
    <row r="581" spans="1:2" ht="23.25">
      <c r="A581" s="46">
        <v>242463</v>
      </c>
      <c r="B581" s="47">
        <v>38292</v>
      </c>
    </row>
    <row r="582" spans="1:2" ht="23.25">
      <c r="A582" s="46">
        <v>242464</v>
      </c>
      <c r="B582" s="47">
        <v>38293</v>
      </c>
    </row>
    <row r="583" spans="1:2" ht="23.25">
      <c r="A583" s="46">
        <v>242465</v>
      </c>
      <c r="B583" s="47">
        <v>38294</v>
      </c>
    </row>
    <row r="584" spans="1:2" ht="23.25">
      <c r="A584" s="46">
        <v>242466</v>
      </c>
      <c r="B584" s="47">
        <v>38295</v>
      </c>
    </row>
    <row r="585" spans="1:2" ht="23.25">
      <c r="A585" s="46">
        <v>242467</v>
      </c>
      <c r="B585" s="47">
        <v>38296</v>
      </c>
    </row>
    <row r="586" spans="1:2" ht="23.25">
      <c r="A586" s="46">
        <v>242468</v>
      </c>
      <c r="B586" s="47">
        <v>38297</v>
      </c>
    </row>
    <row r="587" spans="1:2" ht="23.25">
      <c r="A587" s="46">
        <v>242469</v>
      </c>
      <c r="B587" s="47">
        <v>38298</v>
      </c>
    </row>
    <row r="588" spans="1:2" ht="23.25">
      <c r="A588" s="46">
        <v>242470</v>
      </c>
      <c r="B588" s="47">
        <v>38299</v>
      </c>
    </row>
    <row r="589" spans="1:2" ht="23.25">
      <c r="A589" s="46">
        <v>242471</v>
      </c>
      <c r="B589" s="47">
        <v>38300</v>
      </c>
    </row>
    <row r="590" spans="1:2" ht="23.25">
      <c r="A590" s="46">
        <v>242472</v>
      </c>
      <c r="B590" s="47">
        <v>38301</v>
      </c>
    </row>
    <row r="591" spans="1:2" ht="23.25">
      <c r="A591" s="46">
        <v>242473</v>
      </c>
      <c r="B591" s="47">
        <v>38302</v>
      </c>
    </row>
    <row r="592" spans="1:2" ht="23.25">
      <c r="A592" s="46">
        <v>242474</v>
      </c>
      <c r="B592" s="47">
        <v>38303</v>
      </c>
    </row>
    <row r="593" spans="1:2" ht="23.25">
      <c r="A593" s="46">
        <v>242475</v>
      </c>
      <c r="B593" s="47">
        <v>38304</v>
      </c>
    </row>
    <row r="594" spans="1:2" ht="23.25">
      <c r="A594" s="46">
        <v>242476</v>
      </c>
      <c r="B594" s="47">
        <v>38305</v>
      </c>
    </row>
    <row r="595" spans="1:2" ht="23.25">
      <c r="A595" s="46">
        <v>242477</v>
      </c>
      <c r="B595" s="47">
        <v>38306</v>
      </c>
    </row>
    <row r="596" spans="1:2" ht="23.25">
      <c r="A596" s="46">
        <v>242478</v>
      </c>
      <c r="B596" s="47">
        <v>38307</v>
      </c>
    </row>
    <row r="597" spans="1:2" ht="23.25">
      <c r="A597" s="46">
        <v>242479</v>
      </c>
      <c r="B597" s="47">
        <v>38308</v>
      </c>
    </row>
    <row r="598" spans="1:2" ht="23.25">
      <c r="A598" s="46">
        <v>242480</v>
      </c>
      <c r="B598" s="47">
        <v>38309</v>
      </c>
    </row>
    <row r="599" spans="1:2" ht="23.25">
      <c r="A599" s="46">
        <v>242481</v>
      </c>
      <c r="B599" s="47">
        <v>38310</v>
      </c>
    </row>
    <row r="600" spans="1:2" ht="23.25">
      <c r="A600" s="46">
        <v>242482</v>
      </c>
      <c r="B600" s="47">
        <v>38311</v>
      </c>
    </row>
    <row r="601" spans="1:2" ht="23.25">
      <c r="A601" s="46">
        <v>242483</v>
      </c>
      <c r="B601" s="47">
        <v>38312</v>
      </c>
    </row>
    <row r="602" spans="1:2" ht="23.25">
      <c r="A602" s="46">
        <v>242484</v>
      </c>
      <c r="B602" s="47">
        <v>38313</v>
      </c>
    </row>
    <row r="603" spans="1:2" ht="23.25">
      <c r="A603" s="46">
        <v>242485</v>
      </c>
      <c r="B603" s="47">
        <v>38314</v>
      </c>
    </row>
    <row r="604" spans="1:2" ht="23.25">
      <c r="A604" s="46">
        <v>242486</v>
      </c>
      <c r="B604" s="47">
        <v>38315</v>
      </c>
    </row>
    <row r="605" spans="1:2" ht="23.25">
      <c r="A605" s="46">
        <v>242487</v>
      </c>
      <c r="B605" s="47">
        <v>38316</v>
      </c>
    </row>
    <row r="606" spans="1:2" ht="23.25">
      <c r="A606" s="46">
        <v>242488</v>
      </c>
      <c r="B606" s="47">
        <v>38317</v>
      </c>
    </row>
    <row r="607" spans="1:2" ht="23.25">
      <c r="A607" s="46">
        <v>242489</v>
      </c>
      <c r="B607" s="47">
        <v>38318</v>
      </c>
    </row>
    <row r="608" spans="1:2" ht="23.25">
      <c r="A608" s="46">
        <v>242490</v>
      </c>
      <c r="B608" s="47">
        <v>38319</v>
      </c>
    </row>
    <row r="609" spans="1:2" ht="23.25">
      <c r="A609" s="46">
        <v>242491</v>
      </c>
      <c r="B609" s="47">
        <v>38320</v>
      </c>
    </row>
    <row r="610" spans="1:2" ht="23.25">
      <c r="A610" s="46">
        <v>242492</v>
      </c>
      <c r="B610" s="47">
        <v>38321</v>
      </c>
    </row>
    <row r="611" spans="1:2" ht="23.25">
      <c r="A611" s="46">
        <v>242493</v>
      </c>
      <c r="B611" s="47">
        <v>38322</v>
      </c>
    </row>
    <row r="612" spans="1:2" ht="23.25">
      <c r="A612" s="46">
        <v>242494</v>
      </c>
      <c r="B612" s="47">
        <v>38323</v>
      </c>
    </row>
    <row r="613" spans="1:2" ht="23.25">
      <c r="A613" s="46">
        <v>242495</v>
      </c>
      <c r="B613" s="47">
        <v>38324</v>
      </c>
    </row>
    <row r="614" spans="1:2" ht="23.25">
      <c r="A614" s="46">
        <v>242496</v>
      </c>
      <c r="B614" s="47">
        <v>38325</v>
      </c>
    </row>
    <row r="615" spans="1:2" ht="23.25">
      <c r="A615" s="46">
        <v>242497</v>
      </c>
      <c r="B615" s="47">
        <v>38326</v>
      </c>
    </row>
    <row r="616" spans="1:2" ht="23.25">
      <c r="A616" s="46">
        <v>242498</v>
      </c>
      <c r="B616" s="47">
        <v>38327</v>
      </c>
    </row>
    <row r="617" spans="1:2" ht="23.25">
      <c r="A617" s="46">
        <v>242499</v>
      </c>
      <c r="B617" s="47">
        <v>38328</v>
      </c>
    </row>
    <row r="618" spans="1:2" ht="23.25">
      <c r="A618" s="46">
        <v>242500</v>
      </c>
      <c r="B618" s="47">
        <v>38329</v>
      </c>
    </row>
    <row r="619" spans="1:2" ht="23.25">
      <c r="A619" s="46">
        <v>242501</v>
      </c>
      <c r="B619" s="47">
        <v>38330</v>
      </c>
    </row>
    <row r="620" spans="1:2" ht="23.25">
      <c r="A620" s="46">
        <v>242502</v>
      </c>
      <c r="B620" s="47">
        <v>38331</v>
      </c>
    </row>
    <row r="621" spans="1:2" ht="23.25">
      <c r="A621" s="46">
        <v>242503</v>
      </c>
      <c r="B621" s="47">
        <v>38332</v>
      </c>
    </row>
    <row r="622" spans="1:2" ht="23.25">
      <c r="A622" s="46">
        <v>242504</v>
      </c>
      <c r="B622" s="47">
        <v>38333</v>
      </c>
    </row>
    <row r="623" spans="1:2" ht="23.25">
      <c r="A623" s="46">
        <v>242505</v>
      </c>
      <c r="B623" s="47">
        <v>38334</v>
      </c>
    </row>
    <row r="624" spans="1:2" ht="23.25">
      <c r="A624" s="46">
        <v>242506</v>
      </c>
      <c r="B624" s="47">
        <v>38335</v>
      </c>
    </row>
    <row r="625" spans="1:2" ht="23.25">
      <c r="A625" s="46">
        <v>242507</v>
      </c>
      <c r="B625" s="47">
        <v>38336</v>
      </c>
    </row>
    <row r="626" spans="1:2" ht="23.25">
      <c r="A626" s="46">
        <v>242508</v>
      </c>
      <c r="B626" s="47">
        <v>38337</v>
      </c>
    </row>
    <row r="627" spans="1:2" ht="23.25">
      <c r="A627" s="46">
        <v>242509</v>
      </c>
      <c r="B627" s="47">
        <v>38338</v>
      </c>
    </row>
    <row r="628" spans="1:2" ht="23.25">
      <c r="A628" s="46">
        <v>242510</v>
      </c>
      <c r="B628" s="47">
        <v>38339</v>
      </c>
    </row>
    <row r="629" spans="1:2" ht="23.25">
      <c r="A629" s="46">
        <v>242511</v>
      </c>
      <c r="B629" s="47">
        <v>38340</v>
      </c>
    </row>
    <row r="630" spans="1:2" ht="23.25">
      <c r="A630" s="46">
        <v>242512</v>
      </c>
      <c r="B630" s="47">
        <v>38341</v>
      </c>
    </row>
    <row r="631" spans="1:2" ht="23.25">
      <c r="A631" s="46">
        <v>242513</v>
      </c>
      <c r="B631" s="47">
        <v>38342</v>
      </c>
    </row>
    <row r="632" spans="1:2" ht="23.25">
      <c r="A632" s="46">
        <v>242514</v>
      </c>
      <c r="B632" s="47">
        <v>38343</v>
      </c>
    </row>
    <row r="633" spans="1:2" ht="23.25">
      <c r="A633" s="46">
        <v>242515</v>
      </c>
      <c r="B633" s="47">
        <v>38344</v>
      </c>
    </row>
    <row r="634" spans="1:2" ht="23.25">
      <c r="A634" s="46">
        <v>242516</v>
      </c>
      <c r="B634" s="47">
        <v>38345</v>
      </c>
    </row>
    <row r="635" spans="1:2" ht="23.25">
      <c r="A635" s="46">
        <v>242517</v>
      </c>
      <c r="B635" s="47">
        <v>38346</v>
      </c>
    </row>
    <row r="636" spans="1:2" ht="23.25">
      <c r="A636" s="46">
        <v>242518</v>
      </c>
      <c r="B636" s="47">
        <v>38347</v>
      </c>
    </row>
    <row r="637" spans="1:2" ht="23.25">
      <c r="A637" s="46">
        <v>242519</v>
      </c>
      <c r="B637" s="47">
        <v>38348</v>
      </c>
    </row>
    <row r="638" spans="1:2" ht="23.25">
      <c r="A638" s="46">
        <v>242520</v>
      </c>
      <c r="B638" s="47">
        <v>38349</v>
      </c>
    </row>
    <row r="639" spans="1:2" ht="23.25">
      <c r="A639" s="46">
        <v>242521</v>
      </c>
      <c r="B639" s="47">
        <v>38350</v>
      </c>
    </row>
    <row r="640" spans="1:2" ht="23.25">
      <c r="A640" s="46">
        <v>242522</v>
      </c>
      <c r="B640" s="47">
        <v>38351</v>
      </c>
    </row>
    <row r="641" spans="1:2" ht="23.25">
      <c r="A641" s="46">
        <v>242523</v>
      </c>
      <c r="B641" s="47">
        <v>38352</v>
      </c>
    </row>
    <row r="642" spans="1:2" ht="23.25">
      <c r="A642" s="46">
        <v>242524</v>
      </c>
      <c r="B642" s="47">
        <v>38353</v>
      </c>
    </row>
    <row r="643" spans="1:2" ht="23.25">
      <c r="A643" s="46">
        <v>242525</v>
      </c>
      <c r="B643" s="47">
        <v>38354</v>
      </c>
    </row>
    <row r="644" spans="1:2" ht="23.25">
      <c r="A644" s="46">
        <v>242526</v>
      </c>
      <c r="B644" s="47">
        <v>38355</v>
      </c>
    </row>
    <row r="645" spans="1:2" ht="23.25">
      <c r="A645" s="46">
        <v>242527</v>
      </c>
      <c r="B645" s="47">
        <v>38356</v>
      </c>
    </row>
    <row r="646" spans="1:2" ht="23.25">
      <c r="A646" s="46">
        <v>242528</v>
      </c>
      <c r="B646" s="47">
        <v>38357</v>
      </c>
    </row>
    <row r="647" spans="1:2" ht="23.25">
      <c r="A647" s="46">
        <v>242529</v>
      </c>
      <c r="B647" s="47">
        <v>38358</v>
      </c>
    </row>
    <row r="648" spans="1:2" ht="23.25">
      <c r="A648" s="46">
        <v>242530</v>
      </c>
      <c r="B648" s="47">
        <v>38359</v>
      </c>
    </row>
    <row r="649" spans="1:2" ht="23.25">
      <c r="A649" s="46">
        <v>242531</v>
      </c>
      <c r="B649" s="47">
        <v>38360</v>
      </c>
    </row>
    <row r="650" spans="1:2" ht="23.25">
      <c r="A650" s="46">
        <v>242532</v>
      </c>
      <c r="B650" s="47">
        <v>38361</v>
      </c>
    </row>
    <row r="651" spans="1:2" ht="23.25">
      <c r="A651" s="46">
        <v>242533</v>
      </c>
      <c r="B651" s="47">
        <v>38362</v>
      </c>
    </row>
    <row r="652" spans="1:2" ht="23.25">
      <c r="A652" s="46">
        <v>242534</v>
      </c>
      <c r="B652" s="47">
        <v>38363</v>
      </c>
    </row>
    <row r="653" spans="1:2" ht="23.25">
      <c r="A653" s="46">
        <v>242535</v>
      </c>
      <c r="B653" s="47">
        <v>38364</v>
      </c>
    </row>
    <row r="654" spans="1:2" ht="23.25">
      <c r="A654" s="46">
        <v>242536</v>
      </c>
      <c r="B654" s="47">
        <v>38365</v>
      </c>
    </row>
    <row r="655" spans="1:2" ht="23.25">
      <c r="A655" s="46">
        <v>242537</v>
      </c>
      <c r="B655" s="47">
        <v>38366</v>
      </c>
    </row>
    <row r="656" spans="1:2" ht="23.25">
      <c r="A656" s="46">
        <v>242538</v>
      </c>
      <c r="B656" s="47">
        <v>38367</v>
      </c>
    </row>
    <row r="657" spans="1:2" ht="23.25">
      <c r="A657" s="46">
        <v>242539</v>
      </c>
      <c r="B657" s="47">
        <v>38368</v>
      </c>
    </row>
    <row r="658" spans="1:2" ht="23.25">
      <c r="A658" s="46">
        <v>242540</v>
      </c>
      <c r="B658" s="47">
        <v>38369</v>
      </c>
    </row>
    <row r="659" spans="1:2" ht="23.25">
      <c r="A659" s="46">
        <v>242541</v>
      </c>
      <c r="B659" s="47">
        <v>38370</v>
      </c>
    </row>
    <row r="660" spans="1:2" ht="23.25">
      <c r="A660" s="46">
        <v>242542</v>
      </c>
      <c r="B660" s="47">
        <v>38371</v>
      </c>
    </row>
    <row r="661" spans="1:2" ht="23.25">
      <c r="A661" s="46">
        <v>242543</v>
      </c>
      <c r="B661" s="47">
        <v>38372</v>
      </c>
    </row>
    <row r="662" spans="1:2" ht="23.25">
      <c r="A662" s="46">
        <v>242544</v>
      </c>
      <c r="B662" s="47">
        <v>38373</v>
      </c>
    </row>
    <row r="663" spans="1:2" ht="23.25">
      <c r="A663" s="46">
        <v>242545</v>
      </c>
      <c r="B663" s="47">
        <v>38374</v>
      </c>
    </row>
    <row r="664" spans="1:2" ht="23.25">
      <c r="A664" s="46">
        <v>242546</v>
      </c>
      <c r="B664" s="47">
        <v>38375</v>
      </c>
    </row>
    <row r="665" spans="1:2" ht="23.25">
      <c r="A665" s="46">
        <v>242547</v>
      </c>
      <c r="B665" s="47">
        <v>38376</v>
      </c>
    </row>
    <row r="666" spans="1:2" ht="23.25">
      <c r="A666" s="46">
        <v>242548</v>
      </c>
      <c r="B666" s="47">
        <v>38377</v>
      </c>
    </row>
    <row r="667" spans="1:2" ht="23.25">
      <c r="A667" s="46">
        <v>242549</v>
      </c>
      <c r="B667" s="47">
        <v>38378</v>
      </c>
    </row>
    <row r="668" spans="1:2" ht="23.25">
      <c r="A668" s="46">
        <v>242550</v>
      </c>
      <c r="B668" s="47">
        <v>38379</v>
      </c>
    </row>
    <row r="669" spans="1:2" ht="23.25">
      <c r="A669" s="46">
        <v>242551</v>
      </c>
      <c r="B669" s="47">
        <v>38380</v>
      </c>
    </row>
    <row r="670" spans="1:2" ht="23.25">
      <c r="A670" s="46">
        <v>242552</v>
      </c>
      <c r="B670" s="47">
        <v>38381</v>
      </c>
    </row>
    <row r="671" spans="1:2" ht="23.25">
      <c r="A671" s="46">
        <v>242553</v>
      </c>
      <c r="B671" s="47">
        <v>38382</v>
      </c>
    </row>
    <row r="672" spans="1:2" ht="23.25">
      <c r="A672" s="46">
        <v>242554</v>
      </c>
      <c r="B672" s="47">
        <v>38383</v>
      </c>
    </row>
    <row r="673" spans="1:2" ht="23.25">
      <c r="A673" s="46">
        <v>242555</v>
      </c>
      <c r="B673" s="47">
        <v>38384</v>
      </c>
    </row>
    <row r="674" spans="1:2" ht="23.25">
      <c r="A674" s="46">
        <v>242556</v>
      </c>
      <c r="B674" s="47">
        <v>38385</v>
      </c>
    </row>
    <row r="675" spans="1:2" ht="23.25">
      <c r="A675" s="46">
        <v>242557</v>
      </c>
      <c r="B675" s="47">
        <v>38386</v>
      </c>
    </row>
    <row r="676" spans="1:2" ht="23.25">
      <c r="A676" s="46">
        <v>242558</v>
      </c>
      <c r="B676" s="47">
        <v>38387</v>
      </c>
    </row>
    <row r="677" spans="1:2" ht="23.25">
      <c r="A677" s="46">
        <v>242559</v>
      </c>
      <c r="B677" s="47">
        <v>38388</v>
      </c>
    </row>
    <row r="678" spans="1:2" ht="23.25">
      <c r="A678" s="46">
        <v>242560</v>
      </c>
      <c r="B678" s="47">
        <v>38389</v>
      </c>
    </row>
    <row r="679" spans="1:2" ht="23.25">
      <c r="A679" s="46">
        <v>242561</v>
      </c>
      <c r="B679" s="47">
        <v>38390</v>
      </c>
    </row>
    <row r="680" spans="1:2" ht="23.25">
      <c r="A680" s="46">
        <v>242562</v>
      </c>
      <c r="B680" s="47">
        <v>38391</v>
      </c>
    </row>
    <row r="681" spans="1:2" ht="23.25">
      <c r="A681" s="46">
        <v>242563</v>
      </c>
      <c r="B681" s="47">
        <v>38392</v>
      </c>
    </row>
    <row r="682" spans="1:2" ht="23.25">
      <c r="A682" s="46">
        <v>242564</v>
      </c>
      <c r="B682" s="47">
        <v>38393</v>
      </c>
    </row>
    <row r="683" spans="1:2" ht="23.25">
      <c r="A683" s="46">
        <v>242565</v>
      </c>
      <c r="B683" s="47">
        <v>38394</v>
      </c>
    </row>
    <row r="684" spans="1:2" ht="23.25">
      <c r="A684" s="46">
        <v>242566</v>
      </c>
      <c r="B684" s="47">
        <v>38395</v>
      </c>
    </row>
    <row r="685" spans="1:2" ht="23.25">
      <c r="A685" s="46">
        <v>242567</v>
      </c>
      <c r="B685" s="47">
        <v>38396</v>
      </c>
    </row>
    <row r="686" spans="1:2" ht="23.25">
      <c r="A686" s="46">
        <v>242568</v>
      </c>
      <c r="B686" s="47">
        <v>38397</v>
      </c>
    </row>
    <row r="687" spans="1:2" ht="23.25">
      <c r="A687" s="46">
        <v>242569</v>
      </c>
      <c r="B687" s="47">
        <v>38398</v>
      </c>
    </row>
    <row r="688" spans="1:2" ht="23.25">
      <c r="A688" s="46">
        <v>242570</v>
      </c>
      <c r="B688" s="47">
        <v>38399</v>
      </c>
    </row>
    <row r="689" spans="1:2" ht="23.25">
      <c r="A689" s="46">
        <v>242571</v>
      </c>
      <c r="B689" s="47">
        <v>38400</v>
      </c>
    </row>
    <row r="690" spans="1:2" ht="23.25">
      <c r="A690" s="46">
        <v>242572</v>
      </c>
      <c r="B690" s="47">
        <v>38401</v>
      </c>
    </row>
    <row r="691" spans="1:2" ht="23.25">
      <c r="A691" s="46">
        <v>242573</v>
      </c>
      <c r="B691" s="47">
        <v>38402</v>
      </c>
    </row>
    <row r="692" spans="1:2" ht="23.25">
      <c r="A692" s="46">
        <v>242574</v>
      </c>
      <c r="B692" s="47">
        <v>38403</v>
      </c>
    </row>
    <row r="693" spans="1:2" ht="23.25">
      <c r="A693" s="46">
        <v>242575</v>
      </c>
      <c r="B693" s="47">
        <v>38404</v>
      </c>
    </row>
    <row r="694" spans="1:2" ht="23.25">
      <c r="A694" s="46">
        <v>242576</v>
      </c>
      <c r="B694" s="47">
        <v>38405</v>
      </c>
    </row>
    <row r="695" spans="1:2" ht="23.25">
      <c r="A695" s="46">
        <v>242577</v>
      </c>
      <c r="B695" s="47">
        <v>38406</v>
      </c>
    </row>
    <row r="696" spans="1:2" ht="23.25">
      <c r="A696" s="46">
        <v>242578</v>
      </c>
      <c r="B696" s="47">
        <v>38407</v>
      </c>
    </row>
    <row r="697" spans="1:2" ht="23.25">
      <c r="A697" s="46">
        <v>242579</v>
      </c>
      <c r="B697" s="47">
        <v>38408</v>
      </c>
    </row>
    <row r="698" spans="1:2" ht="23.25">
      <c r="A698" s="46">
        <v>242580</v>
      </c>
      <c r="B698" s="47">
        <v>38409</v>
      </c>
    </row>
    <row r="699" spans="1:2" ht="23.25">
      <c r="A699" s="46">
        <v>242581</v>
      </c>
      <c r="B699" s="47">
        <v>38410</v>
      </c>
    </row>
    <row r="700" spans="1:2" ht="23.25">
      <c r="A700" s="46">
        <v>242582</v>
      </c>
      <c r="B700" s="47">
        <v>38411</v>
      </c>
    </row>
    <row r="701" spans="1:2" ht="23.25">
      <c r="A701" s="46">
        <v>242583</v>
      </c>
      <c r="B701" s="47">
        <v>38412</v>
      </c>
    </row>
    <row r="702" spans="1:2" ht="23.25">
      <c r="A702" s="46">
        <v>242584</v>
      </c>
      <c r="B702" s="47">
        <v>38413</v>
      </c>
    </row>
    <row r="703" spans="1:2" ht="23.25">
      <c r="A703" s="46">
        <v>242585</v>
      </c>
      <c r="B703" s="47">
        <v>38414</v>
      </c>
    </row>
    <row r="704" spans="1:2" ht="23.25">
      <c r="A704" s="46">
        <v>242586</v>
      </c>
      <c r="B704" s="47">
        <v>38415</v>
      </c>
    </row>
    <row r="705" spans="1:2" ht="23.25">
      <c r="A705" s="46">
        <v>242587</v>
      </c>
      <c r="B705" s="47">
        <v>38416</v>
      </c>
    </row>
    <row r="706" spans="1:2" ht="23.25">
      <c r="A706" s="46">
        <v>242588</v>
      </c>
      <c r="B706" s="47">
        <v>38417</v>
      </c>
    </row>
    <row r="707" spans="1:2" ht="23.25">
      <c r="A707" s="46">
        <v>242589</v>
      </c>
      <c r="B707" s="47">
        <v>38418</v>
      </c>
    </row>
    <row r="708" spans="1:2" ht="23.25">
      <c r="A708" s="46">
        <v>242590</v>
      </c>
      <c r="B708" s="47">
        <v>38419</v>
      </c>
    </row>
    <row r="709" spans="1:2" ht="23.25">
      <c r="A709" s="46">
        <v>242591</v>
      </c>
      <c r="B709" s="47">
        <v>38420</v>
      </c>
    </row>
    <row r="710" spans="1:2" ht="23.25">
      <c r="A710" s="46">
        <v>242592</v>
      </c>
      <c r="B710" s="47">
        <v>38421</v>
      </c>
    </row>
    <row r="711" spans="1:2" ht="23.25">
      <c r="A711" s="46">
        <v>242593</v>
      </c>
      <c r="B711" s="47">
        <v>38422</v>
      </c>
    </row>
    <row r="712" spans="1:2" ht="23.25">
      <c r="A712" s="46">
        <v>242594</v>
      </c>
      <c r="B712" s="47">
        <v>38423</v>
      </c>
    </row>
    <row r="713" spans="1:2" ht="23.25">
      <c r="A713" s="46">
        <v>242595</v>
      </c>
      <c r="B713" s="47">
        <v>38424</v>
      </c>
    </row>
    <row r="714" spans="1:2" ht="23.25">
      <c r="A714" s="46">
        <v>242596</v>
      </c>
      <c r="B714" s="47">
        <v>38425</v>
      </c>
    </row>
    <row r="715" spans="1:2" ht="23.25">
      <c r="A715" s="46">
        <v>242597</v>
      </c>
      <c r="B715" s="47">
        <v>38426</v>
      </c>
    </row>
    <row r="716" spans="1:2" ht="23.25">
      <c r="A716" s="46">
        <v>242598</v>
      </c>
      <c r="B716" s="47">
        <v>38427</v>
      </c>
    </row>
    <row r="717" spans="1:2" ht="23.25">
      <c r="A717" s="46">
        <v>242599</v>
      </c>
      <c r="B717" s="47">
        <v>38428</v>
      </c>
    </row>
    <row r="718" spans="1:2" ht="23.25">
      <c r="A718" s="46">
        <v>242600</v>
      </c>
      <c r="B718" s="47">
        <v>38429</v>
      </c>
    </row>
    <row r="719" spans="1:2" ht="23.25">
      <c r="A719" s="46">
        <v>242601</v>
      </c>
      <c r="B719" s="47">
        <v>38430</v>
      </c>
    </row>
    <row r="720" spans="1:2" ht="23.25">
      <c r="A720" s="46">
        <v>242602</v>
      </c>
      <c r="B720" s="47">
        <v>38431</v>
      </c>
    </row>
    <row r="721" spans="1:2" ht="23.25">
      <c r="A721" s="46">
        <v>242603</v>
      </c>
      <c r="B721" s="47">
        <v>38432</v>
      </c>
    </row>
    <row r="722" spans="1:2" ht="23.25">
      <c r="A722" s="46">
        <v>242604</v>
      </c>
      <c r="B722" s="47">
        <v>38433</v>
      </c>
    </row>
    <row r="723" spans="1:2" ht="23.25">
      <c r="A723" s="46">
        <v>242605</v>
      </c>
      <c r="B723" s="47">
        <v>38434</v>
      </c>
    </row>
    <row r="724" spans="1:2" ht="23.25">
      <c r="A724" s="46">
        <v>242606</v>
      </c>
      <c r="B724" s="47">
        <v>38435</v>
      </c>
    </row>
    <row r="725" spans="1:2" ht="23.25">
      <c r="A725" s="46">
        <v>242607</v>
      </c>
      <c r="B725" s="47">
        <v>38436</v>
      </c>
    </row>
    <row r="726" spans="1:2" ht="23.25">
      <c r="A726" s="46">
        <v>242608</v>
      </c>
      <c r="B726" s="47">
        <v>38437</v>
      </c>
    </row>
    <row r="727" spans="1:2" ht="23.25">
      <c r="A727" s="46">
        <v>242609</v>
      </c>
      <c r="B727" s="47">
        <v>38438</v>
      </c>
    </row>
    <row r="728" spans="1:2" ht="23.25">
      <c r="A728" s="46">
        <v>242610</v>
      </c>
      <c r="B728" s="47">
        <v>38439</v>
      </c>
    </row>
    <row r="729" spans="1:2" ht="23.25">
      <c r="A729" s="46">
        <v>242611</v>
      </c>
      <c r="B729" s="47">
        <v>38440</v>
      </c>
    </row>
    <row r="730" spans="1:2" ht="23.25">
      <c r="A730" s="46">
        <v>242612</v>
      </c>
      <c r="B730" s="47">
        <v>38441</v>
      </c>
    </row>
    <row r="731" spans="1:2" ht="23.25">
      <c r="A731" s="46">
        <v>242613</v>
      </c>
      <c r="B731" s="47">
        <v>38442</v>
      </c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2020-06-16T04:15:10Z</cp:lastPrinted>
  <dcterms:created xsi:type="dcterms:W3CDTF">1980-01-04T06:00:26Z</dcterms:created>
  <dcterms:modified xsi:type="dcterms:W3CDTF">2020-06-16T04:16:04Z</dcterms:modified>
  <cp:category/>
  <cp:version/>
  <cp:contentType/>
  <cp:contentStatus/>
</cp:coreProperties>
</file>