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<sst xmlns="http://schemas.openxmlformats.org/spreadsheetml/2006/main" count="39" uniqueCount="24">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</sst>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4275"/>
          <c:w val="0.872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P.79'!$B$5:$B$22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P.79'!$C$5:$C$22</c:f>
              <c:numCache>
                <c:ptCount val="18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19.9</c:v>
                </c:pt>
              </c:numCache>
            </c:numRef>
          </c:val>
        </c:ser>
        <c:axId val="48938482"/>
        <c:axId val="37793155"/>
      </c:barChart>
      <c:lineChart>
        <c:grouping val="standard"/>
        <c:varyColors val="0"/>
        <c:ser>
          <c:idx val="1"/>
          <c:order val="1"/>
          <c:tx>
            <c:v>ค่าเฉลี่ย (2544 - 2560 )อยู่ระหว่างค่า+-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P.79'!$E$5:$E$21</c:f>
              <c:numCache>
                <c:ptCount val="17"/>
                <c:pt idx="0">
                  <c:v>48.89526616470588</c:v>
                </c:pt>
                <c:pt idx="1">
                  <c:v>48.89526616470588</c:v>
                </c:pt>
                <c:pt idx="2">
                  <c:v>48.89526616470588</c:v>
                </c:pt>
                <c:pt idx="3">
                  <c:v>48.89526616470588</c:v>
                </c:pt>
                <c:pt idx="4">
                  <c:v>48.89526616470588</c:v>
                </c:pt>
                <c:pt idx="5">
                  <c:v>48.89526616470588</c:v>
                </c:pt>
                <c:pt idx="6">
                  <c:v>48.89526616470588</c:v>
                </c:pt>
                <c:pt idx="7">
                  <c:v>48.89526616470588</c:v>
                </c:pt>
                <c:pt idx="8">
                  <c:v>48.89526616470588</c:v>
                </c:pt>
                <c:pt idx="9">
                  <c:v>48.89526616470588</c:v>
                </c:pt>
                <c:pt idx="10">
                  <c:v>48.89526616470588</c:v>
                </c:pt>
                <c:pt idx="11">
                  <c:v>48.89526616470588</c:v>
                </c:pt>
                <c:pt idx="12">
                  <c:v>48.89526616470588</c:v>
                </c:pt>
                <c:pt idx="13">
                  <c:v>48.89526616470588</c:v>
                </c:pt>
                <c:pt idx="14">
                  <c:v>48.89526616470588</c:v>
                </c:pt>
                <c:pt idx="15">
                  <c:v>48.89526616470588</c:v>
                </c:pt>
                <c:pt idx="16">
                  <c:v>48.89526616470588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P.79'!$H$5:$H$21</c:f>
              <c:numCache>
                <c:ptCount val="17"/>
                <c:pt idx="0">
                  <c:v>65.8544054666768</c:v>
                </c:pt>
                <c:pt idx="1">
                  <c:v>65.8544054666768</c:v>
                </c:pt>
                <c:pt idx="2">
                  <c:v>65.8544054666768</c:v>
                </c:pt>
                <c:pt idx="3">
                  <c:v>65.8544054666768</c:v>
                </c:pt>
                <c:pt idx="4">
                  <c:v>65.8544054666768</c:v>
                </c:pt>
                <c:pt idx="5">
                  <c:v>65.8544054666768</c:v>
                </c:pt>
                <c:pt idx="6">
                  <c:v>65.8544054666768</c:v>
                </c:pt>
                <c:pt idx="7">
                  <c:v>65.8544054666768</c:v>
                </c:pt>
                <c:pt idx="8">
                  <c:v>65.8544054666768</c:v>
                </c:pt>
                <c:pt idx="9">
                  <c:v>65.8544054666768</c:v>
                </c:pt>
                <c:pt idx="10">
                  <c:v>65.8544054666768</c:v>
                </c:pt>
                <c:pt idx="11">
                  <c:v>65.8544054666768</c:v>
                </c:pt>
                <c:pt idx="12">
                  <c:v>65.8544054666768</c:v>
                </c:pt>
                <c:pt idx="13">
                  <c:v>65.8544054666768</c:v>
                </c:pt>
                <c:pt idx="14">
                  <c:v>65.8544054666768</c:v>
                </c:pt>
                <c:pt idx="15">
                  <c:v>65.8544054666768</c:v>
                </c:pt>
                <c:pt idx="16">
                  <c:v>65.8544054666768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P.79'!$F$5:$F$21</c:f>
              <c:numCache>
                <c:ptCount val="17"/>
                <c:pt idx="0">
                  <c:v>31.936126862734962</c:v>
                </c:pt>
                <c:pt idx="1">
                  <c:v>31.936126862734962</c:v>
                </c:pt>
                <c:pt idx="2">
                  <c:v>31.936126862734962</c:v>
                </c:pt>
                <c:pt idx="3">
                  <c:v>31.936126862734962</c:v>
                </c:pt>
                <c:pt idx="4">
                  <c:v>31.936126862734962</c:v>
                </c:pt>
                <c:pt idx="5">
                  <c:v>31.936126862734962</c:v>
                </c:pt>
                <c:pt idx="6">
                  <c:v>31.936126862734962</c:v>
                </c:pt>
                <c:pt idx="7">
                  <c:v>31.936126862734962</c:v>
                </c:pt>
                <c:pt idx="8">
                  <c:v>31.936126862734962</c:v>
                </c:pt>
                <c:pt idx="9">
                  <c:v>31.936126862734962</c:v>
                </c:pt>
                <c:pt idx="10">
                  <c:v>31.936126862734962</c:v>
                </c:pt>
                <c:pt idx="11">
                  <c:v>31.936126862734962</c:v>
                </c:pt>
                <c:pt idx="12">
                  <c:v>31.936126862734962</c:v>
                </c:pt>
                <c:pt idx="13">
                  <c:v>31.936126862734962</c:v>
                </c:pt>
                <c:pt idx="14">
                  <c:v>31.936126862734962</c:v>
                </c:pt>
                <c:pt idx="15">
                  <c:v>31.936126862734962</c:v>
                </c:pt>
                <c:pt idx="16">
                  <c:v>31.936126862734962</c:v>
                </c:pt>
              </c:numCache>
            </c:numRef>
          </c:val>
          <c:smooth val="0"/>
        </c:ser>
        <c:axId val="48938482"/>
        <c:axId val="37793155"/>
      </c:line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793155"/>
        <c:crossesAt val="0"/>
        <c:auto val="1"/>
        <c:lblOffset val="100"/>
        <c:tickLblSkip val="1"/>
        <c:noMultiLvlLbl val="0"/>
      </c:catAx>
      <c:valAx>
        <c:axId val="3779315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938482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60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25"/>
          <c:w val="0.87"/>
          <c:h val="0.77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P.79'!$B$5:$B$22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P.79'!$C$5:$C$22</c:f>
              <c:numCache>
                <c:ptCount val="18"/>
                <c:pt idx="0">
                  <c:v>66.704</c:v>
                </c:pt>
                <c:pt idx="1">
                  <c:v>53.05</c:v>
                </c:pt>
                <c:pt idx="2">
                  <c:v>29.405</c:v>
                </c:pt>
                <c:pt idx="3">
                  <c:v>41.39</c:v>
                </c:pt>
                <c:pt idx="4">
                  <c:v>87.115392</c:v>
                </c:pt>
                <c:pt idx="5">
                  <c:v>44.168544000000004</c:v>
                </c:pt>
                <c:pt idx="6">
                  <c:v>32.8174848</c:v>
                </c:pt>
                <c:pt idx="7">
                  <c:v>51.94</c:v>
                </c:pt>
                <c:pt idx="8">
                  <c:v>33.04</c:v>
                </c:pt>
                <c:pt idx="9">
                  <c:v>54.64972800000001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52.1424</c:v>
                </c:pt>
                <c:pt idx="13">
                  <c:v>46.41</c:v>
                </c:pt>
                <c:pt idx="14">
                  <c:v>26.894591999999978</c:v>
                </c:pt>
                <c:pt idx="15">
                  <c:v>32.556384</c:v>
                </c:pt>
                <c:pt idx="16">
                  <c:v>44.8</c:v>
                </c:pt>
                <c:pt idx="17">
                  <c:v>19.9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(2544 - 2560)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P.79'!$F$5:$F$21</c:f>
              <c:numCache>
                <c:ptCount val="17"/>
                <c:pt idx="0">
                  <c:v>31.936126862734962</c:v>
                </c:pt>
                <c:pt idx="1">
                  <c:v>31.936126862734962</c:v>
                </c:pt>
                <c:pt idx="2">
                  <c:v>31.936126862734962</c:v>
                </c:pt>
                <c:pt idx="3">
                  <c:v>31.936126862734962</c:v>
                </c:pt>
                <c:pt idx="4">
                  <c:v>31.936126862734962</c:v>
                </c:pt>
                <c:pt idx="5">
                  <c:v>31.936126862734962</c:v>
                </c:pt>
                <c:pt idx="6">
                  <c:v>31.936126862734962</c:v>
                </c:pt>
                <c:pt idx="7">
                  <c:v>31.936126862734962</c:v>
                </c:pt>
                <c:pt idx="8">
                  <c:v>31.936126862734962</c:v>
                </c:pt>
                <c:pt idx="9">
                  <c:v>31.936126862734962</c:v>
                </c:pt>
                <c:pt idx="10">
                  <c:v>31.936126862734962</c:v>
                </c:pt>
                <c:pt idx="11">
                  <c:v>31.936126862734962</c:v>
                </c:pt>
                <c:pt idx="12">
                  <c:v>31.936126862734962</c:v>
                </c:pt>
                <c:pt idx="13">
                  <c:v>31.936126862734962</c:v>
                </c:pt>
                <c:pt idx="14">
                  <c:v>31.936126862734962</c:v>
                </c:pt>
                <c:pt idx="15">
                  <c:v>31.936126862734962</c:v>
                </c:pt>
                <c:pt idx="16">
                  <c:v>31.936126862734962</c:v>
                </c:pt>
              </c:numCache>
            </c:numRef>
          </c:cat>
          <c:val>
            <c:numRef>
              <c:f>'std. - P.79'!$E$5:$E$21</c:f>
              <c:numCache>
                <c:ptCount val="17"/>
                <c:pt idx="0">
                  <c:v>48.89526616470588</c:v>
                </c:pt>
                <c:pt idx="1">
                  <c:v>48.89526616470588</c:v>
                </c:pt>
                <c:pt idx="2">
                  <c:v>48.89526616470588</c:v>
                </c:pt>
                <c:pt idx="3">
                  <c:v>48.89526616470588</c:v>
                </c:pt>
                <c:pt idx="4">
                  <c:v>48.89526616470588</c:v>
                </c:pt>
                <c:pt idx="5">
                  <c:v>48.89526616470588</c:v>
                </c:pt>
                <c:pt idx="6">
                  <c:v>48.89526616470588</c:v>
                </c:pt>
                <c:pt idx="7">
                  <c:v>48.89526616470588</c:v>
                </c:pt>
                <c:pt idx="8">
                  <c:v>48.89526616470588</c:v>
                </c:pt>
                <c:pt idx="9">
                  <c:v>48.89526616470588</c:v>
                </c:pt>
                <c:pt idx="10">
                  <c:v>48.89526616470588</c:v>
                </c:pt>
                <c:pt idx="11">
                  <c:v>48.89526616470588</c:v>
                </c:pt>
                <c:pt idx="12">
                  <c:v>48.89526616470588</c:v>
                </c:pt>
                <c:pt idx="13">
                  <c:v>48.89526616470588</c:v>
                </c:pt>
                <c:pt idx="14">
                  <c:v>48.89526616470588</c:v>
                </c:pt>
                <c:pt idx="15">
                  <c:v>48.89526616470588</c:v>
                </c:pt>
                <c:pt idx="16">
                  <c:v>48.89526616470588</c:v>
                </c:pt>
              </c:numCache>
            </c:numRef>
          </c:val>
          <c:smooth val="0"/>
        </c:ser>
        <c:marker val="1"/>
        <c:axId val="4594076"/>
        <c:axId val="41346685"/>
      </c:lineChart>
      <c:cat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346685"/>
        <c:crossesAt val="0"/>
        <c:auto val="1"/>
        <c:lblOffset val="100"/>
        <c:tickLblSkip val="1"/>
        <c:noMultiLvlLbl val="0"/>
      </c:catAx>
      <c:valAx>
        <c:axId val="4134668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94076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5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0.51325</cdr:y>
    </cdr:from>
    <cdr:to>
      <cdr:x>0.6355</cdr:x>
      <cdr:y>0.55775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3162300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49 ล้าน ลบ.ม..</a:t>
          </a:r>
        </a:p>
      </cdr:txBody>
    </cdr:sp>
  </cdr:relSizeAnchor>
  <cdr:relSizeAnchor xmlns:cdr="http://schemas.openxmlformats.org/drawingml/2006/chartDrawing">
    <cdr:from>
      <cdr:x>0.648</cdr:x>
      <cdr:y>0.3735</cdr:y>
    </cdr:from>
    <cdr:to>
      <cdr:x>0.79725</cdr:x>
      <cdr:y>0.4205</cdr:y>
    </cdr:to>
    <cdr:sp>
      <cdr:nvSpPr>
        <cdr:cNvPr id="2" name="TextBox 1"/>
        <cdr:cNvSpPr txBox="1">
          <a:spLocks noChangeArrowheads="1"/>
        </cdr:cNvSpPr>
      </cdr:nvSpPr>
      <cdr:spPr>
        <a:xfrm>
          <a:off x="6076950" y="2305050"/>
          <a:ext cx="140017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66 ล้าน ลบ.ม.</a:t>
          </a:r>
        </a:p>
      </cdr:txBody>
    </cdr:sp>
  </cdr:relSizeAnchor>
  <cdr:relSizeAnchor xmlns:cdr="http://schemas.openxmlformats.org/drawingml/2006/chartDrawing">
    <cdr:from>
      <cdr:x>0.30775</cdr:x>
      <cdr:y>0.6355</cdr:y>
    </cdr:from>
    <cdr:to>
      <cdr:x>0.457</cdr:x>
      <cdr:y>0.68175</cdr:y>
    </cdr:to>
    <cdr:sp>
      <cdr:nvSpPr>
        <cdr:cNvPr id="3" name="TextBox 1"/>
        <cdr:cNvSpPr txBox="1">
          <a:spLocks noChangeArrowheads="1"/>
        </cdr:cNvSpPr>
      </cdr:nvSpPr>
      <cdr:spPr>
        <a:xfrm>
          <a:off x="2886075" y="3914775"/>
          <a:ext cx="140017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0.3845</cdr:y>
    </cdr:from>
    <cdr:to>
      <cdr:x>0.21025</cdr:x>
      <cdr:y>0.60275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24000" y="2352675"/>
          <a:ext cx="447675" cy="1333500"/>
        </a:xfrm>
        <a:prstGeom prst="curvedConnector3">
          <a:avLst>
            <a:gd name="adj1" fmla="val 0"/>
            <a:gd name="adj2" fmla="val 747018"/>
            <a:gd name="adj3" fmla="val -19955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66.704</v>
      </c>
      <c r="D5" s="72"/>
      <c r="E5" s="73">
        <f aca="true" t="shared" si="0" ref="E5:E21">$C$105</f>
        <v>48.89526616470588</v>
      </c>
      <c r="F5" s="74">
        <f aca="true" t="shared" si="1" ref="F5:F21">+$C$108</f>
        <v>31.936126862734962</v>
      </c>
      <c r="G5" s="75">
        <f aca="true" t="shared" si="2" ref="G5:G21">$C$106</f>
        <v>16.959139301970918</v>
      </c>
      <c r="H5" s="76">
        <f aca="true" t="shared" si="3" ref="H5:H21">+$C$109</f>
        <v>65.8544054666768</v>
      </c>
      <c r="I5" s="2">
        <v>1</v>
      </c>
    </row>
    <row r="6" spans="2:9" ht="12">
      <c r="B6" s="22">
        <v>2545</v>
      </c>
      <c r="C6" s="77">
        <v>53.05</v>
      </c>
      <c r="D6" s="72"/>
      <c r="E6" s="78">
        <f t="shared" si="0"/>
        <v>48.89526616470588</v>
      </c>
      <c r="F6" s="79">
        <f t="shared" si="1"/>
        <v>31.936126862734962</v>
      </c>
      <c r="G6" s="80">
        <f t="shared" si="2"/>
        <v>16.959139301970918</v>
      </c>
      <c r="H6" s="81">
        <f t="shared" si="3"/>
        <v>65.8544054666768</v>
      </c>
      <c r="I6" s="2">
        <v>2</v>
      </c>
    </row>
    <row r="7" spans="2:9" ht="12">
      <c r="B7" s="22">
        <v>2546</v>
      </c>
      <c r="C7" s="77">
        <v>29.405</v>
      </c>
      <c r="D7" s="72"/>
      <c r="E7" s="78">
        <f t="shared" si="0"/>
        <v>48.89526616470588</v>
      </c>
      <c r="F7" s="79">
        <f t="shared" si="1"/>
        <v>31.936126862734962</v>
      </c>
      <c r="G7" s="80">
        <f t="shared" si="2"/>
        <v>16.959139301970918</v>
      </c>
      <c r="H7" s="81">
        <f t="shared" si="3"/>
        <v>65.8544054666768</v>
      </c>
      <c r="I7" s="2">
        <v>3</v>
      </c>
    </row>
    <row r="8" spans="2:9" ht="12">
      <c r="B8" s="22">
        <v>2547</v>
      </c>
      <c r="C8" s="77">
        <v>41.39</v>
      </c>
      <c r="D8" s="72"/>
      <c r="E8" s="78">
        <f t="shared" si="0"/>
        <v>48.89526616470588</v>
      </c>
      <c r="F8" s="79">
        <f t="shared" si="1"/>
        <v>31.936126862734962</v>
      </c>
      <c r="G8" s="80">
        <f t="shared" si="2"/>
        <v>16.959139301970918</v>
      </c>
      <c r="H8" s="81">
        <f t="shared" si="3"/>
        <v>65.8544054666768</v>
      </c>
      <c r="I8" s="2">
        <v>4</v>
      </c>
    </row>
    <row r="9" spans="2:9" ht="12">
      <c r="B9" s="22">
        <v>2548</v>
      </c>
      <c r="C9" s="77">
        <v>87.115392</v>
      </c>
      <c r="D9" s="72"/>
      <c r="E9" s="78">
        <f t="shared" si="0"/>
        <v>48.89526616470588</v>
      </c>
      <c r="F9" s="79">
        <f t="shared" si="1"/>
        <v>31.936126862734962</v>
      </c>
      <c r="G9" s="80">
        <f t="shared" si="2"/>
        <v>16.959139301970918</v>
      </c>
      <c r="H9" s="81">
        <f t="shared" si="3"/>
        <v>65.8544054666768</v>
      </c>
      <c r="I9" s="2">
        <v>5</v>
      </c>
    </row>
    <row r="10" spans="2:9" ht="12">
      <c r="B10" s="22">
        <v>2549</v>
      </c>
      <c r="C10" s="77">
        <v>44.168544000000004</v>
      </c>
      <c r="D10" s="72"/>
      <c r="E10" s="78">
        <f t="shared" si="0"/>
        <v>48.89526616470588</v>
      </c>
      <c r="F10" s="79">
        <f t="shared" si="1"/>
        <v>31.936126862734962</v>
      </c>
      <c r="G10" s="80">
        <f t="shared" si="2"/>
        <v>16.959139301970918</v>
      </c>
      <c r="H10" s="81">
        <f t="shared" si="3"/>
        <v>65.8544054666768</v>
      </c>
      <c r="I10" s="2">
        <v>6</v>
      </c>
    </row>
    <row r="11" spans="2:9" ht="12">
      <c r="B11" s="22">
        <v>2550</v>
      </c>
      <c r="C11" s="77">
        <v>32.8174848</v>
      </c>
      <c r="D11" s="72"/>
      <c r="E11" s="78">
        <f t="shared" si="0"/>
        <v>48.89526616470588</v>
      </c>
      <c r="F11" s="79">
        <f t="shared" si="1"/>
        <v>31.936126862734962</v>
      </c>
      <c r="G11" s="80">
        <f t="shared" si="2"/>
        <v>16.959139301970918</v>
      </c>
      <c r="H11" s="81">
        <f t="shared" si="3"/>
        <v>65.8544054666768</v>
      </c>
      <c r="I11" s="2">
        <v>7</v>
      </c>
    </row>
    <row r="12" spans="2:9" ht="12">
      <c r="B12" s="22">
        <v>2551</v>
      </c>
      <c r="C12" s="77">
        <v>51.94</v>
      </c>
      <c r="D12" s="72"/>
      <c r="E12" s="78">
        <f t="shared" si="0"/>
        <v>48.89526616470588</v>
      </c>
      <c r="F12" s="79">
        <f t="shared" si="1"/>
        <v>31.936126862734962</v>
      </c>
      <c r="G12" s="80">
        <f t="shared" si="2"/>
        <v>16.959139301970918</v>
      </c>
      <c r="H12" s="81">
        <f t="shared" si="3"/>
        <v>65.8544054666768</v>
      </c>
      <c r="I12" s="2">
        <v>8</v>
      </c>
    </row>
    <row r="13" spans="2:9" ht="12">
      <c r="B13" s="22">
        <v>2552</v>
      </c>
      <c r="C13" s="77">
        <v>33.04</v>
      </c>
      <c r="D13" s="72"/>
      <c r="E13" s="78">
        <f t="shared" si="0"/>
        <v>48.89526616470588</v>
      </c>
      <c r="F13" s="79">
        <f t="shared" si="1"/>
        <v>31.936126862734962</v>
      </c>
      <c r="G13" s="80">
        <f t="shared" si="2"/>
        <v>16.959139301970918</v>
      </c>
      <c r="H13" s="81">
        <f t="shared" si="3"/>
        <v>65.8544054666768</v>
      </c>
      <c r="I13" s="2">
        <v>9</v>
      </c>
    </row>
    <row r="14" spans="2:9" ht="12">
      <c r="B14" s="22">
        <v>2553</v>
      </c>
      <c r="C14" s="77">
        <v>54.64972800000001</v>
      </c>
      <c r="D14" s="72"/>
      <c r="E14" s="78">
        <f t="shared" si="0"/>
        <v>48.89526616470588</v>
      </c>
      <c r="F14" s="79">
        <f t="shared" si="1"/>
        <v>31.936126862734962</v>
      </c>
      <c r="G14" s="80">
        <f t="shared" si="2"/>
        <v>16.959139301970918</v>
      </c>
      <c r="H14" s="81">
        <f t="shared" si="3"/>
        <v>65.8544054666768</v>
      </c>
      <c r="I14" s="2">
        <v>10</v>
      </c>
    </row>
    <row r="15" spans="2:9" ht="12">
      <c r="B15" s="22">
        <v>2554</v>
      </c>
      <c r="C15" s="77">
        <v>80.312256</v>
      </c>
      <c r="D15" s="72"/>
      <c r="E15" s="78">
        <f t="shared" si="0"/>
        <v>48.89526616470588</v>
      </c>
      <c r="F15" s="79">
        <f t="shared" si="1"/>
        <v>31.936126862734962</v>
      </c>
      <c r="G15" s="80">
        <f t="shared" si="2"/>
        <v>16.959139301970918</v>
      </c>
      <c r="H15" s="81">
        <f t="shared" si="3"/>
        <v>65.8544054666768</v>
      </c>
      <c r="I15" s="2">
        <v>11</v>
      </c>
    </row>
    <row r="16" spans="2:9" ht="12">
      <c r="B16" s="22">
        <v>2555</v>
      </c>
      <c r="C16" s="77">
        <v>53.82374400000001</v>
      </c>
      <c r="D16" s="72"/>
      <c r="E16" s="78">
        <f t="shared" si="0"/>
        <v>48.89526616470588</v>
      </c>
      <c r="F16" s="79">
        <f t="shared" si="1"/>
        <v>31.936126862734962</v>
      </c>
      <c r="G16" s="80">
        <f t="shared" si="2"/>
        <v>16.959139301970918</v>
      </c>
      <c r="H16" s="81">
        <f t="shared" si="3"/>
        <v>65.8544054666768</v>
      </c>
      <c r="I16" s="2">
        <v>12</v>
      </c>
    </row>
    <row r="17" spans="2:9" ht="12">
      <c r="B17" s="22">
        <v>2556</v>
      </c>
      <c r="C17" s="77">
        <v>52.1424</v>
      </c>
      <c r="D17" s="72"/>
      <c r="E17" s="78">
        <f t="shared" si="0"/>
        <v>48.89526616470588</v>
      </c>
      <c r="F17" s="79">
        <f t="shared" si="1"/>
        <v>31.936126862734962</v>
      </c>
      <c r="G17" s="80">
        <f t="shared" si="2"/>
        <v>16.959139301970918</v>
      </c>
      <c r="H17" s="81">
        <f t="shared" si="3"/>
        <v>65.8544054666768</v>
      </c>
      <c r="I17" s="2">
        <v>13</v>
      </c>
    </row>
    <row r="18" spans="2:9" ht="12">
      <c r="B18" s="22">
        <v>2557</v>
      </c>
      <c r="C18" s="77">
        <v>46.41</v>
      </c>
      <c r="D18" s="72"/>
      <c r="E18" s="78">
        <f t="shared" si="0"/>
        <v>48.89526616470588</v>
      </c>
      <c r="F18" s="79">
        <f t="shared" si="1"/>
        <v>31.936126862734962</v>
      </c>
      <c r="G18" s="80">
        <f t="shared" si="2"/>
        <v>16.959139301970918</v>
      </c>
      <c r="H18" s="81">
        <f t="shared" si="3"/>
        <v>65.8544054666768</v>
      </c>
      <c r="I18" s="2">
        <v>14</v>
      </c>
    </row>
    <row r="19" spans="2:9" ht="12">
      <c r="B19" s="22">
        <v>2558</v>
      </c>
      <c r="C19" s="77">
        <v>26.894591999999978</v>
      </c>
      <c r="D19" s="72"/>
      <c r="E19" s="78">
        <f t="shared" si="0"/>
        <v>48.89526616470588</v>
      </c>
      <c r="F19" s="79">
        <f t="shared" si="1"/>
        <v>31.936126862734962</v>
      </c>
      <c r="G19" s="80">
        <f t="shared" si="2"/>
        <v>16.959139301970918</v>
      </c>
      <c r="H19" s="81">
        <f t="shared" si="3"/>
        <v>65.8544054666768</v>
      </c>
      <c r="I19" s="2">
        <v>15</v>
      </c>
    </row>
    <row r="20" spans="2:9" ht="12">
      <c r="B20" s="22">
        <v>2559</v>
      </c>
      <c r="C20" s="77">
        <v>32.556384</v>
      </c>
      <c r="D20" s="72"/>
      <c r="E20" s="78">
        <f t="shared" si="0"/>
        <v>48.89526616470588</v>
      </c>
      <c r="F20" s="79">
        <f t="shared" si="1"/>
        <v>31.936126862734962</v>
      </c>
      <c r="G20" s="80">
        <f t="shared" si="2"/>
        <v>16.959139301970918</v>
      </c>
      <c r="H20" s="81">
        <f t="shared" si="3"/>
        <v>65.8544054666768</v>
      </c>
      <c r="I20" s="2">
        <v>16</v>
      </c>
    </row>
    <row r="21" spans="2:9" ht="12">
      <c r="B21" s="22">
        <v>2560</v>
      </c>
      <c r="C21" s="77">
        <v>44.8</v>
      </c>
      <c r="D21" s="72"/>
      <c r="E21" s="78">
        <f t="shared" si="0"/>
        <v>48.89526616470588</v>
      </c>
      <c r="F21" s="79">
        <f t="shared" si="1"/>
        <v>31.936126862734962</v>
      </c>
      <c r="G21" s="80">
        <f t="shared" si="2"/>
        <v>16.959139301970918</v>
      </c>
      <c r="H21" s="81">
        <f t="shared" si="3"/>
        <v>65.8544054666768</v>
      </c>
      <c r="I21" s="2">
        <v>17</v>
      </c>
    </row>
    <row r="22" spans="2:14" ht="12">
      <c r="B22" s="89">
        <v>2561</v>
      </c>
      <c r="C22" s="90">
        <v>21.6</v>
      </c>
      <c r="D22" s="72"/>
      <c r="E22" s="78"/>
      <c r="F22" s="79"/>
      <c r="G22" s="80"/>
      <c r="H22" s="81"/>
      <c r="K22" s="94" t="s">
        <v>23</v>
      </c>
      <c r="L22" s="94"/>
      <c r="M22" s="94"/>
      <c r="N22" s="94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AVERAGE(C5:C21)</f>
        <v>48.89526616470588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STDEV(C5:C21)</f>
        <v>16.959139301970918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0.34684624161454203</v>
      </c>
      <c r="D107" s="48"/>
      <c r="E107" s="59">
        <f>C107*100</f>
        <v>34.6846241614542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31.936126862734962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65.8544054666768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17</v>
      </c>
    </row>
    <row r="113" ht="12">
      <c r="C113" s="2">
        <f>COUNTIF(C5:C21,"&gt;66")</f>
        <v>3</v>
      </c>
    </row>
    <row r="114" ht="12">
      <c r="C114" s="2">
        <f>COUNTIF(C5:C21,"&lt;32")</f>
        <v>2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2019-04-18T08:33:40Z</dcterms:modified>
  <cp:category/>
  <cp:version/>
  <cp:contentType/>
  <cp:contentStatus/>
</cp:coreProperties>
</file>