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7590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7" sheetId="6" r:id="rId6"/>
  </sheets>
  <definedNames>
    <definedName name="_xlnm.Print_Area" localSheetId="5">'P77'!$G$1:$O$34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<sst xmlns="http://schemas.openxmlformats.org/spreadsheetml/2006/main" count="750" uniqueCount="217">
  <si>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</si>
  <si>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</si>
  <si>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</si>
  <si>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</si>
  <si>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</si>
  <si>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</si>
  <si>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</si>
  <si>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</si>
  <si>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</si>
  <si>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</si>
  <si>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</si>
  <si>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</si>
  <si>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</si>
  <si>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</si>
  <si>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</si>
  <si>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</si>
  <si>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</si>
  <si>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</si>
  <si>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</si>
  <si>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</si>
  <si>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</si>
  <si>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</si>
  <si>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25 - 27</t>
  </si>
  <si>
    <t>28 - 30</t>
  </si>
  <si>
    <t>31, 33, 35</t>
  </si>
  <si>
    <t>1 - 3</t>
  </si>
  <si>
    <t>13 - 15</t>
  </si>
  <si>
    <t>16 - 18</t>
  </si>
  <si>
    <t>19, 21, 23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</si>
  <si>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</si>
  <si>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</si>
  <si>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</si>
  <si>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</si>
  <si>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</si>
  <si>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</si>
  <si>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</si>
  <si>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</si>
  <si>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</si>
  <si>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</si>
  <si>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</si>
  <si>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</si>
  <si>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97, 99, 101</t>
  </si>
  <si>
    <t>103, 105, 107</t>
  </si>
  <si>
    <t>4 - 6</t>
  </si>
  <si>
    <t>7, 9, 11</t>
  </si>
  <si>
    <t>85 - 87</t>
  </si>
  <si>
    <t>91 - 93</t>
  </si>
  <si>
    <t>88 - 90</t>
  </si>
  <si>
    <t>91, 93, 95</t>
  </si>
  <si>
    <t>7 - 9</t>
  </si>
  <si>
    <t>1- 3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</si>
  <si>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</si>
  <si>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</si>
  <si>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</si>
  <si>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</si>
  <si>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</si>
  <si>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</si>
  <si>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</si>
  <si>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</si>
  <si>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</si>
  <si>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</si>
  <si>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</si>
  <si>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Lamphun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</si>
  <si>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</si>
  <si>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</si>
  <si>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</si>
  <si>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</si>
  <si>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</si>
  <si>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</si>
  <si>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</si>
  <si>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</si>
  <si>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</si>
  <si>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</si>
  <si>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</si>
  <si>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</si>
  <si>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</si>
  <si>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</si>
  <si>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</si>
  <si>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</si>
  <si>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</si>
  <si>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>Nam Mae Tha</t>
  </si>
  <si>
    <t>A.Mae Tha</t>
  </si>
  <si>
    <t>121,122,123</t>
  </si>
  <si>
    <t>124,125,126</t>
  </si>
  <si>
    <t>127,129, 131</t>
  </si>
  <si>
    <t>1, 3, 5</t>
  </si>
  <si>
    <t>10 - 12</t>
  </si>
  <si>
    <t>13, 15, 17</t>
  </si>
  <si>
    <t>19 - 21</t>
  </si>
  <si>
    <t>22 - 24</t>
  </si>
  <si>
    <t>25, 27, 29</t>
  </si>
  <si>
    <t>31 - 33</t>
  </si>
  <si>
    <t>34 - 36</t>
  </si>
  <si>
    <t>37, 39, 41</t>
  </si>
  <si>
    <t>7,9,11</t>
  </si>
  <si>
    <t>19,21,23</t>
  </si>
  <si>
    <t>31,33,35</t>
  </si>
  <si>
    <t>37-39</t>
  </si>
  <si>
    <t>40-42</t>
  </si>
  <si>
    <t>43,45,47</t>
  </si>
  <si>
    <t>49-51</t>
  </si>
  <si>
    <t>52-54</t>
  </si>
  <si>
    <t>55,57,59</t>
  </si>
  <si>
    <t>1,3,5</t>
  </si>
  <si>
    <t>13,15,17</t>
  </si>
  <si>
    <t>43 - 45</t>
  </si>
  <si>
    <t>46 - 48</t>
  </si>
  <si>
    <t>55 - 57</t>
  </si>
  <si>
    <t>58 - 60</t>
  </si>
  <si>
    <t>58 -60</t>
  </si>
  <si>
    <t>67 - 69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</si>
  <si>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</si>
  <si>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</si>
  <si>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</si>
  <si>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</si>
  <si>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</si>
  <si>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</si>
  <si>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</si>
  <si>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</si>
  <si>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</si>
  <si>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</si>
  <si>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</si>
  <si>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</si>
  <si>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</si>
  <si>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</si>
  <si>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</si>
  <si>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</si>
  <si>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43-45</t>
  </si>
  <si>
    <t>46-48</t>
  </si>
  <si>
    <t>55-57</t>
  </si>
  <si>
    <t>58-60</t>
  </si>
  <si>
    <t>61-63</t>
  </si>
  <si>
    <t>64-66</t>
  </si>
  <si>
    <t>67-69</t>
  </si>
  <si>
    <t>82-84</t>
  </si>
  <si>
    <t>85-87</t>
  </si>
  <si>
    <t>88-90</t>
  </si>
  <si>
    <t>91-93</t>
  </si>
  <si>
    <t>94-96</t>
  </si>
  <si>
    <t>97-99</t>
  </si>
  <si>
    <t>เม.ษไม่ได้สำรวจตะกอน</t>
  </si>
  <si>
    <t>พ.คไม่ได้สำรวจตะกอน</t>
  </si>
  <si>
    <t xml:space="preserve"> 1-3</t>
  </si>
  <si>
    <t xml:space="preserve"> 4-6</t>
  </si>
  <si>
    <t xml:space="preserve"> 7-9</t>
  </si>
  <si>
    <t xml:space="preserve">                 </t>
  </si>
  <si>
    <t xml:space="preserve"> 10-12</t>
  </si>
  <si>
    <t xml:space="preserve"> 13-15</t>
  </si>
  <si>
    <t xml:space="preserve"> 16-18</t>
  </si>
  <si>
    <t xml:space="preserve"> 19-21</t>
  </si>
  <si>
    <t xml:space="preserve"> 22-24 </t>
  </si>
  <si>
    <t xml:space="preserve"> 25-27</t>
  </si>
  <si>
    <t>River…Nam......Tha..........................................................................................</t>
  </si>
  <si>
    <t>100-102</t>
  </si>
  <si>
    <t>103-105</t>
  </si>
  <si>
    <t>106-108</t>
  </si>
  <si>
    <t>109-111</t>
  </si>
  <si>
    <t>112-114</t>
  </si>
  <si>
    <t>115-117</t>
  </si>
  <si>
    <t>เดือน เม.ย. ไม่มีการสำรวจตะกอนเพราะน้ำไม่ไหล</t>
  </si>
  <si>
    <t>การคำนวณตะกอน สถานี   P.77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</si>
  <si>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</si>
  <si>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</si>
  <si>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</si>
  <si>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</si>
  <si>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</si>
  <si>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</si>
  <si>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</si>
  <si>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</si>
  <si>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</si>
  <si>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</si>
  <si>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</si>
  <si>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</si>
  <si>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</si>
  <si>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</si>
  <si>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</si>
  <si>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</si>
  <si>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</si>
  <si>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</si>
  <si>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</si>
  <si>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</si>
  <si>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</si>
  <si>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</si>
  <si>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</si>
  <si>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 .ค ไม่มีการสำรวจตะกอนเพราะน้ำไม่ไหล</t>
  </si>
  <si>
    <t>82-847</t>
  </si>
  <si>
    <t>เดือน เม.ย ไม่มีการสำรวจตะกอนเพราะน้ำไม่ไหล</t>
  </si>
  <si>
    <t>เดือนพ.ค. ไม่มีการสำรวจตะกอนเพราะน้ำไม่ไหล</t>
  </si>
  <si>
    <t>เดือนมิ.ย. ไม่มีการสำรวจตะกอนเพราะน้ำไม่ไหล</t>
  </si>
  <si>
    <t>ก.ค.น้ำไม่ใหล</t>
  </si>
  <si>
    <t>เดือน พ.ค ไม่มีการสำรวจตะกอนเพราะน้ำไม่ไหล</t>
  </si>
  <si>
    <t>Zero Gage 364.378 M. a.d.</t>
  </si>
  <si>
    <t xml:space="preserve">Station..... P.77.................................... Water year…2000-2015...... </t>
  </si>
  <si>
    <r>
      <t>Drainage Area.......550..............Km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</si>
  <si>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550 Km.</t>
    </r>
    <r>
      <rPr>
        <vertAlign val="superscript"/>
        <sz val="14"/>
        <rFont val="DilleniaUPC"/>
        <family val="1"/>
      </rPr>
      <t>2</t>
    </r>
  </si>
  <si>
    <t xml:space="preserve"> </t>
  </si>
  <si>
    <t>มี.คไม่ได้สำรวจ</t>
  </si>
  <si>
    <t>น้ำไม่ใหลแล้ว</t>
  </si>
  <si>
    <t>มีนาคมสำรวจตะกอนไม่ได้เนื่องจากน้ำแห้งไม่ไหล</t>
  </si>
  <si>
    <t>เมษายนสำรวจตะกอนไม่ได้เนื่องจากน้ำแห้งไม่ไหล</t>
  </si>
  <si>
    <t>พฤษภาคมสำรวจตะกอนไม่ได้เนื่องจากน้ำแห้งไม่ไหล</t>
  </si>
  <si>
    <t>เดือน ก.พ.64 น้ำไม่ไหลน้ำขัง</t>
  </si>
  <si>
    <t>เดือน มี.ค.64 น้ำไม่ไหลน้ำขัง</t>
  </si>
  <si>
    <t>เดือน เม.ย.64 น้ำไม่ไหลน้ำขัง</t>
  </si>
  <si>
    <t>เดือน ก.พ.มีฝายเหนือแนวและท้ายแนว</t>
  </si>
  <si>
    <t>เดือน ม.ค.มีฝายเหนือแนวและท้ายแนว</t>
  </si>
  <si>
    <t>เดือน มี.ค มีฝายเหนือแนวและท้ายแนว</t>
  </si>
  <si>
    <t>เดือน เม.ย. มีฝายเหนือแนวและท้ายแนว</t>
  </si>
  <si>
    <t>Station  P.77  Water year 2022</t>
  </si>
  <si>
    <t>เดือน พ.ค. มีฝายเหนือแนวและท้ายแนว</t>
  </si>
  <si>
    <t xml:space="preserve">No. of  Data  </t>
  </si>
  <si>
    <t>No. of  Data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</si>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</sst>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[$-41E]d\ mmmm\ yyyy"/>
    <numFmt numFmtId="205" formatCode="[$-101041E]d\ mmm\ yy;@"/>
    <numFmt numFmtId="206" formatCode="[$-107041E]d\ mmm\ yy;@"/>
    <numFmt numFmtId="207" formatCode="mmm\-yyyy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58" applyFont="1">
      <alignment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17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57" applyNumberFormat="1" applyFont="1" applyFill="1" applyBorder="1">
      <alignment/>
      <protection/>
    </xf>
    <xf numFmtId="191" fontId="4" fillId="0" borderId="19" xfId="0" applyNumberFormat="1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91" fontId="4" fillId="0" borderId="20" xfId="0" applyNumberFormat="1" applyFont="1" applyBorder="1" applyAlignment="1">
      <alignment horizontal="right"/>
    </xf>
    <xf numFmtId="191" fontId="4" fillId="0" borderId="20" xfId="57" applyNumberFormat="1" applyFont="1" applyFill="1" applyBorder="1">
      <alignment/>
      <protection/>
    </xf>
    <xf numFmtId="0" fontId="4" fillId="0" borderId="20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191" fontId="4" fillId="0" borderId="19" xfId="57" applyNumberFormat="1" applyFont="1" applyFill="1" applyBorder="1">
      <alignment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24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4" fillId="0" borderId="25" xfId="0" applyNumberFormat="1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05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27" xfId="0" applyNumberFormat="1" applyFont="1" applyBorder="1" applyAlignment="1">
      <alignment horizontal="center"/>
    </xf>
    <xf numFmtId="205" fontId="4" fillId="0" borderId="28" xfId="0" applyNumberFormat="1" applyFont="1" applyBorder="1" applyAlignment="1">
      <alignment horizontal="center"/>
    </xf>
    <xf numFmtId="205" fontId="4" fillId="0" borderId="29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7" applyNumberFormat="1" applyFont="1" applyBorder="1" applyAlignment="1" quotePrefix="1">
      <alignment horizontal="center"/>
      <protection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7" fillId="0" borderId="0" xfId="0" applyFont="1" applyAlignment="1">
      <alignment/>
    </xf>
    <xf numFmtId="0" fontId="26" fillId="0" borderId="33" xfId="59" applyFont="1" applyBorder="1" applyAlignment="1">
      <alignment horizontal="center"/>
      <protection/>
    </xf>
    <xf numFmtId="0" fontId="26" fillId="0" borderId="34" xfId="59" applyFont="1" applyBorder="1" applyAlignment="1">
      <alignment horizontal="center"/>
      <protection/>
    </xf>
    <xf numFmtId="0" fontId="26" fillId="33" borderId="34" xfId="59" applyFont="1" applyFill="1" applyBorder="1" applyAlignment="1">
      <alignment horizontal="center"/>
      <protection/>
    </xf>
    <xf numFmtId="0" fontId="26" fillId="0" borderId="35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6" fillId="33" borderId="0" xfId="59" applyFont="1" applyFill="1" applyBorder="1" applyAlignment="1">
      <alignment horizontal="center"/>
      <protection/>
    </xf>
    <xf numFmtId="0" fontId="26" fillId="0" borderId="36" xfId="59" applyFont="1" applyBorder="1">
      <alignment/>
      <protection/>
    </xf>
    <xf numFmtId="0" fontId="26" fillId="0" borderId="37" xfId="59" applyFont="1" applyBorder="1" applyAlignment="1">
      <alignment horizontal="center"/>
      <protection/>
    </xf>
    <xf numFmtId="0" fontId="26" fillId="0" borderId="36" xfId="59" applyFont="1" applyBorder="1" applyAlignment="1">
      <alignment horizontal="center"/>
      <protection/>
    </xf>
    <xf numFmtId="0" fontId="26" fillId="33" borderId="36" xfId="59" applyFont="1" applyFill="1" applyBorder="1">
      <alignment/>
      <protection/>
    </xf>
    <xf numFmtId="205" fontId="0" fillId="0" borderId="38" xfId="59" applyNumberFormat="1" applyFont="1" applyBorder="1" applyAlignment="1">
      <alignment horizontal="center"/>
      <protection/>
    </xf>
    <xf numFmtId="0" fontId="0" fillId="0" borderId="38" xfId="59" applyBorder="1" applyAlignment="1">
      <alignment horizontal="center"/>
      <protection/>
    </xf>
    <xf numFmtId="203" fontId="0" fillId="0" borderId="38" xfId="59" applyNumberFormat="1" applyBorder="1">
      <alignment/>
      <protection/>
    </xf>
    <xf numFmtId="192" fontId="0" fillId="33" borderId="38" xfId="59" applyNumberFormat="1" applyFill="1" applyBorder="1">
      <alignment/>
      <protection/>
    </xf>
    <xf numFmtId="2" fontId="0" fillId="0" borderId="38" xfId="59" applyNumberFormat="1" applyBorder="1">
      <alignment/>
      <protection/>
    </xf>
    <xf numFmtId="2" fontId="0" fillId="0" borderId="39" xfId="59" applyNumberFormat="1" applyBorder="1">
      <alignment/>
      <protection/>
    </xf>
    <xf numFmtId="2" fontId="0" fillId="0" borderId="37" xfId="59" applyNumberFormat="1" applyBorder="1">
      <alignment/>
      <protection/>
    </xf>
    <xf numFmtId="0" fontId="0" fillId="0" borderId="0" xfId="59" applyBorder="1">
      <alignment/>
      <protection/>
    </xf>
    <xf numFmtId="205" fontId="26" fillId="0" borderId="33" xfId="59" applyNumberFormat="1" applyFont="1" applyBorder="1" applyAlignment="1">
      <alignment horizontal="center"/>
      <protection/>
    </xf>
    <xf numFmtId="205" fontId="26" fillId="0" borderId="35" xfId="59" applyNumberFormat="1" applyFont="1" applyBorder="1" applyAlignment="1">
      <alignment horizontal="center"/>
      <protection/>
    </xf>
    <xf numFmtId="205" fontId="26" fillId="0" borderId="35" xfId="59" applyNumberFormat="1" applyFont="1" applyBorder="1">
      <alignment/>
      <protection/>
    </xf>
    <xf numFmtId="205" fontId="26" fillId="0" borderId="37" xfId="59" applyNumberFormat="1" applyFont="1" applyBorder="1">
      <alignment/>
      <protection/>
    </xf>
    <xf numFmtId="205" fontId="0" fillId="0" borderId="38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4" borderId="0" xfId="0" applyNumberFormat="1" applyFont="1" applyFill="1" applyBorder="1" applyAlignment="1">
      <alignment/>
    </xf>
    <xf numFmtId="203" fontId="26" fillId="0" borderId="33" xfId="59" applyNumberFormat="1" applyFont="1" applyBorder="1" applyAlignment="1">
      <alignment horizontal="center"/>
      <protection/>
    </xf>
    <xf numFmtId="203" fontId="26" fillId="0" borderId="34" xfId="59" applyNumberFormat="1" applyFont="1" applyBorder="1" applyAlignment="1">
      <alignment horizontal="center"/>
      <protection/>
    </xf>
    <xf numFmtId="203" fontId="26" fillId="0" borderId="35" xfId="59" applyNumberFormat="1" applyFont="1" applyBorder="1" applyAlignment="1">
      <alignment horizontal="center"/>
      <protection/>
    </xf>
    <xf numFmtId="203" fontId="26" fillId="0" borderId="0" xfId="59" applyNumberFormat="1" applyFont="1" applyBorder="1" applyAlignment="1">
      <alignment horizontal="center"/>
      <protection/>
    </xf>
    <xf numFmtId="203" fontId="26" fillId="0" borderId="37" xfId="59" applyNumberFormat="1" applyFont="1" applyBorder="1" applyAlignment="1">
      <alignment horizontal="center"/>
      <protection/>
    </xf>
    <xf numFmtId="203" fontId="26" fillId="0" borderId="36" xfId="59" applyNumberFormat="1" applyFont="1" applyBorder="1" applyAlignment="1">
      <alignment horizontal="center"/>
      <protection/>
    </xf>
    <xf numFmtId="203" fontId="0" fillId="0" borderId="38" xfId="0" applyNumberFormat="1" applyBorder="1" applyAlignment="1">
      <alignment/>
    </xf>
    <xf numFmtId="203" fontId="0" fillId="0" borderId="0" xfId="0" applyNumberFormat="1" applyAlignment="1">
      <alignment/>
    </xf>
    <xf numFmtId="2" fontId="26" fillId="0" borderId="40" xfId="59" applyNumberFormat="1" applyFont="1" applyBorder="1" applyAlignment="1">
      <alignment horizontal="center"/>
      <protection/>
    </xf>
    <xf numFmtId="2" fontId="26" fillId="0" borderId="33" xfId="59" applyNumberFormat="1" applyFont="1" applyBorder="1" applyAlignment="1">
      <alignment horizontal="center"/>
      <protection/>
    </xf>
    <xf numFmtId="2" fontId="26" fillId="0" borderId="41" xfId="59" applyNumberFormat="1" applyFont="1" applyBorder="1" applyAlignment="1">
      <alignment horizontal="center"/>
      <protection/>
    </xf>
    <xf numFmtId="2" fontId="26" fillId="0" borderId="35" xfId="59" applyNumberFormat="1" applyFont="1" applyBorder="1" applyAlignment="1">
      <alignment horizontal="center"/>
      <protection/>
    </xf>
    <xf numFmtId="2" fontId="26" fillId="0" borderId="41" xfId="59" applyNumberFormat="1" applyFont="1" applyBorder="1">
      <alignment/>
      <protection/>
    </xf>
    <xf numFmtId="2" fontId="26" fillId="0" borderId="35" xfId="59" applyNumberFormat="1" applyFont="1" applyBorder="1">
      <alignment/>
      <protection/>
    </xf>
    <xf numFmtId="2" fontId="26" fillId="0" borderId="42" xfId="59" applyNumberFormat="1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2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16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05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205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206" fontId="4" fillId="0" borderId="0" xfId="57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6" fontId="4" fillId="0" borderId="19" xfId="0" applyNumberFormat="1" applyFont="1" applyBorder="1" applyAlignment="1">
      <alignment horizontal="center"/>
    </xf>
    <xf numFmtId="206" fontId="4" fillId="0" borderId="2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19" xfId="0" applyNumberFormat="1" applyFont="1" applyBorder="1" applyAlignment="1">
      <alignment/>
    </xf>
    <xf numFmtId="203" fontId="0" fillId="0" borderId="38" xfId="59" applyNumberFormat="1" applyFont="1" applyBorder="1">
      <alignment/>
      <protection/>
    </xf>
    <xf numFmtId="192" fontId="0" fillId="33" borderId="38" xfId="59" applyNumberFormat="1" applyFont="1" applyFill="1" applyBorder="1">
      <alignment/>
      <protection/>
    </xf>
    <xf numFmtId="2" fontId="0" fillId="0" borderId="38" xfId="59" applyNumberFormat="1" applyFont="1" applyBorder="1">
      <alignment/>
      <protection/>
    </xf>
    <xf numFmtId="0" fontId="0" fillId="0" borderId="38" xfId="59" applyFont="1" applyBorder="1" applyAlignment="1">
      <alignment horizontal="center"/>
      <protection/>
    </xf>
    <xf numFmtId="205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3" fontId="0" fillId="0" borderId="46" xfId="0" applyNumberFormat="1" applyBorder="1" applyAlignment="1">
      <alignment/>
    </xf>
    <xf numFmtId="203" fontId="0" fillId="0" borderId="46" xfId="59" applyNumberFormat="1" applyFont="1" applyBorder="1">
      <alignment/>
      <protection/>
    </xf>
    <xf numFmtId="192" fontId="0" fillId="33" borderId="46" xfId="59" applyNumberFormat="1" applyFont="1" applyFill="1" applyBorder="1">
      <alignment/>
      <protection/>
    </xf>
    <xf numFmtId="2" fontId="0" fillId="0" borderId="46" xfId="59" applyNumberFormat="1" applyFont="1" applyBorder="1">
      <alignment/>
      <protection/>
    </xf>
    <xf numFmtId="2" fontId="0" fillId="0" borderId="46" xfId="0" applyNumberFormat="1" applyBorder="1" applyAlignment="1">
      <alignment/>
    </xf>
    <xf numFmtId="205" fontId="0" fillId="0" borderId="37" xfId="0" applyNumberFormat="1" applyBorder="1" applyAlignment="1">
      <alignment/>
    </xf>
    <xf numFmtId="0" fontId="0" fillId="0" borderId="37" xfId="0" applyBorder="1" applyAlignment="1">
      <alignment horizontal="center"/>
    </xf>
    <xf numFmtId="203" fontId="0" fillId="0" borderId="37" xfId="0" applyNumberFormat="1" applyBorder="1" applyAlignment="1">
      <alignment/>
    </xf>
    <xf numFmtId="203" fontId="0" fillId="0" borderId="37" xfId="59" applyNumberFormat="1" applyFont="1" applyBorder="1">
      <alignment/>
      <protection/>
    </xf>
    <xf numFmtId="192" fontId="0" fillId="33" borderId="37" xfId="59" applyNumberFormat="1" applyFont="1" applyFill="1" applyBorder="1">
      <alignment/>
      <protection/>
    </xf>
    <xf numFmtId="2" fontId="0" fillId="0" borderId="37" xfId="59" applyNumberFormat="1" applyFont="1" applyBorder="1">
      <alignment/>
      <protection/>
    </xf>
    <xf numFmtId="2" fontId="0" fillId="0" borderId="37" xfId="0" applyNumberFormat="1" applyBorder="1" applyAlignment="1">
      <alignment/>
    </xf>
    <xf numFmtId="205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3" fontId="0" fillId="0" borderId="47" xfId="0" applyNumberFormat="1" applyBorder="1" applyAlignment="1">
      <alignment/>
    </xf>
    <xf numFmtId="203" fontId="0" fillId="0" borderId="47" xfId="59" applyNumberFormat="1" applyFont="1" applyBorder="1">
      <alignment/>
      <protection/>
    </xf>
    <xf numFmtId="192" fontId="0" fillId="33" borderId="47" xfId="59" applyNumberFormat="1" applyFont="1" applyFill="1" applyBorder="1">
      <alignment/>
      <protection/>
    </xf>
    <xf numFmtId="2" fontId="0" fillId="0" borderId="47" xfId="59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24" fillId="0" borderId="41" xfId="0" applyFont="1" applyBorder="1" applyAlignment="1">
      <alignment/>
    </xf>
    <xf numFmtId="0" fontId="0" fillId="0" borderId="37" xfId="0" applyBorder="1" applyAlignment="1">
      <alignment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192" fontId="0" fillId="33" borderId="49" xfId="59" applyNumberFormat="1" applyFont="1" applyFill="1" applyBorder="1">
      <alignment/>
      <protection/>
    </xf>
    <xf numFmtId="2" fontId="0" fillId="0" borderId="49" xfId="0" applyNumberFormat="1" applyBorder="1" applyAlignment="1">
      <alignment/>
    </xf>
    <xf numFmtId="205" fontId="0" fillId="0" borderId="38" xfId="0" applyNumberFormat="1" applyFont="1" applyBorder="1" applyAlignment="1">
      <alignment/>
    </xf>
    <xf numFmtId="14" fontId="0" fillId="0" borderId="38" xfId="0" applyNumberFormat="1" applyBorder="1" applyAlignment="1">
      <alignment horizontal="center"/>
    </xf>
    <xf numFmtId="203" fontId="0" fillId="0" borderId="38" xfId="0" applyNumberFormat="1" applyFont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7" fillId="0" borderId="50" xfId="56" applyNumberFormat="1" applyFont="1" applyBorder="1">
      <alignment/>
      <protection/>
    </xf>
    <xf numFmtId="0" fontId="28" fillId="0" borderId="0" xfId="42" applyFont="1" applyAlignment="1">
      <alignment horizontal="center" vertical="center"/>
      <protection/>
    </xf>
    <xf numFmtId="191" fontId="28" fillId="0" borderId="0" xfId="42" applyNumberFormat="1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191" fontId="28" fillId="0" borderId="0" xfId="0" applyNumberFormat="1" applyFont="1" applyBorder="1" applyAlignment="1">
      <alignment/>
    </xf>
    <xf numFmtId="0" fontId="27" fillId="0" borderId="0" xfId="42" applyFont="1">
      <alignment/>
      <protection/>
    </xf>
    <xf numFmtId="0" fontId="4" fillId="0" borderId="51" xfId="0" applyFont="1" applyBorder="1" applyAlignment="1">
      <alignment horizontal="center"/>
    </xf>
    <xf numFmtId="205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51" xfId="0" applyFont="1" applyBorder="1" applyAlignment="1">
      <alignment/>
    </xf>
    <xf numFmtId="0" fontId="0" fillId="0" borderId="51" xfId="0" applyBorder="1" applyAlignment="1">
      <alignment/>
    </xf>
    <xf numFmtId="191" fontId="4" fillId="0" borderId="53" xfId="0" applyNumberFormat="1" applyFont="1" applyBorder="1" applyAlignment="1">
      <alignment/>
    </xf>
    <xf numFmtId="203" fontId="0" fillId="0" borderId="33" xfId="0" applyNumberFormat="1" applyBorder="1" applyAlignment="1">
      <alignment/>
    </xf>
    <xf numFmtId="192" fontId="0" fillId="33" borderId="33" xfId="59" applyNumberFormat="1" applyFont="1" applyFill="1" applyBorder="1">
      <alignment/>
      <protection/>
    </xf>
    <xf numFmtId="0" fontId="0" fillId="0" borderId="33" xfId="0" applyBorder="1" applyAlignment="1">
      <alignment/>
    </xf>
    <xf numFmtId="203" fontId="0" fillId="0" borderId="54" xfId="0" applyNumberFormat="1" applyBorder="1" applyAlignment="1">
      <alignment/>
    </xf>
    <xf numFmtId="192" fontId="0" fillId="33" borderId="54" xfId="59" applyNumberFormat="1" applyFont="1" applyFill="1" applyBorder="1">
      <alignment/>
      <protection/>
    </xf>
    <xf numFmtId="0" fontId="0" fillId="0" borderId="54" xfId="0" applyBorder="1" applyAlignment="1">
      <alignment/>
    </xf>
    <xf numFmtId="0" fontId="0" fillId="0" borderId="45" xfId="0" applyBorder="1" applyAlignment="1">
      <alignment/>
    </xf>
    <xf numFmtId="0" fontId="4" fillId="35" borderId="0" xfId="0" applyFont="1" applyFill="1" applyBorder="1" applyAlignment="1">
      <alignment horizontal="center"/>
    </xf>
    <xf numFmtId="206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191" fontId="4" fillId="35" borderId="0" xfId="57" applyNumberFormat="1" applyFont="1" applyFill="1" applyBorder="1">
      <alignment/>
      <protection/>
    </xf>
    <xf numFmtId="0" fontId="4" fillId="35" borderId="0" xfId="0" applyFont="1" applyFill="1" applyBorder="1" applyAlignment="1" quotePrefix="1">
      <alignment horizontal="center"/>
    </xf>
    <xf numFmtId="0" fontId="4" fillId="35" borderId="0" xfId="0" applyFont="1" applyFill="1" applyAlignment="1">
      <alignment/>
    </xf>
    <xf numFmtId="2" fontId="0" fillId="0" borderId="38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194" fontId="25" fillId="0" borderId="38" xfId="56" applyNumberFormat="1" applyFont="1" applyBorder="1" applyAlignment="1">
      <alignment horizontal="center" vertical="center"/>
      <protection/>
    </xf>
    <xf numFmtId="49" fontId="4" fillId="35" borderId="0" xfId="0" applyNumberFormat="1" applyFont="1" applyFill="1" applyBorder="1" applyAlignment="1">
      <alignment horizontal="center"/>
    </xf>
    <xf numFmtId="192" fontId="4" fillId="35" borderId="0" xfId="0" applyNumberFormat="1" applyFont="1" applyFill="1" applyBorder="1" applyAlignment="1">
      <alignment/>
    </xf>
    <xf numFmtId="206" fontId="4" fillId="35" borderId="19" xfId="0" applyNumberFormat="1" applyFont="1" applyFill="1" applyBorder="1" applyAlignment="1">
      <alignment horizontal="center"/>
    </xf>
    <xf numFmtId="191" fontId="4" fillId="35" borderId="19" xfId="0" applyNumberFormat="1" applyFont="1" applyFill="1" applyBorder="1" applyAlignment="1">
      <alignment/>
    </xf>
    <xf numFmtId="49" fontId="4" fillId="35" borderId="19" xfId="0" applyNumberFormat="1" applyFont="1" applyFill="1" applyBorder="1" applyAlignment="1">
      <alignment horizontal="center"/>
    </xf>
    <xf numFmtId="191" fontId="4" fillId="35" borderId="19" xfId="0" applyNumberFormat="1" applyFont="1" applyFill="1" applyBorder="1" applyAlignment="1">
      <alignment horizontal="right"/>
    </xf>
    <xf numFmtId="205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72" fillId="35" borderId="0" xfId="0" applyFont="1" applyFill="1" applyBorder="1" applyAlignment="1">
      <alignment/>
    </xf>
    <xf numFmtId="0" fontId="72" fillId="35" borderId="0" xfId="0" applyFont="1" applyFill="1" applyAlignment="1">
      <alignment/>
    </xf>
    <xf numFmtId="191" fontId="15" fillId="0" borderId="0" xfId="42" applyNumberFormat="1" applyFont="1">
      <alignment/>
      <protection/>
    </xf>
    <xf numFmtId="4" fontId="10" fillId="0" borderId="38" xfId="58" applyNumberFormat="1" applyFont="1" applyFill="1" applyBorder="1" applyAlignment="1" applyProtection="1">
      <alignment horizontal="center" vertical="center"/>
      <protection/>
    </xf>
    <xf numFmtId="0" fontId="10" fillId="0" borderId="38" xfId="58" applyFont="1" applyFill="1" applyBorder="1" applyAlignment="1" applyProtection="1">
      <alignment horizontal="center" vertical="center"/>
      <protection/>
    </xf>
    <xf numFmtId="192" fontId="0" fillId="33" borderId="52" xfId="59" applyNumberFormat="1" applyFont="1" applyFill="1" applyBorder="1">
      <alignment/>
      <protection/>
    </xf>
    <xf numFmtId="0" fontId="0" fillId="0" borderId="52" xfId="0" applyBorder="1" applyAlignment="1">
      <alignment/>
    </xf>
    <xf numFmtId="0" fontId="72" fillId="0" borderId="51" xfId="0" applyFont="1" applyBorder="1" applyAlignment="1">
      <alignment/>
    </xf>
    <xf numFmtId="0" fontId="72" fillId="0" borderId="53" xfId="0" applyFont="1" applyBorder="1" applyAlignment="1">
      <alignment/>
    </xf>
    <xf numFmtId="0" fontId="72" fillId="35" borderId="53" xfId="0" applyFont="1" applyFill="1" applyBorder="1" applyAlignment="1">
      <alignment/>
    </xf>
    <xf numFmtId="2" fontId="10" fillId="0" borderId="38" xfId="58" applyNumberFormat="1" applyFont="1" applyFill="1" applyBorder="1" applyAlignment="1" applyProtection="1">
      <alignment horizontal="center" vertical="center" shrinkToFit="1"/>
      <protection/>
    </xf>
    <xf numFmtId="198" fontId="10" fillId="0" borderId="38" xfId="58" applyNumberFormat="1" applyFont="1" applyFill="1" applyBorder="1" applyAlignment="1" applyProtection="1">
      <alignment horizontal="center" vertical="center" wrapText="1"/>
      <protection/>
    </xf>
    <xf numFmtId="192" fontId="10" fillId="0" borderId="38" xfId="58" applyNumberFormat="1" applyFont="1" applyFill="1" applyBorder="1" applyAlignment="1" applyProtection="1">
      <alignment horizontal="center" vertical="center" wrapText="1"/>
      <protection/>
    </xf>
    <xf numFmtId="2" fontId="10" fillId="0" borderId="38" xfId="58" applyNumberFormat="1" applyFont="1" applyFill="1" applyBorder="1" applyAlignment="1" applyProtection="1">
      <alignment horizontal="center" vertical="center"/>
      <protection/>
    </xf>
    <xf numFmtId="192" fontId="10" fillId="0" borderId="38" xfId="58" applyNumberFormat="1" applyFont="1" applyFill="1" applyBorder="1" applyAlignment="1" applyProtection="1">
      <alignment horizontal="center" vertical="center"/>
      <protection/>
    </xf>
    <xf numFmtId="0" fontId="10" fillId="36" borderId="38" xfId="58" applyFont="1" applyFill="1" applyBorder="1" applyAlignment="1" applyProtection="1" quotePrefix="1">
      <alignment horizontal="center" vertical="center"/>
      <protection/>
    </xf>
    <xf numFmtId="2" fontId="10" fillId="36" borderId="38" xfId="58" applyNumberFormat="1" applyFont="1" applyFill="1" applyBorder="1" applyAlignment="1" applyProtection="1" quotePrefix="1">
      <alignment horizontal="center" vertical="center"/>
      <protection/>
    </xf>
    <xf numFmtId="198" fontId="10" fillId="36" borderId="38" xfId="58" applyNumberFormat="1" applyFont="1" applyFill="1" applyBorder="1" applyAlignment="1" applyProtection="1" quotePrefix="1">
      <alignment horizontal="center" vertical="center"/>
      <protection/>
    </xf>
    <xf numFmtId="192" fontId="10" fillId="36" borderId="38" xfId="58" applyNumberFormat="1" applyFont="1" applyFill="1" applyBorder="1" applyAlignment="1" applyProtection="1" quotePrefix="1">
      <alignment horizontal="center" vertical="center"/>
      <protection/>
    </xf>
    <xf numFmtId="194" fontId="10" fillId="36" borderId="38" xfId="58" applyNumberFormat="1" applyFont="1" applyFill="1" applyBorder="1" applyAlignment="1" applyProtection="1" quotePrefix="1">
      <alignment horizontal="center" vertical="center"/>
      <protection/>
    </xf>
    <xf numFmtId="4" fontId="10" fillId="36" borderId="38" xfId="58" applyNumberFormat="1" applyFont="1" applyFill="1" applyBorder="1" applyAlignment="1" applyProtection="1">
      <alignment horizontal="center" vertical="center"/>
      <protection/>
    </xf>
    <xf numFmtId="205" fontId="25" fillId="0" borderId="38" xfId="0" applyNumberFormat="1" applyFont="1" applyBorder="1" applyAlignment="1">
      <alignment horizontal="center" vertical="center"/>
    </xf>
    <xf numFmtId="191" fontId="25" fillId="0" borderId="38" xfId="0" applyNumberFormat="1" applyFont="1" applyBorder="1" applyAlignment="1">
      <alignment horizontal="center" vertical="center"/>
    </xf>
    <xf numFmtId="191" fontId="25" fillId="0" borderId="38" xfId="56" applyNumberFormat="1" applyFont="1" applyBorder="1" applyAlignment="1">
      <alignment horizontal="center" vertical="center"/>
      <protection/>
    </xf>
    <xf numFmtId="0" fontId="25" fillId="0" borderId="38" xfId="0" applyFont="1" applyBorder="1" applyAlignment="1">
      <alignment horizontal="center" vertical="center"/>
    </xf>
    <xf numFmtId="0" fontId="25" fillId="36" borderId="38" xfId="58" applyFont="1" applyFill="1" applyBorder="1" applyAlignment="1">
      <alignment horizontal="center" vertical="center"/>
      <protection/>
    </xf>
    <xf numFmtId="0" fontId="26" fillId="37" borderId="39" xfId="59" applyFont="1" applyFill="1" applyBorder="1" applyAlignment="1">
      <alignment horizontal="center"/>
      <protection/>
    </xf>
    <xf numFmtId="0" fontId="26" fillId="37" borderId="55" xfId="59" applyFont="1" applyFill="1" applyBorder="1" applyAlignment="1">
      <alignment horizontal="center"/>
      <protection/>
    </xf>
    <xf numFmtId="0" fontId="26" fillId="37" borderId="56" xfId="59" applyFont="1" applyFill="1" applyBorder="1" applyAlignment="1">
      <alignment horizontal="center"/>
      <protection/>
    </xf>
    <xf numFmtId="194" fontId="10" fillId="0" borderId="38" xfId="58" applyNumberFormat="1" applyFont="1" applyFill="1" applyBorder="1" applyAlignment="1" applyProtection="1">
      <alignment horizontal="center" vertical="center" textRotation="90"/>
      <protection/>
    </xf>
    <xf numFmtId="4" fontId="10" fillId="0" borderId="38" xfId="58" applyNumberFormat="1" applyFont="1" applyFill="1" applyBorder="1" applyAlignment="1" applyProtection="1">
      <alignment horizontal="center" vertical="center"/>
      <protection/>
    </xf>
    <xf numFmtId="194" fontId="10" fillId="0" borderId="38" xfId="58" applyNumberFormat="1" applyFont="1" applyFill="1" applyBorder="1" applyAlignment="1" applyProtection="1">
      <alignment horizontal="center"/>
      <protection/>
    </xf>
    <xf numFmtId="4" fontId="10" fillId="0" borderId="38" xfId="58" applyNumberFormat="1" applyFont="1" applyFill="1" applyBorder="1" applyAlignment="1" applyProtection="1">
      <alignment horizontal="center"/>
      <protection/>
    </xf>
    <xf numFmtId="0" fontId="10" fillId="0" borderId="38" xfId="58" applyFont="1" applyFill="1" applyBorder="1" applyAlignment="1" applyProtection="1">
      <alignment horizontal="center" vertical="center" textRotation="90"/>
      <protection/>
    </xf>
    <xf numFmtId="2" fontId="9" fillId="0" borderId="39" xfId="58" applyNumberFormat="1" applyFont="1" applyFill="1" applyBorder="1" applyAlignment="1" applyProtection="1">
      <alignment horizontal="center"/>
      <protection/>
    </xf>
    <xf numFmtId="2" fontId="9" fillId="0" borderId="55" xfId="58" applyNumberFormat="1" applyFont="1" applyFill="1" applyBorder="1" applyAlignment="1" applyProtection="1">
      <alignment horizontal="center"/>
      <protection/>
    </xf>
    <xf numFmtId="2" fontId="9" fillId="0" borderId="56" xfId="58" applyNumberFormat="1" applyFont="1" applyFill="1" applyBorder="1" applyAlignment="1" applyProtection="1">
      <alignment horizontal="center"/>
      <protection/>
    </xf>
    <xf numFmtId="2" fontId="10" fillId="0" borderId="38" xfId="58" applyNumberFormat="1" applyFont="1" applyFill="1" applyBorder="1" applyAlignment="1" applyProtection="1">
      <alignment horizontal="center"/>
      <protection/>
    </xf>
    <xf numFmtId="192" fontId="10" fillId="0" borderId="38" xfId="58" applyNumberFormat="1" applyFont="1" applyFill="1" applyBorder="1" applyAlignment="1" applyProtection="1">
      <alignment horizontal="center"/>
      <protection/>
    </xf>
    <xf numFmtId="0" fontId="10" fillId="0" borderId="38" xfId="58" applyFont="1" applyFill="1" applyBorder="1" applyAlignment="1" applyProtection="1">
      <alignment horizontal="center" vertical="center"/>
      <protection/>
    </xf>
    <xf numFmtId="0" fontId="13" fillId="0" borderId="0" xfId="56" applyFont="1" applyAlignment="1">
      <alignment horizontal="right"/>
      <protection/>
    </xf>
    <xf numFmtId="0" fontId="13" fillId="0" borderId="0" xfId="42" applyFont="1" applyAlignment="1">
      <alignment horizontal="right" vertic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075"/>
          <c:w val="0.7725"/>
          <c:h val="0.885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DATA!$D$573:$D$599</c:f>
              <c:numCache>
                <c:ptCount val="27"/>
                <c:pt idx="1">
                  <c:v>0.217</c:v>
                </c:pt>
                <c:pt idx="2">
                  <c:v>15.991</c:v>
                </c:pt>
                <c:pt idx="3">
                  <c:v>0.272</c:v>
                </c:pt>
                <c:pt idx="4">
                  <c:v>0.213</c:v>
                </c:pt>
                <c:pt idx="5">
                  <c:v>0.192</c:v>
                </c:pt>
                <c:pt idx="6">
                  <c:v>1.826</c:v>
                </c:pt>
                <c:pt idx="7">
                  <c:v>5.684</c:v>
                </c:pt>
                <c:pt idx="8">
                  <c:v>21.898</c:v>
                </c:pt>
                <c:pt idx="9">
                  <c:v>15.893</c:v>
                </c:pt>
                <c:pt idx="10">
                  <c:v>2.099</c:v>
                </c:pt>
                <c:pt idx="11">
                  <c:v>52.398</c:v>
                </c:pt>
                <c:pt idx="12">
                  <c:v>15.34</c:v>
                </c:pt>
                <c:pt idx="13">
                  <c:v>1.947</c:v>
                </c:pt>
                <c:pt idx="14">
                  <c:v>1.774</c:v>
                </c:pt>
                <c:pt idx="15">
                  <c:v>2.009</c:v>
                </c:pt>
                <c:pt idx="16">
                  <c:v>1.725</c:v>
                </c:pt>
                <c:pt idx="17">
                  <c:v>1.506</c:v>
                </c:pt>
                <c:pt idx="18">
                  <c:v>1.191</c:v>
                </c:pt>
                <c:pt idx="19">
                  <c:v>0.932</c:v>
                </c:pt>
                <c:pt idx="20">
                  <c:v>0.131</c:v>
                </c:pt>
                <c:pt idx="21">
                  <c:v>0.932</c:v>
                </c:pt>
                <c:pt idx="22">
                  <c:v>0.358</c:v>
                </c:pt>
                <c:pt idx="23">
                  <c:v>0.131</c:v>
                </c:pt>
                <c:pt idx="24">
                  <c:v>0.102</c:v>
                </c:pt>
                <c:pt idx="25">
                  <c:v>0.131</c:v>
                </c:pt>
                <c:pt idx="26">
                  <c:v>0.102</c:v>
                </c:pt>
              </c:numCache>
            </c:numRef>
          </c:xVal>
          <c:yVal>
            <c:numRef>
              <c:f>DATA!$G$573:$G$599</c:f>
              <c:numCache>
                <c:ptCount val="27"/>
                <c:pt idx="1">
                  <c:v>0.354866474592</c:v>
                </c:pt>
                <c:pt idx="2">
                  <c:v>546.967111566528</c:v>
                </c:pt>
                <c:pt idx="3">
                  <c:v>0.44506786406400006</c:v>
                </c:pt>
                <c:pt idx="4">
                  <c:v>0.34180594617599996</c:v>
                </c:pt>
                <c:pt idx="5">
                  <c:v>0.54773618688</c:v>
                </c:pt>
                <c:pt idx="6">
                  <c:v>4.283390890943999</c:v>
                </c:pt>
                <c:pt idx="7">
                  <c:v>33.039840064896</c:v>
                </c:pt>
                <c:pt idx="8">
                  <c:v>579.778810633152</c:v>
                </c:pt>
                <c:pt idx="9">
                  <c:v>1741.0894032611525</c:v>
                </c:pt>
                <c:pt idx="10">
                  <c:v>17.93131301952</c:v>
                </c:pt>
                <c:pt idx="11">
                  <c:v>593.876386714752</c:v>
                </c:pt>
                <c:pt idx="12">
                  <c:v>661.29800308416</c:v>
                </c:pt>
                <c:pt idx="13">
                  <c:v>9.379099116288</c:v>
                </c:pt>
                <c:pt idx="14">
                  <c:v>14.673545913600002</c:v>
                </c:pt>
                <c:pt idx="15">
                  <c:v>5.5281156053760006</c:v>
                </c:pt>
                <c:pt idx="16">
                  <c:v>4.5338027616000005</c:v>
                </c:pt>
                <c:pt idx="17">
                  <c:v>4.8651959387520005</c:v>
                </c:pt>
                <c:pt idx="18">
                  <c:v>3.8709941454720003</c:v>
                </c:pt>
                <c:pt idx="19">
                  <c:v>3.5159691052800004</c:v>
                </c:pt>
                <c:pt idx="20">
                  <c:v>0.12245995699200002</c:v>
                </c:pt>
                <c:pt idx="21">
                  <c:v>1.0914798435840003</c:v>
                </c:pt>
                <c:pt idx="22">
                  <c:v>0.3483910967039999</c:v>
                </c:pt>
                <c:pt idx="23">
                  <c:v>0.29858108976000003</c:v>
                </c:pt>
                <c:pt idx="24">
                  <c:v>0.28564752384000003</c:v>
                </c:pt>
                <c:pt idx="25">
                  <c:v>0.088262882784</c:v>
                </c:pt>
                <c:pt idx="26">
                  <c:v>0.046204423487999996</c:v>
                </c:pt>
              </c:numCache>
            </c:numRef>
          </c:yVal>
          <c:smooth val="0"/>
        </c:ser>
        <c:axId val="18490459"/>
        <c:axId val="32196404"/>
      </c:scatterChart>
      <c:valAx>
        <c:axId val="18490459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196404"/>
        <c:crossesAt val="0.01"/>
        <c:crossBetween val="midCat"/>
        <c:dispUnits/>
      </c:valAx>
      <c:valAx>
        <c:axId val="32196404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49045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425"/>
          <c:w val="0.117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8"/>
          <c:w val="0.795"/>
          <c:h val="0.873"/>
        </c:manualLayout>
      </c:layout>
      <c:scatterChart>
        <c:scatterStyle val="lineMarker"/>
        <c:varyColors val="0"/>
        <c:ser>
          <c:idx val="1"/>
          <c:order val="0"/>
          <c:tx>
            <c:v>2000 - 2022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DATA!$D$9:$D$599</c:f>
              <c:numCache>
                <c:ptCount val="591"/>
                <c:pt idx="0">
                  <c:v>0.191</c:v>
                </c:pt>
                <c:pt idx="1">
                  <c:v>6.879</c:v>
                </c:pt>
                <c:pt idx="2">
                  <c:v>26.537</c:v>
                </c:pt>
                <c:pt idx="3">
                  <c:v>1.31</c:v>
                </c:pt>
                <c:pt idx="4">
                  <c:v>8.816</c:v>
                </c:pt>
                <c:pt idx="5">
                  <c:v>4.441</c:v>
                </c:pt>
                <c:pt idx="6">
                  <c:v>3.247</c:v>
                </c:pt>
                <c:pt idx="7">
                  <c:v>1.359</c:v>
                </c:pt>
                <c:pt idx="8">
                  <c:v>9.172</c:v>
                </c:pt>
                <c:pt idx="9">
                  <c:v>2.981</c:v>
                </c:pt>
                <c:pt idx="10">
                  <c:v>7.239</c:v>
                </c:pt>
                <c:pt idx="11">
                  <c:v>68.798</c:v>
                </c:pt>
                <c:pt idx="12">
                  <c:v>2.898</c:v>
                </c:pt>
                <c:pt idx="13">
                  <c:v>3.671</c:v>
                </c:pt>
                <c:pt idx="14">
                  <c:v>5.714</c:v>
                </c:pt>
                <c:pt idx="15">
                  <c:v>3.327</c:v>
                </c:pt>
                <c:pt idx="16">
                  <c:v>47.527</c:v>
                </c:pt>
                <c:pt idx="17">
                  <c:v>3.35</c:v>
                </c:pt>
                <c:pt idx="18">
                  <c:v>1.723</c:v>
                </c:pt>
                <c:pt idx="19">
                  <c:v>1.395</c:v>
                </c:pt>
                <c:pt idx="20">
                  <c:v>0.202</c:v>
                </c:pt>
                <c:pt idx="21">
                  <c:v>0.109</c:v>
                </c:pt>
                <c:pt idx="22">
                  <c:v>0.04</c:v>
                </c:pt>
                <c:pt idx="23">
                  <c:v>0.021</c:v>
                </c:pt>
                <c:pt idx="24">
                  <c:v>0.012</c:v>
                </c:pt>
                <c:pt idx="25">
                  <c:v>0.006</c:v>
                </c:pt>
                <c:pt idx="26">
                  <c:v>0.007</c:v>
                </c:pt>
                <c:pt idx="27">
                  <c:v>0.008</c:v>
                </c:pt>
                <c:pt idx="28">
                  <c:v>0.013</c:v>
                </c:pt>
                <c:pt idx="29">
                  <c:v>0.048</c:v>
                </c:pt>
                <c:pt idx="30">
                  <c:v>1.955</c:v>
                </c:pt>
                <c:pt idx="31">
                  <c:v>0.43</c:v>
                </c:pt>
                <c:pt idx="32">
                  <c:v>0.338</c:v>
                </c:pt>
                <c:pt idx="33">
                  <c:v>0.448</c:v>
                </c:pt>
                <c:pt idx="34">
                  <c:v>0.549</c:v>
                </c:pt>
                <c:pt idx="35">
                  <c:v>6.101</c:v>
                </c:pt>
                <c:pt idx="36">
                  <c:v>31.359</c:v>
                </c:pt>
                <c:pt idx="38">
                  <c:v>4.784</c:v>
                </c:pt>
                <c:pt idx="39">
                  <c:v>2.032</c:v>
                </c:pt>
                <c:pt idx="40">
                  <c:v>12.2</c:v>
                </c:pt>
                <c:pt idx="41">
                  <c:v>2.693</c:v>
                </c:pt>
                <c:pt idx="42">
                  <c:v>6.909</c:v>
                </c:pt>
                <c:pt idx="43">
                  <c:v>3.189</c:v>
                </c:pt>
                <c:pt idx="44">
                  <c:v>20.068</c:v>
                </c:pt>
                <c:pt idx="45">
                  <c:v>3.177</c:v>
                </c:pt>
                <c:pt idx="46">
                  <c:v>1.567</c:v>
                </c:pt>
                <c:pt idx="47">
                  <c:v>1.263</c:v>
                </c:pt>
                <c:pt idx="48">
                  <c:v>0.444</c:v>
                </c:pt>
                <c:pt idx="49">
                  <c:v>0.177</c:v>
                </c:pt>
                <c:pt idx="50">
                  <c:v>0.159</c:v>
                </c:pt>
                <c:pt idx="51">
                  <c:v>0.179</c:v>
                </c:pt>
                <c:pt idx="52">
                  <c:v>0.163</c:v>
                </c:pt>
                <c:pt idx="53">
                  <c:v>0.12</c:v>
                </c:pt>
                <c:pt idx="54">
                  <c:v>0.101</c:v>
                </c:pt>
                <c:pt idx="55">
                  <c:v>0.099</c:v>
                </c:pt>
                <c:pt idx="56">
                  <c:v>0.048</c:v>
                </c:pt>
                <c:pt idx="57">
                  <c:v>0.021</c:v>
                </c:pt>
                <c:pt idx="58">
                  <c:v>0.032</c:v>
                </c:pt>
                <c:pt idx="59">
                  <c:v>0.008</c:v>
                </c:pt>
                <c:pt idx="60">
                  <c:v>0.008</c:v>
                </c:pt>
                <c:pt idx="61">
                  <c:v>0.009</c:v>
                </c:pt>
                <c:pt idx="62">
                  <c:v>0.005</c:v>
                </c:pt>
                <c:pt idx="63">
                  <c:v>0.001</c:v>
                </c:pt>
                <c:pt idx="64">
                  <c:v>0.687</c:v>
                </c:pt>
                <c:pt idx="65">
                  <c:v>1.403</c:v>
                </c:pt>
                <c:pt idx="66">
                  <c:v>3.145</c:v>
                </c:pt>
                <c:pt idx="67">
                  <c:v>0.801</c:v>
                </c:pt>
                <c:pt idx="68">
                  <c:v>0.761</c:v>
                </c:pt>
                <c:pt idx="69">
                  <c:v>0.634</c:v>
                </c:pt>
                <c:pt idx="70">
                  <c:v>0.937</c:v>
                </c:pt>
                <c:pt idx="71">
                  <c:v>1.303</c:v>
                </c:pt>
                <c:pt idx="72">
                  <c:v>2.894</c:v>
                </c:pt>
                <c:pt idx="73">
                  <c:v>5.257</c:v>
                </c:pt>
                <c:pt idx="74">
                  <c:v>11.5</c:v>
                </c:pt>
                <c:pt idx="75">
                  <c:v>23.19</c:v>
                </c:pt>
                <c:pt idx="76">
                  <c:v>101.544</c:v>
                </c:pt>
                <c:pt idx="77">
                  <c:v>5.359</c:v>
                </c:pt>
                <c:pt idx="78">
                  <c:v>3.765</c:v>
                </c:pt>
                <c:pt idx="79">
                  <c:v>1.877</c:v>
                </c:pt>
                <c:pt idx="80">
                  <c:v>5.702</c:v>
                </c:pt>
                <c:pt idx="81">
                  <c:v>4.97</c:v>
                </c:pt>
                <c:pt idx="82">
                  <c:v>4.617</c:v>
                </c:pt>
                <c:pt idx="83">
                  <c:v>9.296</c:v>
                </c:pt>
                <c:pt idx="84">
                  <c:v>2.431</c:v>
                </c:pt>
                <c:pt idx="85">
                  <c:v>1.186</c:v>
                </c:pt>
                <c:pt idx="86">
                  <c:v>1.273</c:v>
                </c:pt>
                <c:pt idx="87">
                  <c:v>1.003</c:v>
                </c:pt>
                <c:pt idx="88">
                  <c:v>0.572</c:v>
                </c:pt>
                <c:pt idx="89">
                  <c:v>0.389</c:v>
                </c:pt>
                <c:pt idx="90">
                  <c:v>0.114</c:v>
                </c:pt>
                <c:pt idx="91">
                  <c:v>0.085</c:v>
                </c:pt>
                <c:pt idx="92">
                  <c:v>0.086</c:v>
                </c:pt>
                <c:pt idx="93">
                  <c:v>0.076</c:v>
                </c:pt>
                <c:pt idx="94">
                  <c:v>0.075</c:v>
                </c:pt>
                <c:pt idx="95">
                  <c:v>0.039</c:v>
                </c:pt>
                <c:pt idx="96">
                  <c:v>0.033</c:v>
                </c:pt>
                <c:pt idx="97">
                  <c:v>0.015</c:v>
                </c:pt>
                <c:pt idx="98">
                  <c:v>0.025</c:v>
                </c:pt>
                <c:pt idx="99">
                  <c:v>0.025</c:v>
                </c:pt>
                <c:pt idx="100">
                  <c:v>0.088</c:v>
                </c:pt>
                <c:pt idx="101">
                  <c:v>0.276</c:v>
                </c:pt>
                <c:pt idx="102">
                  <c:v>0.203</c:v>
                </c:pt>
                <c:pt idx="103">
                  <c:v>0.118</c:v>
                </c:pt>
                <c:pt idx="104">
                  <c:v>0.147</c:v>
                </c:pt>
                <c:pt idx="105">
                  <c:v>0.173</c:v>
                </c:pt>
                <c:pt idx="106">
                  <c:v>0.917</c:v>
                </c:pt>
                <c:pt idx="107">
                  <c:v>0.623</c:v>
                </c:pt>
                <c:pt idx="108">
                  <c:v>1.051</c:v>
                </c:pt>
                <c:pt idx="109">
                  <c:v>0.54</c:v>
                </c:pt>
                <c:pt idx="110">
                  <c:v>1.93</c:v>
                </c:pt>
                <c:pt idx="111">
                  <c:v>1.051</c:v>
                </c:pt>
                <c:pt idx="112">
                  <c:v>0.54</c:v>
                </c:pt>
                <c:pt idx="113">
                  <c:v>1.93</c:v>
                </c:pt>
                <c:pt idx="114">
                  <c:v>4.502</c:v>
                </c:pt>
                <c:pt idx="115">
                  <c:v>1.002</c:v>
                </c:pt>
                <c:pt idx="116">
                  <c:v>0.595</c:v>
                </c:pt>
                <c:pt idx="117">
                  <c:v>1.458</c:v>
                </c:pt>
                <c:pt idx="118">
                  <c:v>0.518</c:v>
                </c:pt>
                <c:pt idx="119">
                  <c:v>0.422</c:v>
                </c:pt>
                <c:pt idx="120">
                  <c:v>0.274</c:v>
                </c:pt>
                <c:pt idx="121">
                  <c:v>0.038</c:v>
                </c:pt>
                <c:pt idx="122">
                  <c:v>0.054</c:v>
                </c:pt>
                <c:pt idx="123">
                  <c:v>1.75</c:v>
                </c:pt>
                <c:pt idx="127">
                  <c:v>0.597</c:v>
                </c:pt>
                <c:pt idx="128">
                  <c:v>0.522</c:v>
                </c:pt>
                <c:pt idx="129">
                  <c:v>21.969</c:v>
                </c:pt>
                <c:pt idx="130">
                  <c:v>7.888</c:v>
                </c:pt>
                <c:pt idx="131">
                  <c:v>1.471</c:v>
                </c:pt>
                <c:pt idx="132">
                  <c:v>0.669</c:v>
                </c:pt>
                <c:pt idx="136">
                  <c:v>0.27</c:v>
                </c:pt>
                <c:pt idx="137">
                  <c:v>16.014</c:v>
                </c:pt>
                <c:pt idx="138">
                  <c:v>4.861</c:v>
                </c:pt>
                <c:pt idx="148">
                  <c:v>40.544</c:v>
                </c:pt>
                <c:pt idx="149">
                  <c:v>0.779</c:v>
                </c:pt>
                <c:pt idx="152">
                  <c:v>0.03</c:v>
                </c:pt>
                <c:pt idx="153">
                  <c:v>7.301</c:v>
                </c:pt>
                <c:pt idx="154">
                  <c:v>1.921</c:v>
                </c:pt>
                <c:pt idx="155">
                  <c:v>5.054</c:v>
                </c:pt>
                <c:pt idx="156">
                  <c:v>0.277</c:v>
                </c:pt>
                <c:pt idx="157">
                  <c:v>28.223</c:v>
                </c:pt>
                <c:pt idx="158">
                  <c:v>0.848</c:v>
                </c:pt>
                <c:pt idx="159">
                  <c:v>0.608</c:v>
                </c:pt>
                <c:pt idx="160">
                  <c:v>1.324</c:v>
                </c:pt>
                <c:pt idx="161">
                  <c:v>6.226</c:v>
                </c:pt>
                <c:pt idx="162">
                  <c:v>1.581</c:v>
                </c:pt>
                <c:pt idx="163">
                  <c:v>2.359</c:v>
                </c:pt>
                <c:pt idx="164">
                  <c:v>1.59</c:v>
                </c:pt>
                <c:pt idx="165">
                  <c:v>3.273</c:v>
                </c:pt>
                <c:pt idx="166">
                  <c:v>4.178</c:v>
                </c:pt>
                <c:pt idx="167">
                  <c:v>3.469</c:v>
                </c:pt>
                <c:pt idx="168">
                  <c:v>1.745</c:v>
                </c:pt>
                <c:pt idx="169">
                  <c:v>1.209</c:v>
                </c:pt>
                <c:pt idx="170">
                  <c:v>1.428</c:v>
                </c:pt>
                <c:pt idx="171">
                  <c:v>0.322</c:v>
                </c:pt>
                <c:pt idx="172">
                  <c:v>0.326</c:v>
                </c:pt>
                <c:pt idx="173">
                  <c:v>0.013</c:v>
                </c:pt>
                <c:pt idx="174">
                  <c:v>0.002</c:v>
                </c:pt>
                <c:pt idx="175">
                  <c:v>0.043</c:v>
                </c:pt>
                <c:pt idx="176">
                  <c:v>0.042</c:v>
                </c:pt>
                <c:pt idx="177">
                  <c:v>1.108</c:v>
                </c:pt>
                <c:pt idx="178">
                  <c:v>0.45</c:v>
                </c:pt>
                <c:pt idx="179">
                  <c:v>2.523</c:v>
                </c:pt>
                <c:pt idx="180">
                  <c:v>1.319</c:v>
                </c:pt>
                <c:pt idx="181">
                  <c:v>0.645</c:v>
                </c:pt>
                <c:pt idx="182">
                  <c:v>0.42</c:v>
                </c:pt>
                <c:pt idx="183">
                  <c:v>0.729</c:v>
                </c:pt>
                <c:pt idx="184">
                  <c:v>1.216</c:v>
                </c:pt>
                <c:pt idx="185">
                  <c:v>1.807</c:v>
                </c:pt>
                <c:pt idx="186">
                  <c:v>1.829</c:v>
                </c:pt>
                <c:pt idx="187">
                  <c:v>12.522</c:v>
                </c:pt>
                <c:pt idx="188">
                  <c:v>21.443</c:v>
                </c:pt>
                <c:pt idx="189">
                  <c:v>14.394</c:v>
                </c:pt>
                <c:pt idx="190">
                  <c:v>5.77</c:v>
                </c:pt>
                <c:pt idx="191">
                  <c:v>17.901</c:v>
                </c:pt>
                <c:pt idx="192">
                  <c:v>2.031</c:v>
                </c:pt>
                <c:pt idx="193">
                  <c:v>1.325</c:v>
                </c:pt>
                <c:pt idx="194">
                  <c:v>0.414</c:v>
                </c:pt>
                <c:pt idx="195">
                  <c:v>0.181</c:v>
                </c:pt>
                <c:pt idx="196">
                  <c:v>0.293</c:v>
                </c:pt>
                <c:pt idx="197">
                  <c:v>0.064</c:v>
                </c:pt>
                <c:pt idx="198">
                  <c:v>0.073</c:v>
                </c:pt>
                <c:pt idx="199">
                  <c:v>0.048</c:v>
                </c:pt>
                <c:pt idx="200">
                  <c:v>0.016</c:v>
                </c:pt>
                <c:pt idx="201">
                  <c:v>0.193</c:v>
                </c:pt>
                <c:pt idx="202">
                  <c:v>0.854</c:v>
                </c:pt>
                <c:pt idx="203">
                  <c:v>0.822</c:v>
                </c:pt>
                <c:pt idx="204">
                  <c:v>5.538</c:v>
                </c:pt>
                <c:pt idx="205">
                  <c:v>2.398</c:v>
                </c:pt>
                <c:pt idx="206">
                  <c:v>6.72</c:v>
                </c:pt>
                <c:pt idx="207">
                  <c:v>2.574</c:v>
                </c:pt>
                <c:pt idx="208">
                  <c:v>3.545</c:v>
                </c:pt>
                <c:pt idx="209">
                  <c:v>0.694</c:v>
                </c:pt>
                <c:pt idx="210">
                  <c:v>1.463</c:v>
                </c:pt>
                <c:pt idx="211">
                  <c:v>2.39</c:v>
                </c:pt>
                <c:pt idx="212">
                  <c:v>11.417</c:v>
                </c:pt>
                <c:pt idx="213">
                  <c:v>3.64</c:v>
                </c:pt>
                <c:pt idx="214">
                  <c:v>3.864</c:v>
                </c:pt>
                <c:pt idx="215">
                  <c:v>1.935</c:v>
                </c:pt>
                <c:pt idx="216">
                  <c:v>2.899</c:v>
                </c:pt>
                <c:pt idx="217">
                  <c:v>3.268</c:v>
                </c:pt>
                <c:pt idx="218">
                  <c:v>1.188</c:v>
                </c:pt>
                <c:pt idx="219">
                  <c:v>1.344</c:v>
                </c:pt>
                <c:pt idx="220">
                  <c:v>0.957</c:v>
                </c:pt>
                <c:pt idx="221">
                  <c:v>0.534</c:v>
                </c:pt>
                <c:pt idx="222">
                  <c:v>0.272</c:v>
                </c:pt>
                <c:pt idx="223">
                  <c:v>0.137</c:v>
                </c:pt>
                <c:pt idx="224">
                  <c:v>0.031</c:v>
                </c:pt>
                <c:pt idx="225">
                  <c:v>0.048</c:v>
                </c:pt>
                <c:pt idx="226">
                  <c:v>0.042</c:v>
                </c:pt>
                <c:pt idx="227">
                  <c:v>0.047</c:v>
                </c:pt>
                <c:pt idx="228">
                  <c:v>0.03</c:v>
                </c:pt>
                <c:pt idx="229">
                  <c:v>0.044</c:v>
                </c:pt>
                <c:pt idx="230">
                  <c:v>0.029</c:v>
                </c:pt>
                <c:pt idx="231">
                  <c:v>0.021</c:v>
                </c:pt>
                <c:pt idx="232">
                  <c:v>0.022</c:v>
                </c:pt>
                <c:pt idx="235">
                  <c:v>0.01</c:v>
                </c:pt>
                <c:pt idx="236">
                  <c:v>0.205</c:v>
                </c:pt>
                <c:pt idx="237">
                  <c:v>0.359</c:v>
                </c:pt>
                <c:pt idx="238">
                  <c:v>11.091</c:v>
                </c:pt>
                <c:pt idx="239">
                  <c:v>205.929</c:v>
                </c:pt>
                <c:pt idx="240">
                  <c:v>28.381</c:v>
                </c:pt>
                <c:pt idx="241">
                  <c:v>67.519</c:v>
                </c:pt>
                <c:pt idx="242">
                  <c:v>10.381</c:v>
                </c:pt>
                <c:pt idx="243">
                  <c:v>6.383</c:v>
                </c:pt>
                <c:pt idx="244">
                  <c:v>2.579</c:v>
                </c:pt>
                <c:pt idx="245">
                  <c:v>5.096</c:v>
                </c:pt>
                <c:pt idx="246">
                  <c:v>4.661</c:v>
                </c:pt>
                <c:pt idx="247">
                  <c:v>2.208</c:v>
                </c:pt>
                <c:pt idx="248">
                  <c:v>1.73</c:v>
                </c:pt>
                <c:pt idx="249">
                  <c:v>0.91</c:v>
                </c:pt>
                <c:pt idx="250">
                  <c:v>0.477</c:v>
                </c:pt>
                <c:pt idx="251">
                  <c:v>0.52</c:v>
                </c:pt>
                <c:pt idx="252">
                  <c:v>0.233</c:v>
                </c:pt>
                <c:pt idx="253">
                  <c:v>0.051</c:v>
                </c:pt>
                <c:pt idx="254">
                  <c:v>0.036</c:v>
                </c:pt>
                <c:pt idx="255">
                  <c:v>0.034</c:v>
                </c:pt>
                <c:pt idx="256">
                  <c:v>0.035</c:v>
                </c:pt>
                <c:pt idx="257">
                  <c:v>0.035</c:v>
                </c:pt>
                <c:pt idx="258">
                  <c:v>0.012</c:v>
                </c:pt>
                <c:pt idx="259">
                  <c:v>0.02</c:v>
                </c:pt>
                <c:pt idx="260">
                  <c:v>0.022</c:v>
                </c:pt>
                <c:pt idx="261">
                  <c:v>0.038</c:v>
                </c:pt>
                <c:pt idx="262">
                  <c:v>0.125</c:v>
                </c:pt>
                <c:pt idx="263">
                  <c:v>0.662</c:v>
                </c:pt>
                <c:pt idx="264">
                  <c:v>0.661</c:v>
                </c:pt>
                <c:pt idx="265">
                  <c:v>130.974</c:v>
                </c:pt>
                <c:pt idx="266">
                  <c:v>19.938</c:v>
                </c:pt>
                <c:pt idx="267">
                  <c:v>3.06</c:v>
                </c:pt>
                <c:pt idx="268">
                  <c:v>4.405</c:v>
                </c:pt>
                <c:pt idx="269">
                  <c:v>4.226</c:v>
                </c:pt>
                <c:pt idx="270">
                  <c:v>3.11</c:v>
                </c:pt>
                <c:pt idx="271">
                  <c:v>6.378</c:v>
                </c:pt>
                <c:pt idx="272">
                  <c:v>4.024</c:v>
                </c:pt>
                <c:pt idx="273">
                  <c:v>5.672</c:v>
                </c:pt>
                <c:pt idx="274">
                  <c:v>273.438</c:v>
                </c:pt>
                <c:pt idx="275">
                  <c:v>298.876</c:v>
                </c:pt>
                <c:pt idx="276">
                  <c:v>22.278</c:v>
                </c:pt>
                <c:pt idx="277">
                  <c:v>15.051</c:v>
                </c:pt>
                <c:pt idx="278">
                  <c:v>10.913</c:v>
                </c:pt>
                <c:pt idx="279">
                  <c:v>66.08</c:v>
                </c:pt>
                <c:pt idx="280">
                  <c:v>75.671</c:v>
                </c:pt>
                <c:pt idx="281">
                  <c:v>19.553</c:v>
                </c:pt>
                <c:pt idx="282">
                  <c:v>8.934</c:v>
                </c:pt>
                <c:pt idx="283">
                  <c:v>6.946</c:v>
                </c:pt>
                <c:pt idx="284">
                  <c:v>4.004</c:v>
                </c:pt>
                <c:pt idx="285">
                  <c:v>1.836</c:v>
                </c:pt>
                <c:pt idx="286">
                  <c:v>2.311</c:v>
                </c:pt>
                <c:pt idx="287">
                  <c:v>1.111</c:v>
                </c:pt>
                <c:pt idx="288">
                  <c:v>0.858</c:v>
                </c:pt>
                <c:pt idx="289">
                  <c:v>0.667</c:v>
                </c:pt>
                <c:pt idx="290">
                  <c:v>0.768</c:v>
                </c:pt>
                <c:pt idx="291">
                  <c:v>0.799</c:v>
                </c:pt>
                <c:pt idx="292">
                  <c:v>0.055</c:v>
                </c:pt>
                <c:pt idx="293">
                  <c:v>0.045</c:v>
                </c:pt>
                <c:pt idx="294">
                  <c:v>0.123</c:v>
                </c:pt>
                <c:pt idx="295">
                  <c:v>0.127</c:v>
                </c:pt>
                <c:pt idx="296">
                  <c:v>0.028</c:v>
                </c:pt>
                <c:pt idx="297">
                  <c:v>0.107</c:v>
                </c:pt>
                <c:pt idx="298">
                  <c:v>0.069</c:v>
                </c:pt>
                <c:pt idx="299">
                  <c:v>0.056</c:v>
                </c:pt>
                <c:pt idx="300">
                  <c:v>0.141</c:v>
                </c:pt>
                <c:pt idx="301">
                  <c:v>0.054</c:v>
                </c:pt>
                <c:pt idx="302">
                  <c:v>0.047</c:v>
                </c:pt>
                <c:pt idx="303">
                  <c:v>0.604</c:v>
                </c:pt>
                <c:pt idx="304">
                  <c:v>0.625</c:v>
                </c:pt>
                <c:pt idx="305">
                  <c:v>0.393</c:v>
                </c:pt>
                <c:pt idx="306">
                  <c:v>0.361</c:v>
                </c:pt>
                <c:pt idx="307">
                  <c:v>0.295</c:v>
                </c:pt>
                <c:pt idx="308">
                  <c:v>0.45</c:v>
                </c:pt>
                <c:pt idx="309">
                  <c:v>0.853</c:v>
                </c:pt>
                <c:pt idx="310">
                  <c:v>1.075</c:v>
                </c:pt>
                <c:pt idx="311">
                  <c:v>1.241</c:v>
                </c:pt>
                <c:pt idx="312">
                  <c:v>0.517</c:v>
                </c:pt>
                <c:pt idx="313">
                  <c:v>13.617</c:v>
                </c:pt>
                <c:pt idx="314">
                  <c:v>14.042</c:v>
                </c:pt>
                <c:pt idx="315">
                  <c:v>7.359</c:v>
                </c:pt>
                <c:pt idx="316">
                  <c:v>150.37</c:v>
                </c:pt>
                <c:pt idx="317">
                  <c:v>46.363</c:v>
                </c:pt>
                <c:pt idx="318">
                  <c:v>26.257</c:v>
                </c:pt>
                <c:pt idx="319">
                  <c:v>4.469</c:v>
                </c:pt>
                <c:pt idx="320">
                  <c:v>11.902</c:v>
                </c:pt>
                <c:pt idx="321">
                  <c:v>3.691</c:v>
                </c:pt>
                <c:pt idx="322">
                  <c:v>1.746</c:v>
                </c:pt>
                <c:pt idx="323">
                  <c:v>2.71</c:v>
                </c:pt>
                <c:pt idx="324">
                  <c:v>1.325</c:v>
                </c:pt>
                <c:pt idx="325">
                  <c:v>1.008</c:v>
                </c:pt>
                <c:pt idx="326">
                  <c:v>1.714</c:v>
                </c:pt>
                <c:pt idx="327">
                  <c:v>0.885</c:v>
                </c:pt>
                <c:pt idx="328">
                  <c:v>0.366</c:v>
                </c:pt>
                <c:pt idx="329">
                  <c:v>0.191</c:v>
                </c:pt>
                <c:pt idx="330">
                  <c:v>0.155</c:v>
                </c:pt>
                <c:pt idx="331">
                  <c:v>0.024</c:v>
                </c:pt>
                <c:pt idx="332">
                  <c:v>0.434</c:v>
                </c:pt>
                <c:pt idx="333">
                  <c:v>0.096</c:v>
                </c:pt>
                <c:pt idx="334">
                  <c:v>0.041</c:v>
                </c:pt>
                <c:pt idx="335">
                  <c:v>0.056</c:v>
                </c:pt>
                <c:pt idx="336">
                  <c:v>0.092</c:v>
                </c:pt>
                <c:pt idx="337">
                  <c:v>0.166</c:v>
                </c:pt>
                <c:pt idx="338">
                  <c:v>0.013</c:v>
                </c:pt>
                <c:pt idx="339">
                  <c:v>0.088</c:v>
                </c:pt>
                <c:pt idx="340">
                  <c:v>0.015</c:v>
                </c:pt>
                <c:pt idx="341">
                  <c:v>0.207</c:v>
                </c:pt>
                <c:pt idx="342">
                  <c:v>0.546</c:v>
                </c:pt>
                <c:pt idx="343">
                  <c:v>0.239</c:v>
                </c:pt>
                <c:pt idx="344">
                  <c:v>0.838</c:v>
                </c:pt>
                <c:pt idx="345">
                  <c:v>0.422</c:v>
                </c:pt>
                <c:pt idx="346">
                  <c:v>0.463</c:v>
                </c:pt>
                <c:pt idx="347">
                  <c:v>6.581</c:v>
                </c:pt>
                <c:pt idx="348">
                  <c:v>1.932</c:v>
                </c:pt>
                <c:pt idx="349">
                  <c:v>2.484</c:v>
                </c:pt>
                <c:pt idx="350">
                  <c:v>1.749</c:v>
                </c:pt>
                <c:pt idx="351">
                  <c:v>8.067</c:v>
                </c:pt>
                <c:pt idx="352">
                  <c:v>2.554</c:v>
                </c:pt>
                <c:pt idx="353">
                  <c:v>15.241</c:v>
                </c:pt>
                <c:pt idx="354">
                  <c:v>1.426</c:v>
                </c:pt>
                <c:pt idx="355">
                  <c:v>30.615</c:v>
                </c:pt>
                <c:pt idx="356">
                  <c:v>3.171</c:v>
                </c:pt>
                <c:pt idx="357">
                  <c:v>27.616</c:v>
                </c:pt>
                <c:pt idx="358">
                  <c:v>25.398</c:v>
                </c:pt>
                <c:pt idx="359">
                  <c:v>2.989</c:v>
                </c:pt>
                <c:pt idx="360">
                  <c:v>13.796</c:v>
                </c:pt>
                <c:pt idx="361">
                  <c:v>3.156</c:v>
                </c:pt>
                <c:pt idx="362">
                  <c:v>2.545</c:v>
                </c:pt>
                <c:pt idx="363">
                  <c:v>2.209</c:v>
                </c:pt>
                <c:pt idx="364">
                  <c:v>2.286</c:v>
                </c:pt>
                <c:pt idx="365">
                  <c:v>1.039</c:v>
                </c:pt>
                <c:pt idx="366">
                  <c:v>1.002</c:v>
                </c:pt>
                <c:pt idx="367">
                  <c:v>0.904</c:v>
                </c:pt>
                <c:pt idx="368">
                  <c:v>0.298</c:v>
                </c:pt>
                <c:pt idx="369">
                  <c:v>0.218</c:v>
                </c:pt>
                <c:pt idx="370">
                  <c:v>0.173</c:v>
                </c:pt>
                <c:pt idx="371">
                  <c:v>0.163</c:v>
                </c:pt>
                <c:pt idx="372">
                  <c:v>0.151</c:v>
                </c:pt>
                <c:pt idx="373">
                  <c:v>0.143</c:v>
                </c:pt>
                <c:pt idx="374">
                  <c:v>8.206</c:v>
                </c:pt>
                <c:pt idx="375">
                  <c:v>0.64</c:v>
                </c:pt>
                <c:pt idx="376">
                  <c:v>0.226</c:v>
                </c:pt>
                <c:pt idx="377">
                  <c:v>0.268</c:v>
                </c:pt>
                <c:pt idx="378">
                  <c:v>1.05</c:v>
                </c:pt>
                <c:pt idx="379">
                  <c:v>0.247</c:v>
                </c:pt>
                <c:pt idx="380">
                  <c:v>0.651</c:v>
                </c:pt>
                <c:pt idx="381">
                  <c:v>1.472</c:v>
                </c:pt>
                <c:pt idx="382">
                  <c:v>4.684</c:v>
                </c:pt>
                <c:pt idx="383">
                  <c:v>7.927</c:v>
                </c:pt>
                <c:pt idx="384">
                  <c:v>3.119</c:v>
                </c:pt>
                <c:pt idx="385">
                  <c:v>4.041</c:v>
                </c:pt>
                <c:pt idx="386">
                  <c:v>11.608</c:v>
                </c:pt>
                <c:pt idx="387">
                  <c:v>81.685</c:v>
                </c:pt>
                <c:pt idx="388">
                  <c:v>3.083</c:v>
                </c:pt>
                <c:pt idx="389">
                  <c:v>3.118</c:v>
                </c:pt>
                <c:pt idx="390">
                  <c:v>3.11</c:v>
                </c:pt>
                <c:pt idx="391">
                  <c:v>3.08</c:v>
                </c:pt>
                <c:pt idx="392">
                  <c:v>5.897</c:v>
                </c:pt>
                <c:pt idx="393">
                  <c:v>4.011</c:v>
                </c:pt>
                <c:pt idx="394">
                  <c:v>0.758</c:v>
                </c:pt>
                <c:pt idx="395">
                  <c:v>0.596</c:v>
                </c:pt>
                <c:pt idx="396">
                  <c:v>0.561</c:v>
                </c:pt>
                <c:pt idx="397">
                  <c:v>0.619</c:v>
                </c:pt>
                <c:pt idx="398">
                  <c:v>0.613</c:v>
                </c:pt>
                <c:pt idx="399">
                  <c:v>2.798</c:v>
                </c:pt>
                <c:pt idx="400">
                  <c:v>0.722</c:v>
                </c:pt>
                <c:pt idx="401">
                  <c:v>0.665</c:v>
                </c:pt>
                <c:pt idx="402">
                  <c:v>31.902</c:v>
                </c:pt>
                <c:pt idx="403">
                  <c:v>1.392</c:v>
                </c:pt>
                <c:pt idx="404">
                  <c:v>1.121</c:v>
                </c:pt>
                <c:pt idx="405">
                  <c:v>1.334</c:v>
                </c:pt>
                <c:pt idx="406">
                  <c:v>1.421</c:v>
                </c:pt>
                <c:pt idx="407">
                  <c:v>1.102</c:v>
                </c:pt>
                <c:pt idx="408">
                  <c:v>1.334</c:v>
                </c:pt>
                <c:pt idx="409">
                  <c:v>21.016</c:v>
                </c:pt>
                <c:pt idx="410">
                  <c:v>1.102</c:v>
                </c:pt>
                <c:pt idx="411">
                  <c:v>1.045</c:v>
                </c:pt>
                <c:pt idx="412">
                  <c:v>0.859</c:v>
                </c:pt>
                <c:pt idx="413">
                  <c:v>0.022</c:v>
                </c:pt>
                <c:pt idx="414">
                  <c:v>0.022</c:v>
                </c:pt>
                <c:pt idx="415">
                  <c:v>0.113</c:v>
                </c:pt>
                <c:pt idx="416">
                  <c:v>0.081</c:v>
                </c:pt>
                <c:pt idx="417">
                  <c:v>0.038</c:v>
                </c:pt>
                <c:pt idx="418">
                  <c:v>0.909</c:v>
                </c:pt>
                <c:pt idx="419">
                  <c:v>0.792</c:v>
                </c:pt>
                <c:pt idx="420">
                  <c:v>0.753</c:v>
                </c:pt>
                <c:pt idx="421">
                  <c:v>10.109</c:v>
                </c:pt>
                <c:pt idx="422">
                  <c:v>0.6</c:v>
                </c:pt>
                <c:pt idx="423">
                  <c:v>0.516</c:v>
                </c:pt>
                <c:pt idx="424">
                  <c:v>1.002</c:v>
                </c:pt>
                <c:pt idx="425">
                  <c:v>0.402</c:v>
                </c:pt>
                <c:pt idx="426">
                  <c:v>0.464</c:v>
                </c:pt>
                <c:pt idx="427">
                  <c:v>1.177</c:v>
                </c:pt>
                <c:pt idx="428">
                  <c:v>93.303</c:v>
                </c:pt>
                <c:pt idx="429">
                  <c:v>13.882</c:v>
                </c:pt>
                <c:pt idx="430">
                  <c:v>14.33</c:v>
                </c:pt>
                <c:pt idx="431">
                  <c:v>13.253</c:v>
                </c:pt>
                <c:pt idx="432">
                  <c:v>13.294</c:v>
                </c:pt>
                <c:pt idx="433">
                  <c:v>11.0985</c:v>
                </c:pt>
                <c:pt idx="434">
                  <c:v>11.725</c:v>
                </c:pt>
                <c:pt idx="435">
                  <c:v>10.774</c:v>
                </c:pt>
                <c:pt idx="436">
                  <c:v>0.089</c:v>
                </c:pt>
                <c:pt idx="437">
                  <c:v>0.087</c:v>
                </c:pt>
                <c:pt idx="438">
                  <c:v>0.093</c:v>
                </c:pt>
                <c:pt idx="439">
                  <c:v>0.091</c:v>
                </c:pt>
                <c:pt idx="440">
                  <c:v>0.087</c:v>
                </c:pt>
                <c:pt idx="441">
                  <c:v>0.081</c:v>
                </c:pt>
                <c:pt idx="442">
                  <c:v>0.083</c:v>
                </c:pt>
                <c:pt idx="443">
                  <c:v>0.08</c:v>
                </c:pt>
                <c:pt idx="444">
                  <c:v>0.04</c:v>
                </c:pt>
                <c:pt idx="445">
                  <c:v>0.022</c:v>
                </c:pt>
                <c:pt idx="446">
                  <c:v>0.025</c:v>
                </c:pt>
                <c:pt idx="447">
                  <c:v>0.046</c:v>
                </c:pt>
                <c:pt idx="448">
                  <c:v>0.029</c:v>
                </c:pt>
                <c:pt idx="449">
                  <c:v>0.107</c:v>
                </c:pt>
                <c:pt idx="450">
                  <c:v>4.638</c:v>
                </c:pt>
                <c:pt idx="451">
                  <c:v>3.742</c:v>
                </c:pt>
                <c:pt idx="452">
                  <c:v>5.868</c:v>
                </c:pt>
                <c:pt idx="453">
                  <c:v>5.55</c:v>
                </c:pt>
                <c:pt idx="454">
                  <c:v>4.22</c:v>
                </c:pt>
                <c:pt idx="455">
                  <c:v>4.729</c:v>
                </c:pt>
                <c:pt idx="456">
                  <c:v>4.63</c:v>
                </c:pt>
                <c:pt idx="457">
                  <c:v>7.899</c:v>
                </c:pt>
                <c:pt idx="458">
                  <c:v>4.261</c:v>
                </c:pt>
                <c:pt idx="459">
                  <c:v>7.074</c:v>
                </c:pt>
                <c:pt idx="460">
                  <c:v>7.899</c:v>
                </c:pt>
                <c:pt idx="461">
                  <c:v>41.732</c:v>
                </c:pt>
                <c:pt idx="462">
                  <c:v>8.334</c:v>
                </c:pt>
                <c:pt idx="463">
                  <c:v>8.254</c:v>
                </c:pt>
                <c:pt idx="464">
                  <c:v>42.426</c:v>
                </c:pt>
                <c:pt idx="465">
                  <c:v>83.474</c:v>
                </c:pt>
                <c:pt idx="466">
                  <c:v>7.067</c:v>
                </c:pt>
                <c:pt idx="467">
                  <c:v>7.067</c:v>
                </c:pt>
                <c:pt idx="468">
                  <c:v>6.455</c:v>
                </c:pt>
                <c:pt idx="469">
                  <c:v>6.938</c:v>
                </c:pt>
                <c:pt idx="470">
                  <c:v>6.225</c:v>
                </c:pt>
                <c:pt idx="471">
                  <c:v>4.929</c:v>
                </c:pt>
                <c:pt idx="472">
                  <c:v>4.74</c:v>
                </c:pt>
                <c:pt idx="473">
                  <c:v>6.1</c:v>
                </c:pt>
                <c:pt idx="474">
                  <c:v>5.359</c:v>
                </c:pt>
                <c:pt idx="475">
                  <c:v>4.919</c:v>
                </c:pt>
                <c:pt idx="476">
                  <c:v>0.021</c:v>
                </c:pt>
                <c:pt idx="477">
                  <c:v>0.026</c:v>
                </c:pt>
                <c:pt idx="478">
                  <c:v>0.03</c:v>
                </c:pt>
                <c:pt idx="480">
                  <c:v>0.808</c:v>
                </c:pt>
                <c:pt idx="481">
                  <c:v>0.503</c:v>
                </c:pt>
                <c:pt idx="482">
                  <c:v>1.543</c:v>
                </c:pt>
                <c:pt idx="483">
                  <c:v>1.053</c:v>
                </c:pt>
                <c:pt idx="484">
                  <c:v>1.543</c:v>
                </c:pt>
                <c:pt idx="485">
                  <c:v>1.729</c:v>
                </c:pt>
                <c:pt idx="486">
                  <c:v>2.316</c:v>
                </c:pt>
                <c:pt idx="487">
                  <c:v>24.077</c:v>
                </c:pt>
                <c:pt idx="488">
                  <c:v>1.053</c:v>
                </c:pt>
                <c:pt idx="489">
                  <c:v>1.543</c:v>
                </c:pt>
                <c:pt idx="490">
                  <c:v>1.729</c:v>
                </c:pt>
                <c:pt idx="491">
                  <c:v>2.316</c:v>
                </c:pt>
                <c:pt idx="492">
                  <c:v>24.077</c:v>
                </c:pt>
                <c:pt idx="493">
                  <c:v>2.581</c:v>
                </c:pt>
                <c:pt idx="494">
                  <c:v>1.654</c:v>
                </c:pt>
                <c:pt idx="495">
                  <c:v>16.836</c:v>
                </c:pt>
                <c:pt idx="496">
                  <c:v>2.321</c:v>
                </c:pt>
                <c:pt idx="497">
                  <c:v>1.303</c:v>
                </c:pt>
                <c:pt idx="498">
                  <c:v>1.654</c:v>
                </c:pt>
                <c:pt idx="499">
                  <c:v>1.754</c:v>
                </c:pt>
                <c:pt idx="500">
                  <c:v>32.294</c:v>
                </c:pt>
                <c:pt idx="501">
                  <c:v>3.177</c:v>
                </c:pt>
                <c:pt idx="502">
                  <c:v>186.948</c:v>
                </c:pt>
                <c:pt idx="503">
                  <c:v>131.095</c:v>
                </c:pt>
                <c:pt idx="504">
                  <c:v>37.437</c:v>
                </c:pt>
                <c:pt idx="505">
                  <c:v>35.377</c:v>
                </c:pt>
                <c:pt idx="506">
                  <c:v>29.46</c:v>
                </c:pt>
                <c:pt idx="507">
                  <c:v>22.975</c:v>
                </c:pt>
                <c:pt idx="508">
                  <c:v>23.484</c:v>
                </c:pt>
                <c:pt idx="509">
                  <c:v>22.263</c:v>
                </c:pt>
                <c:pt idx="510">
                  <c:v>26.249</c:v>
                </c:pt>
                <c:pt idx="511">
                  <c:v>0.967</c:v>
                </c:pt>
                <c:pt idx="512">
                  <c:v>0.741</c:v>
                </c:pt>
                <c:pt idx="513">
                  <c:v>1.447</c:v>
                </c:pt>
                <c:pt idx="514">
                  <c:v>1.089</c:v>
                </c:pt>
                <c:pt idx="515">
                  <c:v>34.294</c:v>
                </c:pt>
                <c:pt idx="516">
                  <c:v>11.251</c:v>
                </c:pt>
                <c:pt idx="517">
                  <c:v>0.524</c:v>
                </c:pt>
                <c:pt idx="518">
                  <c:v>0.731</c:v>
                </c:pt>
                <c:pt idx="519">
                  <c:v>0.4321</c:v>
                </c:pt>
                <c:pt idx="520">
                  <c:v>0.425</c:v>
                </c:pt>
                <c:pt idx="521">
                  <c:v>0.762</c:v>
                </c:pt>
                <c:pt idx="522">
                  <c:v>0.849</c:v>
                </c:pt>
                <c:pt idx="523">
                  <c:v>0.006</c:v>
                </c:pt>
                <c:pt idx="524">
                  <c:v>0.008</c:v>
                </c:pt>
                <c:pt idx="525">
                  <c:v>0.006</c:v>
                </c:pt>
                <c:pt idx="526">
                  <c:v>0.002</c:v>
                </c:pt>
                <c:pt idx="527">
                  <c:v>0.001</c:v>
                </c:pt>
                <c:pt idx="529">
                  <c:v>1.396</c:v>
                </c:pt>
                <c:pt idx="530">
                  <c:v>1.546</c:v>
                </c:pt>
                <c:pt idx="531">
                  <c:v>3.247</c:v>
                </c:pt>
                <c:pt idx="532">
                  <c:v>38.16</c:v>
                </c:pt>
                <c:pt idx="533">
                  <c:v>11.939</c:v>
                </c:pt>
                <c:pt idx="534">
                  <c:v>0.616</c:v>
                </c:pt>
                <c:pt idx="535">
                  <c:v>0.409</c:v>
                </c:pt>
                <c:pt idx="536">
                  <c:v>3.203</c:v>
                </c:pt>
                <c:pt idx="537">
                  <c:v>0.393</c:v>
                </c:pt>
                <c:pt idx="538">
                  <c:v>0.523</c:v>
                </c:pt>
                <c:pt idx="539">
                  <c:v>2.296</c:v>
                </c:pt>
                <c:pt idx="540">
                  <c:v>0.552</c:v>
                </c:pt>
                <c:pt idx="541">
                  <c:v>0.093</c:v>
                </c:pt>
                <c:pt idx="542">
                  <c:v>0.139</c:v>
                </c:pt>
                <c:pt idx="543">
                  <c:v>0.115</c:v>
                </c:pt>
                <c:pt idx="544">
                  <c:v>0.178</c:v>
                </c:pt>
                <c:pt idx="545">
                  <c:v>0.152</c:v>
                </c:pt>
                <c:pt idx="546">
                  <c:v>0.121</c:v>
                </c:pt>
                <c:pt idx="547">
                  <c:v>0.18</c:v>
                </c:pt>
                <c:pt idx="548">
                  <c:v>1.927</c:v>
                </c:pt>
                <c:pt idx="549">
                  <c:v>0.187</c:v>
                </c:pt>
                <c:pt idx="550">
                  <c:v>0.236</c:v>
                </c:pt>
                <c:pt idx="551">
                  <c:v>6.684</c:v>
                </c:pt>
                <c:pt idx="552">
                  <c:v>25.581</c:v>
                </c:pt>
                <c:pt idx="553">
                  <c:v>8.044</c:v>
                </c:pt>
                <c:pt idx="554">
                  <c:v>0.271</c:v>
                </c:pt>
                <c:pt idx="555">
                  <c:v>0.928</c:v>
                </c:pt>
                <c:pt idx="556">
                  <c:v>50.402</c:v>
                </c:pt>
                <c:pt idx="557">
                  <c:v>34.665</c:v>
                </c:pt>
                <c:pt idx="558">
                  <c:v>2.127</c:v>
                </c:pt>
                <c:pt idx="559">
                  <c:v>0.631</c:v>
                </c:pt>
                <c:pt idx="560">
                  <c:v>0.583</c:v>
                </c:pt>
                <c:pt idx="561">
                  <c:v>0.364</c:v>
                </c:pt>
                <c:pt idx="562">
                  <c:v>0.374</c:v>
                </c:pt>
                <c:pt idx="563">
                  <c:v>0.024</c:v>
                </c:pt>
                <c:pt idx="565">
                  <c:v>0.217</c:v>
                </c:pt>
                <c:pt idx="566">
                  <c:v>15.991</c:v>
                </c:pt>
                <c:pt idx="567">
                  <c:v>0.272</c:v>
                </c:pt>
                <c:pt idx="568">
                  <c:v>0.213</c:v>
                </c:pt>
                <c:pt idx="569">
                  <c:v>0.192</c:v>
                </c:pt>
                <c:pt idx="570">
                  <c:v>1.826</c:v>
                </c:pt>
                <c:pt idx="571">
                  <c:v>5.684</c:v>
                </c:pt>
                <c:pt idx="572">
                  <c:v>21.898</c:v>
                </c:pt>
                <c:pt idx="573">
                  <c:v>15.893</c:v>
                </c:pt>
                <c:pt idx="574">
                  <c:v>2.099</c:v>
                </c:pt>
                <c:pt idx="575">
                  <c:v>52.398</c:v>
                </c:pt>
                <c:pt idx="576">
                  <c:v>15.34</c:v>
                </c:pt>
                <c:pt idx="577">
                  <c:v>1.947</c:v>
                </c:pt>
                <c:pt idx="578">
                  <c:v>1.774</c:v>
                </c:pt>
                <c:pt idx="579">
                  <c:v>2.009</c:v>
                </c:pt>
                <c:pt idx="580">
                  <c:v>1.725</c:v>
                </c:pt>
                <c:pt idx="581">
                  <c:v>1.506</c:v>
                </c:pt>
                <c:pt idx="582">
                  <c:v>1.191</c:v>
                </c:pt>
                <c:pt idx="583">
                  <c:v>0.932</c:v>
                </c:pt>
                <c:pt idx="584">
                  <c:v>0.131</c:v>
                </c:pt>
                <c:pt idx="585">
                  <c:v>0.932</c:v>
                </c:pt>
                <c:pt idx="586">
                  <c:v>0.358</c:v>
                </c:pt>
                <c:pt idx="587">
                  <c:v>0.131</c:v>
                </c:pt>
                <c:pt idx="588">
                  <c:v>0.102</c:v>
                </c:pt>
                <c:pt idx="589">
                  <c:v>0.131</c:v>
                </c:pt>
                <c:pt idx="590">
                  <c:v>0.102</c:v>
                </c:pt>
              </c:numCache>
            </c:numRef>
          </c:xVal>
          <c:yVal>
            <c:numRef>
              <c:f>DATA!$G$9:$G$599</c:f>
              <c:numCache>
                <c:ptCount val="591"/>
                <c:pt idx="0">
                  <c:v>2.18711808</c:v>
                </c:pt>
                <c:pt idx="1">
                  <c:v>92.44055232000001</c:v>
                </c:pt>
                <c:pt idx="2">
                  <c:v>773.20750752</c:v>
                </c:pt>
                <c:pt idx="3">
                  <c:v>4.297219200000001</c:v>
                </c:pt>
                <c:pt idx="4">
                  <c:v>375.2146022400001</c:v>
                </c:pt>
                <c:pt idx="5">
                  <c:v>24.228248544000003</c:v>
                </c:pt>
                <c:pt idx="6">
                  <c:v>13.006806624</c:v>
                </c:pt>
                <c:pt idx="7">
                  <c:v>3.95501616</c:v>
                </c:pt>
                <c:pt idx="8">
                  <c:v>187.73396352000003</c:v>
                </c:pt>
                <c:pt idx="9">
                  <c:v>4.938253056</c:v>
                </c:pt>
                <c:pt idx="10">
                  <c:v>31.199510880000002</c:v>
                </c:pt>
                <c:pt idx="11">
                  <c:v>2849.42602944</c:v>
                </c:pt>
                <c:pt idx="12">
                  <c:v>10.986990336000002</c:v>
                </c:pt>
                <c:pt idx="13">
                  <c:v>14.426148959999999</c:v>
                </c:pt>
                <c:pt idx="14">
                  <c:v>26.178713856000005</c:v>
                </c:pt>
                <c:pt idx="15">
                  <c:v>4.526423424</c:v>
                </c:pt>
                <c:pt idx="16">
                  <c:v>2457.6401808000005</c:v>
                </c:pt>
                <c:pt idx="17">
                  <c:v>7.0295328</c:v>
                </c:pt>
                <c:pt idx="18">
                  <c:v>3.923643168</c:v>
                </c:pt>
                <c:pt idx="19">
                  <c:v>2.79906192</c:v>
                </c:pt>
                <c:pt idx="20">
                  <c:v>0.412060608</c:v>
                </c:pt>
                <c:pt idx="21">
                  <c:v>0.23757465600000002</c:v>
                </c:pt>
                <c:pt idx="22">
                  <c:v>0.11858688</c:v>
                </c:pt>
                <c:pt idx="23">
                  <c:v>0.08599651200000001</c:v>
                </c:pt>
                <c:pt idx="24">
                  <c:v>0.021071232000000002</c:v>
                </c:pt>
                <c:pt idx="25">
                  <c:v>0.009448703999999999</c:v>
                </c:pt>
                <c:pt idx="26">
                  <c:v>0.022849344000000004</c:v>
                </c:pt>
                <c:pt idx="27">
                  <c:v>0.013616640000000001</c:v>
                </c:pt>
                <c:pt idx="28">
                  <c:v>0.015792192</c:v>
                </c:pt>
                <c:pt idx="29">
                  <c:v>0.07572787200000002</c:v>
                </c:pt>
                <c:pt idx="30">
                  <c:v>2.3101531200000003</c:v>
                </c:pt>
                <c:pt idx="31">
                  <c:v>0.53895168</c:v>
                </c:pt>
                <c:pt idx="32">
                  <c:v>0.6657356160000001</c:v>
                </c:pt>
                <c:pt idx="33">
                  <c:v>1.2417269760000003</c:v>
                </c:pt>
                <c:pt idx="34">
                  <c:v>1.5124993920000003</c:v>
                </c:pt>
                <c:pt idx="35">
                  <c:v>42.437189376000006</c:v>
                </c:pt>
                <c:pt idx="36">
                  <c:v>279.629959104</c:v>
                </c:pt>
                <c:pt idx="38">
                  <c:v>27.763886592000002</c:v>
                </c:pt>
                <c:pt idx="39">
                  <c:v>6.0587412480000005</c:v>
                </c:pt>
                <c:pt idx="40">
                  <c:v>373.67136</c:v>
                </c:pt>
                <c:pt idx="41">
                  <c:v>3.1077650880000007</c:v>
                </c:pt>
                <c:pt idx="42">
                  <c:v>74.2192416</c:v>
                </c:pt>
                <c:pt idx="43">
                  <c:v>3.835372032000001</c:v>
                </c:pt>
                <c:pt idx="44">
                  <c:v>770.76532224</c:v>
                </c:pt>
                <c:pt idx="45">
                  <c:v>22.931128512</c:v>
                </c:pt>
                <c:pt idx="46">
                  <c:v>4.181708736</c:v>
                </c:pt>
                <c:pt idx="47">
                  <c:v>3.91752288</c:v>
                </c:pt>
                <c:pt idx="48">
                  <c:v>0.9677352960000002</c:v>
                </c:pt>
                <c:pt idx="49">
                  <c:v>0.07569936000000001</c:v>
                </c:pt>
                <c:pt idx="50">
                  <c:v>0.14236732800000002</c:v>
                </c:pt>
                <c:pt idx="51">
                  <c:v>0.38313446399999995</c:v>
                </c:pt>
                <c:pt idx="52">
                  <c:v>0.35395775999999995</c:v>
                </c:pt>
                <c:pt idx="53">
                  <c:v>0.32890752</c:v>
                </c:pt>
                <c:pt idx="54">
                  <c:v>0.23811436799999997</c:v>
                </c:pt>
                <c:pt idx="55">
                  <c:v>0.36974361600000005</c:v>
                </c:pt>
                <c:pt idx="56">
                  <c:v>0.067682304</c:v>
                </c:pt>
                <c:pt idx="57">
                  <c:v>0.026157600000000003</c:v>
                </c:pt>
                <c:pt idx="58">
                  <c:v>0.08216064000000002</c:v>
                </c:pt>
                <c:pt idx="59">
                  <c:v>0.04497868800000001</c:v>
                </c:pt>
                <c:pt idx="60">
                  <c:v>0.01901952</c:v>
                </c:pt>
                <c:pt idx="61">
                  <c:v>0.03474576000000001</c:v>
                </c:pt>
                <c:pt idx="62">
                  <c:v>0.00958464</c:v>
                </c:pt>
                <c:pt idx="63">
                  <c:v>0.0014787360000000005</c:v>
                </c:pt>
                <c:pt idx="64">
                  <c:v>0.9255703680000001</c:v>
                </c:pt>
                <c:pt idx="65">
                  <c:v>3.2620086720000003</c:v>
                </c:pt>
                <c:pt idx="66">
                  <c:v>11.748612960000003</c:v>
                </c:pt>
                <c:pt idx="67">
                  <c:v>1.495550304</c:v>
                </c:pt>
                <c:pt idx="68">
                  <c:v>0.73530864</c:v>
                </c:pt>
                <c:pt idx="69">
                  <c:v>1.880515008</c:v>
                </c:pt>
                <c:pt idx="70">
                  <c:v>3.573433152000001</c:v>
                </c:pt>
                <c:pt idx="71">
                  <c:v>4.213088928000001</c:v>
                </c:pt>
                <c:pt idx="72">
                  <c:v>8.832302784000003</c:v>
                </c:pt>
                <c:pt idx="73">
                  <c:v>30.254581728</c:v>
                </c:pt>
                <c:pt idx="74">
                  <c:v>67.197168</c:v>
                </c:pt>
                <c:pt idx="75">
                  <c:v>633.2094432000001</c:v>
                </c:pt>
                <c:pt idx="76">
                  <c:v>9461.52873216</c:v>
                </c:pt>
                <c:pt idx="77">
                  <c:v>43.10539516800001</c:v>
                </c:pt>
                <c:pt idx="78">
                  <c:v>11.429817120000003</c:v>
                </c:pt>
                <c:pt idx="79">
                  <c:v>3.128853888</c:v>
                </c:pt>
                <c:pt idx="80">
                  <c:v>17.474394816</c:v>
                </c:pt>
                <c:pt idx="81">
                  <c:v>49.841386560000004</c:v>
                </c:pt>
                <c:pt idx="82">
                  <c:v>61.937239680000005</c:v>
                </c:pt>
                <c:pt idx="83">
                  <c:v>116.75478528</c:v>
                </c:pt>
                <c:pt idx="84">
                  <c:v>17.667730080000002</c:v>
                </c:pt>
                <c:pt idx="85">
                  <c:v>11.315123136</c:v>
                </c:pt>
                <c:pt idx="86">
                  <c:v>5.969371968</c:v>
                </c:pt>
                <c:pt idx="87">
                  <c:v>1.83139776</c:v>
                </c:pt>
                <c:pt idx="88">
                  <c:v>1.180168704</c:v>
                </c:pt>
                <c:pt idx="89">
                  <c:v>2.3339626560000006</c:v>
                </c:pt>
                <c:pt idx="90">
                  <c:v>1.04602752</c:v>
                </c:pt>
                <c:pt idx="91">
                  <c:v>0.16531344000000003</c:v>
                </c:pt>
                <c:pt idx="92">
                  <c:v>0.107666496</c:v>
                </c:pt>
                <c:pt idx="93">
                  <c:v>0.077877504</c:v>
                </c:pt>
                <c:pt idx="94">
                  <c:v>0.10385280000000001</c:v>
                </c:pt>
                <c:pt idx="95">
                  <c:v>0.10662537600000002</c:v>
                </c:pt>
                <c:pt idx="96">
                  <c:v>0.10332748800000002</c:v>
                </c:pt>
                <c:pt idx="97">
                  <c:v>0.0491184</c:v>
                </c:pt>
                <c:pt idx="98">
                  <c:v>0.1546056</c:v>
                </c:pt>
                <c:pt idx="99">
                  <c:v>0.1390968</c:v>
                </c:pt>
                <c:pt idx="100">
                  <c:v>0.3598848</c:v>
                </c:pt>
                <c:pt idx="101">
                  <c:v>1.1114012160000004</c:v>
                </c:pt>
                <c:pt idx="102">
                  <c:v>0.6927984</c:v>
                </c:pt>
                <c:pt idx="103">
                  <c:v>0.6637075199999999</c:v>
                </c:pt>
                <c:pt idx="104">
                  <c:v>0.62826624</c:v>
                </c:pt>
                <c:pt idx="105">
                  <c:v>1.2933812160000002</c:v>
                </c:pt>
                <c:pt idx="106">
                  <c:v>7.800603552</c:v>
                </c:pt>
                <c:pt idx="107">
                  <c:v>7.99872192</c:v>
                </c:pt>
                <c:pt idx="108">
                  <c:v>8.208595871999998</c:v>
                </c:pt>
                <c:pt idx="109">
                  <c:v>5.943974400000001</c:v>
                </c:pt>
                <c:pt idx="110">
                  <c:v>15.096058560000003</c:v>
                </c:pt>
                <c:pt idx="111">
                  <c:v>8.334816768</c:v>
                </c:pt>
                <c:pt idx="112">
                  <c:v>10.7199936</c:v>
                </c:pt>
                <c:pt idx="113">
                  <c:v>34.7789088</c:v>
                </c:pt>
                <c:pt idx="114">
                  <c:v>14.891175360000002</c:v>
                </c:pt>
                <c:pt idx="115">
                  <c:v>2.341505664</c:v>
                </c:pt>
                <c:pt idx="116">
                  <c:v>0.73976112</c:v>
                </c:pt>
                <c:pt idx="117">
                  <c:v>6.1310183039999995</c:v>
                </c:pt>
                <c:pt idx="118">
                  <c:v>1.966394304</c:v>
                </c:pt>
                <c:pt idx="119">
                  <c:v>1.4465214720000004</c:v>
                </c:pt>
                <c:pt idx="120">
                  <c:v>1.6200633600000003</c:v>
                </c:pt>
                <c:pt idx="121">
                  <c:v>0.31584384</c:v>
                </c:pt>
                <c:pt idx="122">
                  <c:v>0.464196096</c:v>
                </c:pt>
                <c:pt idx="123">
                  <c:v>10.914</c:v>
                </c:pt>
                <c:pt idx="127">
                  <c:v>4.838</c:v>
                </c:pt>
                <c:pt idx="128">
                  <c:v>2.386</c:v>
                </c:pt>
                <c:pt idx="129">
                  <c:v>621.002</c:v>
                </c:pt>
                <c:pt idx="130">
                  <c:v>43.527</c:v>
                </c:pt>
                <c:pt idx="131">
                  <c:v>9.831</c:v>
                </c:pt>
                <c:pt idx="132">
                  <c:v>4.278</c:v>
                </c:pt>
                <c:pt idx="136">
                  <c:v>1.6471900800000001</c:v>
                </c:pt>
                <c:pt idx="137">
                  <c:v>1312.3537056</c:v>
                </c:pt>
                <c:pt idx="138">
                  <c:v>65.15451071999999</c:v>
                </c:pt>
                <c:pt idx="148">
                  <c:v>944.3391713279999</c:v>
                </c:pt>
                <c:pt idx="149">
                  <c:v>10.220355360000001</c:v>
                </c:pt>
                <c:pt idx="152">
                  <c:v>0.8260099200000001</c:v>
                </c:pt>
                <c:pt idx="153">
                  <c:v>52.550168227200004</c:v>
                </c:pt>
                <c:pt idx="154">
                  <c:v>21.207323635200005</c:v>
                </c:pt>
                <c:pt idx="155">
                  <c:v>32.73230782080001</c:v>
                </c:pt>
                <c:pt idx="156">
                  <c:v>0.9067100832000003</c:v>
                </c:pt>
                <c:pt idx="157">
                  <c:v>1117.6958257919998</c:v>
                </c:pt>
                <c:pt idx="158">
                  <c:v>1.064328192</c:v>
                </c:pt>
                <c:pt idx="159">
                  <c:v>1.6894734336</c:v>
                </c:pt>
                <c:pt idx="160">
                  <c:v>7.573847731200002</c:v>
                </c:pt>
                <c:pt idx="161">
                  <c:v>68.47444454400001</c:v>
                </c:pt>
                <c:pt idx="162">
                  <c:v>4.617390182400001</c:v>
                </c:pt>
                <c:pt idx="163">
                  <c:v>9.336884256000001</c:v>
                </c:pt>
                <c:pt idx="164">
                  <c:v>4.860637632000001</c:v>
                </c:pt>
                <c:pt idx="165">
                  <c:v>9.3035103552</c:v>
                </c:pt>
                <c:pt idx="166">
                  <c:v>8.5778284032</c:v>
                </c:pt>
                <c:pt idx="167">
                  <c:v>13.948244006400001</c:v>
                </c:pt>
                <c:pt idx="168">
                  <c:v>7.116953184000001</c:v>
                </c:pt>
                <c:pt idx="169">
                  <c:v>4.865008262400001</c:v>
                </c:pt>
                <c:pt idx="170">
                  <c:v>12.415155379199998</c:v>
                </c:pt>
                <c:pt idx="171">
                  <c:v>0.7251027840000001</c:v>
                </c:pt>
                <c:pt idx="172">
                  <c:v>1.2185066304</c:v>
                </c:pt>
                <c:pt idx="173">
                  <c:v>0.0834803424</c:v>
                </c:pt>
                <c:pt idx="174">
                  <c:v>0.0073047167999999996</c:v>
                </c:pt>
                <c:pt idx="175">
                  <c:v>0.24429916800000004</c:v>
                </c:pt>
                <c:pt idx="176">
                  <c:v>0.09804412800000002</c:v>
                </c:pt>
                <c:pt idx="177">
                  <c:v>3.8797302528000004</c:v>
                </c:pt>
                <c:pt idx="178">
                  <c:v>0.46534176</c:v>
                </c:pt>
                <c:pt idx="179">
                  <c:v>7.724231107200001</c:v>
                </c:pt>
                <c:pt idx="180">
                  <c:v>6.246767116800001</c:v>
                </c:pt>
                <c:pt idx="181">
                  <c:v>3.112204464000001</c:v>
                </c:pt>
                <c:pt idx="182">
                  <c:v>0.14757119999999999</c:v>
                </c:pt>
                <c:pt idx="183">
                  <c:v>6.8826044736</c:v>
                </c:pt>
                <c:pt idx="184">
                  <c:v>10.6181664768</c:v>
                </c:pt>
                <c:pt idx="185">
                  <c:v>5.827930617600001</c:v>
                </c:pt>
                <c:pt idx="186">
                  <c:v>6.3273976992</c:v>
                </c:pt>
                <c:pt idx="187">
                  <c:v>26.453917094400005</c:v>
                </c:pt>
                <c:pt idx="188">
                  <c:v>370.4010298272001</c:v>
                </c:pt>
                <c:pt idx="189">
                  <c:v>96.66411609600001</c:v>
                </c:pt>
                <c:pt idx="190">
                  <c:v>65.033143776</c:v>
                </c:pt>
                <c:pt idx="191">
                  <c:v>217.031186683584</c:v>
                </c:pt>
                <c:pt idx="192">
                  <c:v>1.6115520957120002</c:v>
                </c:pt>
                <c:pt idx="193">
                  <c:v>1.5711975504</c:v>
                </c:pt>
                <c:pt idx="194">
                  <c:v>0.777857764032</c:v>
                </c:pt>
                <c:pt idx="195">
                  <c:v>0.274988909664</c:v>
                </c:pt>
                <c:pt idx="196">
                  <c:v>0.22174252845120002</c:v>
                </c:pt>
                <c:pt idx="197">
                  <c:v>0.076273035264</c:v>
                </c:pt>
                <c:pt idx="198">
                  <c:v>0.033519593376</c:v>
                </c:pt>
                <c:pt idx="199">
                  <c:v>0.04668714547200001</c:v>
                </c:pt>
                <c:pt idx="200">
                  <c:v>0.02929408819200001</c:v>
                </c:pt>
                <c:pt idx="201">
                  <c:v>0.473820694272</c:v>
                </c:pt>
                <c:pt idx="202">
                  <c:v>2.095998516864</c:v>
                </c:pt>
                <c:pt idx="203">
                  <c:v>1.2072409136639999</c:v>
                </c:pt>
                <c:pt idx="204">
                  <c:v>37.416674894976</c:v>
                </c:pt>
                <c:pt idx="205">
                  <c:v>12.346982087615999</c:v>
                </c:pt>
                <c:pt idx="206">
                  <c:v>48.64704058368</c:v>
                </c:pt>
                <c:pt idx="207">
                  <c:v>19.540460212416</c:v>
                </c:pt>
                <c:pt idx="208">
                  <c:v>2.2874302512000004</c:v>
                </c:pt>
                <c:pt idx="209">
                  <c:v>1.928985258816</c:v>
                </c:pt>
                <c:pt idx="210">
                  <c:v>7.536575071872001</c:v>
                </c:pt>
                <c:pt idx="211">
                  <c:v>8.06650605504</c:v>
                </c:pt>
                <c:pt idx="212">
                  <c:v>345.930590924352</c:v>
                </c:pt>
                <c:pt idx="213">
                  <c:v>8.587615196160002</c:v>
                </c:pt>
                <c:pt idx="214">
                  <c:v>51.425015007744</c:v>
                </c:pt>
                <c:pt idx="215">
                  <c:v>12.649369367520004</c:v>
                </c:pt>
                <c:pt idx="216">
                  <c:v>31.783682994336004</c:v>
                </c:pt>
                <c:pt idx="217">
                  <c:v>22.817771246591995</c:v>
                </c:pt>
                <c:pt idx="218">
                  <c:v>2.8135756788479998</c:v>
                </c:pt>
                <c:pt idx="219">
                  <c:v>2.363150813184</c:v>
                </c:pt>
                <c:pt idx="220">
                  <c:v>3.1844427341759998</c:v>
                </c:pt>
                <c:pt idx="221">
                  <c:v>1.0646849450880003</c:v>
                </c:pt>
                <c:pt idx="222">
                  <c:v>0.9787686036480001</c:v>
                </c:pt>
                <c:pt idx="223">
                  <c:v>0.14892694819200003</c:v>
                </c:pt>
                <c:pt idx="224">
                  <c:v>0.035499977855999995</c:v>
                </c:pt>
                <c:pt idx="225">
                  <c:v>0.08595922176</c:v>
                </c:pt>
                <c:pt idx="226">
                  <c:v>0.026056235520000002</c:v>
                </c:pt>
                <c:pt idx="227">
                  <c:v>0.010806005375999999</c:v>
                </c:pt>
                <c:pt idx="228">
                  <c:v>0.006401903039999999</c:v>
                </c:pt>
                <c:pt idx="229">
                  <c:v>0.035193666816</c:v>
                </c:pt>
                <c:pt idx="230">
                  <c:v>0.047163802464</c:v>
                </c:pt>
                <c:pt idx="231">
                  <c:v>0.014292627552000002</c:v>
                </c:pt>
                <c:pt idx="232">
                  <c:v>0.011605505471999998</c:v>
                </c:pt>
                <c:pt idx="235">
                  <c:v>0.00311550624</c:v>
                </c:pt>
                <c:pt idx="236">
                  <c:v>0.8749288151999999</c:v>
                </c:pt>
                <c:pt idx="237">
                  <c:v>3.8031723619199997</c:v>
                </c:pt>
                <c:pt idx="238">
                  <c:v>105.10911952128</c:v>
                </c:pt>
                <c:pt idx="239">
                  <c:v>10151.320321445182</c:v>
                </c:pt>
                <c:pt idx="240">
                  <c:v>1207.3879531296002</c:v>
                </c:pt>
                <c:pt idx="241">
                  <c:v>3051.2722381401604</c:v>
                </c:pt>
                <c:pt idx="242">
                  <c:v>92.92628022652802</c:v>
                </c:pt>
                <c:pt idx="243">
                  <c:v>53.25501428208001</c:v>
                </c:pt>
                <c:pt idx="244">
                  <c:v>4.2893979992640014</c:v>
                </c:pt>
                <c:pt idx="245">
                  <c:v>12.684313684224001</c:v>
                </c:pt>
                <c:pt idx="246">
                  <c:v>7.177918223808</c:v>
                </c:pt>
                <c:pt idx="247">
                  <c:v>3.685892262912</c:v>
                </c:pt>
                <c:pt idx="248">
                  <c:v>0.7908578467199999</c:v>
                </c:pt>
                <c:pt idx="249">
                  <c:v>0.8145750412800001</c:v>
                </c:pt>
                <c:pt idx="250">
                  <c:v>1.18375594128</c:v>
                </c:pt>
                <c:pt idx="251">
                  <c:v>1.20775554432</c:v>
                </c:pt>
                <c:pt idx="252">
                  <c:v>0.558947062656</c:v>
                </c:pt>
                <c:pt idx="253">
                  <c:v>0.013923195839999998</c:v>
                </c:pt>
                <c:pt idx="254">
                  <c:v>0.019234464768</c:v>
                </c:pt>
                <c:pt idx="255">
                  <c:v>0.032804042112000005</c:v>
                </c:pt>
                <c:pt idx="256">
                  <c:v>0.06047396208000001</c:v>
                </c:pt>
                <c:pt idx="257">
                  <c:v>0.06719285664000002</c:v>
                </c:pt>
                <c:pt idx="258">
                  <c:v>0.013214451456000002</c:v>
                </c:pt>
                <c:pt idx="259">
                  <c:v>0.0035087587199999996</c:v>
                </c:pt>
                <c:pt idx="260">
                  <c:v>0.018540029376</c:v>
                </c:pt>
                <c:pt idx="261">
                  <c:v>0.021796048512000003</c:v>
                </c:pt>
                <c:pt idx="262">
                  <c:v>0.026420867999999997</c:v>
                </c:pt>
                <c:pt idx="263">
                  <c:v>0.27428782636800003</c:v>
                </c:pt>
                <c:pt idx="264">
                  <c:v>14.055803004672002</c:v>
                </c:pt>
                <c:pt idx="265">
                  <c:v>19623.38571355392</c:v>
                </c:pt>
                <c:pt idx="266">
                  <c:v>278.893401794496</c:v>
                </c:pt>
                <c:pt idx="267">
                  <c:v>11.848309032960001</c:v>
                </c:pt>
                <c:pt idx="268">
                  <c:v>22.540891046400002</c:v>
                </c:pt>
                <c:pt idx="269">
                  <c:v>44.92410921158401</c:v>
                </c:pt>
                <c:pt idx="270">
                  <c:v>12.45732434208</c:v>
                </c:pt>
                <c:pt idx="271">
                  <c:v>28.553777187264004</c:v>
                </c:pt>
                <c:pt idx="272">
                  <c:v>14.150553096960003</c:v>
                </c:pt>
                <c:pt idx="273">
                  <c:v>32.6750897088</c:v>
                </c:pt>
                <c:pt idx="274">
                  <c:v>17898.379505905537</c:v>
                </c:pt>
                <c:pt idx="275">
                  <c:v>6682.816326325248</c:v>
                </c:pt>
                <c:pt idx="276">
                  <c:v>1128.904799039424</c:v>
                </c:pt>
                <c:pt idx="277">
                  <c:v>253.05732989136007</c:v>
                </c:pt>
                <c:pt idx="278">
                  <c:v>264.98385584496003</c:v>
                </c:pt>
                <c:pt idx="279">
                  <c:v>1595.6505834393597</c:v>
                </c:pt>
                <c:pt idx="280">
                  <c:v>4696.7994329719695</c:v>
                </c:pt>
                <c:pt idx="281">
                  <c:v>106.079876021088</c:v>
                </c:pt>
                <c:pt idx="282">
                  <c:v>53.56041523084801</c:v>
                </c:pt>
                <c:pt idx="283">
                  <c:v>107.99136464832</c:v>
                </c:pt>
                <c:pt idx="284">
                  <c:v>6.865782827904</c:v>
                </c:pt>
                <c:pt idx="285">
                  <c:v>3.001765174272</c:v>
                </c:pt>
                <c:pt idx="286">
                  <c:v>2.202971510016</c:v>
                </c:pt>
                <c:pt idx="287">
                  <c:v>0.8236616256000001</c:v>
                </c:pt>
                <c:pt idx="288">
                  <c:v>0.28105732512000003</c:v>
                </c:pt>
                <c:pt idx="289">
                  <c:v>0.09519509376000002</c:v>
                </c:pt>
                <c:pt idx="290">
                  <c:v>0.7673965608960001</c:v>
                </c:pt>
                <c:pt idx="291">
                  <c:v>0.99317374704</c:v>
                </c:pt>
                <c:pt idx="292">
                  <c:v>0.07495872912</c:v>
                </c:pt>
                <c:pt idx="293">
                  <c:v>0.0245518776</c:v>
                </c:pt>
                <c:pt idx="296">
                  <c:v>0.017911651968</c:v>
                </c:pt>
                <c:pt idx="297">
                  <c:v>0.22677189321600003</c:v>
                </c:pt>
                <c:pt idx="298">
                  <c:v>0.025113081024</c:v>
                </c:pt>
                <c:pt idx="299">
                  <c:v>0.10717609190400001</c:v>
                </c:pt>
                <c:pt idx="300">
                  <c:v>0.053180196192</c:v>
                </c:pt>
                <c:pt idx="301">
                  <c:v>0.021238417728</c:v>
                </c:pt>
                <c:pt idx="302">
                  <c:v>0.004507433856</c:v>
                </c:pt>
                <c:pt idx="304">
                  <c:v>0.5906592</c:v>
                </c:pt>
                <c:pt idx="305">
                  <c:v>1.553075874144</c:v>
                </c:pt>
                <c:pt idx="306">
                  <c:v>1.522991570976</c:v>
                </c:pt>
                <c:pt idx="307">
                  <c:v>0.63772624224</c:v>
                </c:pt>
                <c:pt idx="308">
                  <c:v>0.1297376352</c:v>
                </c:pt>
                <c:pt idx="309">
                  <c:v>1.989720929376</c:v>
                </c:pt>
                <c:pt idx="310">
                  <c:v>2.3563064664000004</c:v>
                </c:pt>
                <c:pt idx="311">
                  <c:v>0.78999855984</c:v>
                </c:pt>
                <c:pt idx="312">
                  <c:v>0.519423249312</c:v>
                </c:pt>
                <c:pt idx="313">
                  <c:v>20.350868817888</c:v>
                </c:pt>
                <c:pt idx="314">
                  <c:v>276.69899757427197</c:v>
                </c:pt>
                <c:pt idx="315">
                  <c:v>40.509986628672</c:v>
                </c:pt>
                <c:pt idx="316">
                  <c:v>17894.713228349763</c:v>
                </c:pt>
                <c:pt idx="317">
                  <c:v>1666.8991329255364</c:v>
                </c:pt>
                <c:pt idx="318">
                  <c:v>530.207855587872</c:v>
                </c:pt>
                <c:pt idx="319">
                  <c:v>119.99705993769602</c:v>
                </c:pt>
                <c:pt idx="320">
                  <c:v>262.50643865952</c:v>
                </c:pt>
                <c:pt idx="321">
                  <c:v>5.104271025792</c:v>
                </c:pt>
                <c:pt idx="322">
                  <c:v>1.830097193472</c:v>
                </c:pt>
                <c:pt idx="323">
                  <c:v>4.748383344960001</c:v>
                </c:pt>
                <c:pt idx="324">
                  <c:v>1.7563651344000002</c:v>
                </c:pt>
                <c:pt idx="325">
                  <c:v>11.583140341248</c:v>
                </c:pt>
                <c:pt idx="326">
                  <c:v>0.27040864780800006</c:v>
                </c:pt>
                <c:pt idx="327">
                  <c:v>0.8293588747199999</c:v>
                </c:pt>
                <c:pt idx="328">
                  <c:v>0.24644559052800002</c:v>
                </c:pt>
                <c:pt idx="329">
                  <c:v>0.09376267622400002</c:v>
                </c:pt>
                <c:pt idx="330">
                  <c:v>0.10612186848</c:v>
                </c:pt>
                <c:pt idx="331">
                  <c:v>0.012378984192000002</c:v>
                </c:pt>
                <c:pt idx="332">
                  <c:v>0.028848528576</c:v>
                </c:pt>
                <c:pt idx="333">
                  <c:v>0.008226634751999999</c:v>
                </c:pt>
                <c:pt idx="334">
                  <c:v>0.058947850368</c:v>
                </c:pt>
                <c:pt idx="335">
                  <c:v>0.00278756352</c:v>
                </c:pt>
                <c:pt idx="336">
                  <c:v>0.003568004352</c:v>
                </c:pt>
                <c:pt idx="337">
                  <c:v>0.008769756096000001</c:v>
                </c:pt>
                <c:pt idx="338">
                  <c:v>0.012419117568000002</c:v>
                </c:pt>
                <c:pt idx="339">
                  <c:v>0.597819416832</c:v>
                </c:pt>
                <c:pt idx="340">
                  <c:v>0.014513562720000001</c:v>
                </c:pt>
                <c:pt idx="341">
                  <c:v>0.254781376128</c:v>
                </c:pt>
                <c:pt idx="342">
                  <c:v>0.888960998016</c:v>
                </c:pt>
                <c:pt idx="343">
                  <c:v>0.20564358451200004</c:v>
                </c:pt>
                <c:pt idx="344">
                  <c:v>0.9448436591999998</c:v>
                </c:pt>
                <c:pt idx="345">
                  <c:v>0.586764383616</c:v>
                </c:pt>
                <c:pt idx="346">
                  <c:v>0.31314558297600004</c:v>
                </c:pt>
                <c:pt idx="347">
                  <c:v>67.64939265888</c:v>
                </c:pt>
                <c:pt idx="348">
                  <c:v>10.271612961792</c:v>
                </c:pt>
                <c:pt idx="349">
                  <c:v>6.665684275584001</c:v>
                </c:pt>
                <c:pt idx="350">
                  <c:v>3.1077763564320002</c:v>
                </c:pt>
                <c:pt idx="351">
                  <c:v>21.806809396992</c:v>
                </c:pt>
                <c:pt idx="352">
                  <c:v>14.716252857024001</c:v>
                </c:pt>
                <c:pt idx="353">
                  <c:v>134.348050381824</c:v>
                </c:pt>
                <c:pt idx="354">
                  <c:v>1.3210210742400001</c:v>
                </c:pt>
                <c:pt idx="355">
                  <c:v>1169.42751622944</c:v>
                </c:pt>
                <c:pt idx="356">
                  <c:v>2.031502824288</c:v>
                </c:pt>
                <c:pt idx="357">
                  <c:v>463.23400071168</c:v>
                </c:pt>
                <c:pt idx="358">
                  <c:v>699.1956332167681</c:v>
                </c:pt>
                <c:pt idx="360">
                  <c:v>32.0504878872576</c:v>
                </c:pt>
                <c:pt idx="361">
                  <c:v>0.42563371276800005</c:v>
                </c:pt>
                <c:pt idx="362">
                  <c:v>2.75547003408</c:v>
                </c:pt>
                <c:pt idx="363">
                  <c:v>2.541155065632</c:v>
                </c:pt>
                <c:pt idx="364">
                  <c:v>3.109684058496</c:v>
                </c:pt>
                <c:pt idx="365">
                  <c:v>0.7662215384640001</c:v>
                </c:pt>
                <c:pt idx="366">
                  <c:v>0.4856009754240001</c:v>
                </c:pt>
                <c:pt idx="367">
                  <c:v>0.41304193920000004</c:v>
                </c:pt>
                <c:pt idx="368">
                  <c:v>0.106710214464</c:v>
                </c:pt>
                <c:pt idx="369">
                  <c:v>0.39588978585600004</c:v>
                </c:pt>
                <c:pt idx="370">
                  <c:v>0.028056492287999998</c:v>
                </c:pt>
                <c:pt idx="371">
                  <c:v>0.03727362988800001</c:v>
                </c:pt>
                <c:pt idx="372">
                  <c:v>0.083326182624</c:v>
                </c:pt>
                <c:pt idx="373">
                  <c:v>0.044748722304</c:v>
                </c:pt>
                <c:pt idx="374">
                  <c:v>207.44026500456735</c:v>
                </c:pt>
                <c:pt idx="375">
                  <c:v>4.331176666450662</c:v>
                </c:pt>
                <c:pt idx="376">
                  <c:v>0.3474899603849211</c:v>
                </c:pt>
                <c:pt idx="377">
                  <c:v>0.40013311409349717</c:v>
                </c:pt>
                <c:pt idx="378">
                  <c:v>3.9789772149890785</c:v>
                </c:pt>
                <c:pt idx="379">
                  <c:v>0.5955935442177935</c:v>
                </c:pt>
                <c:pt idx="380">
                  <c:v>4.318573250885936</c:v>
                </c:pt>
                <c:pt idx="381">
                  <c:v>11.584648989965974</c:v>
                </c:pt>
                <c:pt idx="382">
                  <c:v>40.54169843206096</c:v>
                </c:pt>
                <c:pt idx="383">
                  <c:v>82.46665090093416</c:v>
                </c:pt>
                <c:pt idx="384">
                  <c:v>3.086514750052874</c:v>
                </c:pt>
                <c:pt idx="385">
                  <c:v>5.242091191335427</c:v>
                </c:pt>
                <c:pt idx="386">
                  <c:v>49.75515939067051</c:v>
                </c:pt>
                <c:pt idx="387">
                  <c:v>4373.5840836400475</c:v>
                </c:pt>
                <c:pt idx="388">
                  <c:v>3.412595949173049</c:v>
                </c:pt>
                <c:pt idx="389">
                  <c:v>2.9004046183604713</c:v>
                </c:pt>
                <c:pt idx="390">
                  <c:v>2.7727537569584313</c:v>
                </c:pt>
                <c:pt idx="391">
                  <c:v>1.8734367098334308</c:v>
                </c:pt>
                <c:pt idx="392">
                  <c:v>7.531066057292127</c:v>
                </c:pt>
                <c:pt idx="393">
                  <c:v>0.6080500117376021</c:v>
                </c:pt>
                <c:pt idx="394">
                  <c:v>0.40908429033602134</c:v>
                </c:pt>
                <c:pt idx="395">
                  <c:v>0.44485824586078715</c:v>
                </c:pt>
                <c:pt idx="396">
                  <c:v>0.6443337825561417</c:v>
                </c:pt>
                <c:pt idx="397">
                  <c:v>0.4399922695525555</c:v>
                </c:pt>
                <c:pt idx="398">
                  <c:v>0.45682137043200005</c:v>
                </c:pt>
                <c:pt idx="399">
                  <c:v>2.284741505664</c:v>
                </c:pt>
                <c:pt idx="400">
                  <c:v>0.456023193984</c:v>
                </c:pt>
                <c:pt idx="401">
                  <c:v>0.47250990864000003</c:v>
                </c:pt>
                <c:pt idx="402">
                  <c:v>1138.68858048192</c:v>
                </c:pt>
                <c:pt idx="403">
                  <c:v>3.1219647713280003</c:v>
                </c:pt>
                <c:pt idx="404">
                  <c:v>2.6471666710080006</c:v>
                </c:pt>
                <c:pt idx="405">
                  <c:v>1.7781185669760002</c:v>
                </c:pt>
                <c:pt idx="406">
                  <c:v>2.027043404064</c:v>
                </c:pt>
                <c:pt idx="407">
                  <c:v>10.679931545472003</c:v>
                </c:pt>
                <c:pt idx="408">
                  <c:v>12.841653329856001</c:v>
                </c:pt>
                <c:pt idx="409">
                  <c:v>304.228361143296</c:v>
                </c:pt>
                <c:pt idx="410">
                  <c:v>1.5156411482880003</c:v>
                </c:pt>
                <c:pt idx="411">
                  <c:v>1.7703950932799999</c:v>
                </c:pt>
                <c:pt idx="412">
                  <c:v>2.929225432032</c:v>
                </c:pt>
                <c:pt idx="413">
                  <c:v>0.09093821932799999</c:v>
                </c:pt>
                <c:pt idx="414">
                  <c:v>0.09099082079999998</c:v>
                </c:pt>
                <c:pt idx="415">
                  <c:v>0.33046427289600006</c:v>
                </c:pt>
                <c:pt idx="416">
                  <c:v>0.160584376608</c:v>
                </c:pt>
                <c:pt idx="417">
                  <c:v>0.09150839827200001</c:v>
                </c:pt>
                <c:pt idx="418">
                  <c:v>6.86031564528</c:v>
                </c:pt>
                <c:pt idx="419">
                  <c:v>5.690611770624001</c:v>
                </c:pt>
                <c:pt idx="420">
                  <c:v>5.193155462399999</c:v>
                </c:pt>
                <c:pt idx="421">
                  <c:v>59.24429428896</c:v>
                </c:pt>
                <c:pt idx="422">
                  <c:v>6.217567257600001</c:v>
                </c:pt>
                <c:pt idx="423">
                  <c:v>3.3259204523520003</c:v>
                </c:pt>
                <c:pt idx="424">
                  <c:v>4.966256752128</c:v>
                </c:pt>
                <c:pt idx="425">
                  <c:v>1.788015484224</c:v>
                </c:pt>
                <c:pt idx="426">
                  <c:v>2.4585461683200007</c:v>
                </c:pt>
                <c:pt idx="427">
                  <c:v>6.711968184768001</c:v>
                </c:pt>
                <c:pt idx="428">
                  <c:v>13459.69572746602</c:v>
                </c:pt>
                <c:pt idx="429">
                  <c:v>85.27854085344</c:v>
                </c:pt>
                <c:pt idx="430">
                  <c:v>38.708651350080004</c:v>
                </c:pt>
                <c:pt idx="431">
                  <c:v>34.76799738547201</c:v>
                </c:pt>
                <c:pt idx="432">
                  <c:v>30.404403233280004</c:v>
                </c:pt>
                <c:pt idx="433">
                  <c:v>9.991561891248</c:v>
                </c:pt>
                <c:pt idx="434">
                  <c:v>14.973055372799998</c:v>
                </c:pt>
                <c:pt idx="435">
                  <c:v>5.595360196032</c:v>
                </c:pt>
                <c:pt idx="436">
                  <c:v>0.047434374144</c:v>
                </c:pt>
                <c:pt idx="437">
                  <c:v>0.00691508016</c:v>
                </c:pt>
                <c:pt idx="438">
                  <c:v>0.2808677911680001</c:v>
                </c:pt>
                <c:pt idx="439">
                  <c:v>0.22319864985600002</c:v>
                </c:pt>
                <c:pt idx="440">
                  <c:v>0.18824818348800001</c:v>
                </c:pt>
                <c:pt idx="441">
                  <c:v>0.263831141952</c:v>
                </c:pt>
                <c:pt idx="442">
                  <c:v>0.20609443152000007</c:v>
                </c:pt>
                <c:pt idx="443">
                  <c:v>0.04346901504</c:v>
                </c:pt>
                <c:pt idx="444">
                  <c:v>0.03633409152000001</c:v>
                </c:pt>
                <c:pt idx="445">
                  <c:v>0.011282052672</c:v>
                </c:pt>
                <c:pt idx="446">
                  <c:v>0.027301111200000002</c:v>
                </c:pt>
                <c:pt idx="447">
                  <c:v>0.7768795184640002</c:v>
                </c:pt>
                <c:pt idx="448">
                  <c:v>0.15643066320000004</c:v>
                </c:pt>
                <c:pt idx="449">
                  <c:v>1.9968886025280002</c:v>
                </c:pt>
                <c:pt idx="450">
                  <c:v>41.3582407488</c:v>
                </c:pt>
                <c:pt idx="451">
                  <c:v>69.661875003264</c:v>
                </c:pt>
                <c:pt idx="452">
                  <c:v>26.468166061440005</c:v>
                </c:pt>
                <c:pt idx="453">
                  <c:v>27.387033552000002</c:v>
                </c:pt>
                <c:pt idx="454">
                  <c:v>19.474182408959997</c:v>
                </c:pt>
                <c:pt idx="455">
                  <c:v>2.77407150192</c:v>
                </c:pt>
                <c:pt idx="456">
                  <c:v>10.579407618240001</c:v>
                </c:pt>
                <c:pt idx="457">
                  <c:v>19.053202418496</c:v>
                </c:pt>
                <c:pt idx="458">
                  <c:v>10.473164668224001</c:v>
                </c:pt>
                <c:pt idx="459">
                  <c:v>22.357800081792</c:v>
                </c:pt>
                <c:pt idx="460">
                  <c:v>24.954085280735995</c:v>
                </c:pt>
                <c:pt idx="461">
                  <c:v>267.578794704384</c:v>
                </c:pt>
                <c:pt idx="462">
                  <c:v>55.237200222528</c:v>
                </c:pt>
                <c:pt idx="463">
                  <c:v>57.014766486720006</c:v>
                </c:pt>
                <c:pt idx="464">
                  <c:v>5801.546891697409</c:v>
                </c:pt>
                <c:pt idx="465">
                  <c:v>9761.521449144384</c:v>
                </c:pt>
                <c:pt idx="466">
                  <c:v>12.639100642272</c:v>
                </c:pt>
                <c:pt idx="467">
                  <c:v>11.761033241952001</c:v>
                </c:pt>
                <c:pt idx="468">
                  <c:v>3.69096404256</c:v>
                </c:pt>
                <c:pt idx="469">
                  <c:v>6.255225758591999</c:v>
                </c:pt>
                <c:pt idx="470">
                  <c:v>11.5844120568</c:v>
                </c:pt>
                <c:pt idx="471">
                  <c:v>6.220874338560001</c:v>
                </c:pt>
                <c:pt idx="472">
                  <c:v>5.502000124800001</c:v>
                </c:pt>
                <c:pt idx="473">
                  <c:v>8.0903117088</c:v>
                </c:pt>
                <c:pt idx="474">
                  <c:v>3.322998602208</c:v>
                </c:pt>
                <c:pt idx="475">
                  <c:v>2.342175317568</c:v>
                </c:pt>
                <c:pt idx="476">
                  <c:v>0.07626422764800002</c:v>
                </c:pt>
                <c:pt idx="477">
                  <c:v>0.11230330176</c:v>
                </c:pt>
                <c:pt idx="478">
                  <c:v>0.048275784</c:v>
                </c:pt>
                <c:pt idx="480">
                  <c:v>1.037153816064</c:v>
                </c:pt>
                <c:pt idx="481">
                  <c:v>0.43511843577600007</c:v>
                </c:pt>
                <c:pt idx="482">
                  <c:v>1.854642400992</c:v>
                </c:pt>
                <c:pt idx="483">
                  <c:v>2.3000445486719996</c:v>
                </c:pt>
                <c:pt idx="484">
                  <c:v>4.719883786272</c:v>
                </c:pt>
                <c:pt idx="485">
                  <c:v>3.608535647808</c:v>
                </c:pt>
                <c:pt idx="486">
                  <c:v>4.1114486511359996</c:v>
                </c:pt>
                <c:pt idx="487">
                  <c:v>68.31695812896001</c:v>
                </c:pt>
                <c:pt idx="488">
                  <c:v>2.3000445486719996</c:v>
                </c:pt>
                <c:pt idx="489">
                  <c:v>4.719883786272</c:v>
                </c:pt>
                <c:pt idx="490">
                  <c:v>3.608535647808</c:v>
                </c:pt>
                <c:pt idx="491">
                  <c:v>4.1114486511359996</c:v>
                </c:pt>
                <c:pt idx="492">
                  <c:v>68.31695812896001</c:v>
                </c:pt>
                <c:pt idx="493">
                  <c:v>3.15866455344</c:v>
                </c:pt>
                <c:pt idx="494">
                  <c:v>2.0395577738879997</c:v>
                </c:pt>
                <c:pt idx="495">
                  <c:v>489.224457524736</c:v>
                </c:pt>
                <c:pt idx="496">
                  <c:v>10.297476199296002</c:v>
                </c:pt>
                <c:pt idx="497">
                  <c:v>1.773027082944</c:v>
                </c:pt>
                <c:pt idx="498">
                  <c:v>4.703379607296</c:v>
                </c:pt>
                <c:pt idx="499">
                  <c:v>14.959100526336004</c:v>
                </c:pt>
                <c:pt idx="500">
                  <c:v>571.4098406858881</c:v>
                </c:pt>
                <c:pt idx="501">
                  <c:v>45.989295036768006</c:v>
                </c:pt>
                <c:pt idx="502">
                  <c:v>22355.042233377026</c:v>
                </c:pt>
                <c:pt idx="503">
                  <c:v>19911.023173464477</c:v>
                </c:pt>
                <c:pt idx="504">
                  <c:v>112.90822137964801</c:v>
                </c:pt>
                <c:pt idx="505">
                  <c:v>187.89719897462402</c:v>
                </c:pt>
                <c:pt idx="506">
                  <c:v>108.32119495488001</c:v>
                </c:pt>
                <c:pt idx="507">
                  <c:v>49.5788950008</c:v>
                </c:pt>
                <c:pt idx="508">
                  <c:v>49.133195491968</c:v>
                </c:pt>
                <c:pt idx="509">
                  <c:v>41.667128735616004</c:v>
                </c:pt>
                <c:pt idx="510">
                  <c:v>41.262578792352</c:v>
                </c:pt>
                <c:pt idx="511">
                  <c:v>6.075824136768001</c:v>
                </c:pt>
                <c:pt idx="512">
                  <c:v>2.512623750624</c:v>
                </c:pt>
                <c:pt idx="513">
                  <c:v>5.090686115904001</c:v>
                </c:pt>
                <c:pt idx="514">
                  <c:v>3.2549052000959997</c:v>
                </c:pt>
                <c:pt idx="515">
                  <c:v>2025.2379643142403</c:v>
                </c:pt>
                <c:pt idx="516">
                  <c:v>99.509351409504</c:v>
                </c:pt>
                <c:pt idx="517">
                  <c:v>1.468375118208</c:v>
                </c:pt>
                <c:pt idx="518">
                  <c:v>1.7348452470720002</c:v>
                </c:pt>
                <c:pt idx="519">
                  <c:v>0.9771587385407999</c:v>
                </c:pt>
                <c:pt idx="520">
                  <c:v>0.5660602200000001</c:v>
                </c:pt>
                <c:pt idx="521">
                  <c:v>0.40726973664000005</c:v>
                </c:pt>
                <c:pt idx="522">
                  <c:v>0.9557920287360002</c:v>
                </c:pt>
                <c:pt idx="523">
                  <c:v>0.004847599872000001</c:v>
                </c:pt>
                <c:pt idx="524">
                  <c:v>0.0119423232</c:v>
                </c:pt>
                <c:pt idx="525">
                  <c:v>0.0027406995840000004</c:v>
                </c:pt>
                <c:pt idx="526">
                  <c:v>0.0005485063680000002</c:v>
                </c:pt>
                <c:pt idx="527">
                  <c:v>0.0016290987840000002</c:v>
                </c:pt>
                <c:pt idx="529">
                  <c:v>6.609219630336001</c:v>
                </c:pt>
                <c:pt idx="530">
                  <c:v>4.396060399680001</c:v>
                </c:pt>
                <c:pt idx="531">
                  <c:v>25.686342766943998</c:v>
                </c:pt>
                <c:pt idx="532">
                  <c:v>5295.35653272576</c:v>
                </c:pt>
                <c:pt idx="533">
                  <c:v>139.66362354096</c:v>
                </c:pt>
                <c:pt idx="534">
                  <c:v>7.256732136192</c:v>
                </c:pt>
                <c:pt idx="535">
                  <c:v>5.095685571552</c:v>
                </c:pt>
                <c:pt idx="536">
                  <c:v>56.430066462624</c:v>
                </c:pt>
                <c:pt idx="537">
                  <c:v>0.7385222044799999</c:v>
                </c:pt>
                <c:pt idx="538">
                  <c:v>0.47621991772800004</c:v>
                </c:pt>
                <c:pt idx="539">
                  <c:v>3.2883724177920004</c:v>
                </c:pt>
                <c:pt idx="540">
                  <c:v>1.114427642112</c:v>
                </c:pt>
                <c:pt idx="541">
                  <c:v>0.06403127673600001</c:v>
                </c:pt>
                <c:pt idx="542">
                  <c:v>0.20780687260800004</c:v>
                </c:pt>
                <c:pt idx="543">
                  <c:v>0.17069985072</c:v>
                </c:pt>
                <c:pt idx="544">
                  <c:v>0.12861737740800003</c:v>
                </c:pt>
                <c:pt idx="545">
                  <c:v>0.241229005056</c:v>
                </c:pt>
                <c:pt idx="546">
                  <c:v>0.19523215641600003</c:v>
                </c:pt>
                <c:pt idx="547">
                  <c:v>0.09995742144</c:v>
                </c:pt>
                <c:pt idx="548">
                  <c:v>2.079385741728</c:v>
                </c:pt>
                <c:pt idx="549">
                  <c:v>0.379846260288</c:v>
                </c:pt>
                <c:pt idx="550">
                  <c:v>0.42701344588799994</c:v>
                </c:pt>
                <c:pt idx="551">
                  <c:v>829.346551750656</c:v>
                </c:pt>
                <c:pt idx="552">
                  <c:v>6505.687546644096</c:v>
                </c:pt>
                <c:pt idx="553">
                  <c:v>100.90180105804801</c:v>
                </c:pt>
                <c:pt idx="554">
                  <c:v>0.7613182013759999</c:v>
                </c:pt>
                <c:pt idx="555">
                  <c:v>5.077569134591999</c:v>
                </c:pt>
                <c:pt idx="556">
                  <c:v>17865.002839983554</c:v>
                </c:pt>
                <c:pt idx="557">
                  <c:v>7427.20718767536</c:v>
                </c:pt>
                <c:pt idx="558">
                  <c:v>3.549515275008</c:v>
                </c:pt>
                <c:pt idx="559">
                  <c:v>2.05711461936</c:v>
                </c:pt>
                <c:pt idx="560">
                  <c:v>1.41138591264</c:v>
                </c:pt>
                <c:pt idx="561">
                  <c:v>1.862513033472</c:v>
                </c:pt>
                <c:pt idx="562">
                  <c:v>1.7956382083200002</c:v>
                </c:pt>
                <c:pt idx="563">
                  <c:v>0.05992389504</c:v>
                </c:pt>
                <c:pt idx="565">
                  <c:v>0.354866474592</c:v>
                </c:pt>
                <c:pt idx="566">
                  <c:v>546.967111566528</c:v>
                </c:pt>
                <c:pt idx="567">
                  <c:v>0.44506786406400006</c:v>
                </c:pt>
                <c:pt idx="568">
                  <c:v>0.34180594617599996</c:v>
                </c:pt>
                <c:pt idx="569">
                  <c:v>0.54773618688</c:v>
                </c:pt>
                <c:pt idx="570">
                  <c:v>4.283390890943999</c:v>
                </c:pt>
                <c:pt idx="571">
                  <c:v>33.039840064896</c:v>
                </c:pt>
                <c:pt idx="572">
                  <c:v>579.778810633152</c:v>
                </c:pt>
                <c:pt idx="573">
                  <c:v>1741.0894032611525</c:v>
                </c:pt>
                <c:pt idx="574">
                  <c:v>17.93131301952</c:v>
                </c:pt>
                <c:pt idx="575">
                  <c:v>593.876386714752</c:v>
                </c:pt>
                <c:pt idx="576">
                  <c:v>661.29800308416</c:v>
                </c:pt>
                <c:pt idx="577">
                  <c:v>9.379099116288</c:v>
                </c:pt>
                <c:pt idx="578">
                  <c:v>14.673545913600002</c:v>
                </c:pt>
                <c:pt idx="579">
                  <c:v>5.5281156053760006</c:v>
                </c:pt>
                <c:pt idx="580">
                  <c:v>4.5338027616000005</c:v>
                </c:pt>
                <c:pt idx="581">
                  <c:v>4.8651959387520005</c:v>
                </c:pt>
                <c:pt idx="582">
                  <c:v>3.8709941454720003</c:v>
                </c:pt>
                <c:pt idx="583">
                  <c:v>3.5159691052800004</c:v>
                </c:pt>
                <c:pt idx="584">
                  <c:v>0.12245995699200002</c:v>
                </c:pt>
                <c:pt idx="585">
                  <c:v>1.0914798435840003</c:v>
                </c:pt>
                <c:pt idx="586">
                  <c:v>0.3483910967039999</c:v>
                </c:pt>
                <c:pt idx="587">
                  <c:v>0.29858108976000003</c:v>
                </c:pt>
                <c:pt idx="588">
                  <c:v>0.28564752384000003</c:v>
                </c:pt>
                <c:pt idx="589">
                  <c:v>0.088262882784</c:v>
                </c:pt>
                <c:pt idx="590">
                  <c:v>0.046204423487999996</c:v>
                </c:pt>
              </c:numCache>
            </c:numRef>
          </c:yVal>
          <c:smooth val="0"/>
        </c:ser>
        <c:axId val="21332181"/>
        <c:axId val="57771902"/>
      </c:scatterChart>
      <c:valAx>
        <c:axId val="21332181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771902"/>
        <c:crossesAt val="0.0001"/>
        <c:crossBetween val="midCat"/>
        <c:dispUnits/>
      </c:valAx>
      <c:valAx>
        <c:axId val="57771902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332181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4535"/>
          <c:w val="0.16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P.77  Nam Mae Tha  A.Mae Tha  C.Lamphon  Year 2022</a:t>
            </a:r>
          </a:p>
        </c:rich>
      </c:tx>
      <c:layout>
        <c:manualLayout>
          <c:xMode val="factor"/>
          <c:yMode val="factor"/>
          <c:x val="0.0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'P77'!$B$1:$B$364</c:f>
              <c:strCache/>
            </c:strRef>
          </c:cat>
          <c:val>
            <c:numRef>
              <c:f>'P77'!$D$1:$D$364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'P77'!$B$1:$B$364</c:f>
              <c:strCache/>
            </c:strRef>
          </c:cat>
          <c:val>
            <c:numRef>
              <c:f>'P77'!$E$1:$E$364</c:f>
              <c:numCache/>
            </c:numRef>
          </c:val>
          <c:smooth val="0"/>
        </c:ser>
        <c:marker val="1"/>
        <c:axId val="50185071"/>
        <c:axId val="49012456"/>
      </c:lineChart>
      <c:dateAx>
        <c:axId val="501850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012456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012456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507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1425"/>
          <c:w val="0.838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P.77  Nam Mae Tha  A.Mae Tha  C.Lamphon  Year 2022</a:t>
            </a:r>
          </a:p>
        </c:rich>
      </c:tx>
      <c:layout>
        <c:manualLayout>
          <c:xMode val="factor"/>
          <c:yMode val="factor"/>
          <c:x val="0.038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8425"/>
          <c:w val="0.96225"/>
          <c:h val="0.766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DATA!$B$573:$B$599</c:f>
              <c:strCache>
                <c:ptCount val="27"/>
                <c:pt idx="0">
                  <c:v>23868</c:v>
                </c:pt>
                <c:pt idx="1">
                  <c:v>23879</c:v>
                </c:pt>
                <c:pt idx="2">
                  <c:v>23884</c:v>
                </c:pt>
                <c:pt idx="3">
                  <c:v>23900</c:v>
                </c:pt>
                <c:pt idx="4">
                  <c:v>23915</c:v>
                </c:pt>
                <c:pt idx="5">
                  <c:v>23931</c:v>
                </c:pt>
                <c:pt idx="6">
                  <c:v>23942</c:v>
                </c:pt>
                <c:pt idx="7">
                  <c:v>23959</c:v>
                </c:pt>
                <c:pt idx="8">
                  <c:v>23963</c:v>
                </c:pt>
                <c:pt idx="9">
                  <c:v>23972</c:v>
                </c:pt>
                <c:pt idx="10">
                  <c:v>23993</c:v>
                </c:pt>
                <c:pt idx="11">
                  <c:v>23997</c:v>
                </c:pt>
                <c:pt idx="12">
                  <c:v>24025</c:v>
                </c:pt>
                <c:pt idx="13">
                  <c:v>24035</c:v>
                </c:pt>
                <c:pt idx="14">
                  <c:v>24043</c:v>
                </c:pt>
                <c:pt idx="15">
                  <c:v>24055</c:v>
                </c:pt>
                <c:pt idx="16">
                  <c:v>24061</c:v>
                </c:pt>
                <c:pt idx="17">
                  <c:v>24071</c:v>
                </c:pt>
                <c:pt idx="18">
                  <c:v>24085</c:v>
                </c:pt>
                <c:pt idx="19">
                  <c:v>24096</c:v>
                </c:pt>
                <c:pt idx="20">
                  <c:v>24117</c:v>
                </c:pt>
                <c:pt idx="21">
                  <c:v>24125</c:v>
                </c:pt>
                <c:pt idx="22">
                  <c:v>24132</c:v>
                </c:pt>
                <c:pt idx="23">
                  <c:v>24146</c:v>
                </c:pt>
                <c:pt idx="24">
                  <c:v>24154</c:v>
                </c:pt>
                <c:pt idx="25">
                  <c:v>24182</c:v>
                </c:pt>
                <c:pt idx="26">
                  <c:v>24189</c:v>
                </c:pt>
              </c:strCache>
            </c:strRef>
          </c:cat>
          <c:val>
            <c:numRef>
              <c:f>DATA!$G$573:$G$599</c:f>
              <c:numCache>
                <c:ptCount val="27"/>
                <c:pt idx="1">
                  <c:v>0.354866474592</c:v>
                </c:pt>
                <c:pt idx="2">
                  <c:v>546.967111566528</c:v>
                </c:pt>
                <c:pt idx="3">
                  <c:v>0.44506786406400006</c:v>
                </c:pt>
                <c:pt idx="4">
                  <c:v>0.34180594617599996</c:v>
                </c:pt>
                <c:pt idx="5">
                  <c:v>0.54773618688</c:v>
                </c:pt>
                <c:pt idx="6">
                  <c:v>4.283390890943999</c:v>
                </c:pt>
                <c:pt idx="7">
                  <c:v>33.039840064896</c:v>
                </c:pt>
                <c:pt idx="8">
                  <c:v>579.778810633152</c:v>
                </c:pt>
                <c:pt idx="9">
                  <c:v>1741.0894032611525</c:v>
                </c:pt>
                <c:pt idx="10">
                  <c:v>17.93131301952</c:v>
                </c:pt>
                <c:pt idx="11">
                  <c:v>593.876386714752</c:v>
                </c:pt>
                <c:pt idx="12">
                  <c:v>661.29800308416</c:v>
                </c:pt>
                <c:pt idx="13">
                  <c:v>9.379099116288</c:v>
                </c:pt>
                <c:pt idx="14">
                  <c:v>14.673545913600002</c:v>
                </c:pt>
                <c:pt idx="15">
                  <c:v>5.5281156053760006</c:v>
                </c:pt>
                <c:pt idx="16">
                  <c:v>4.5338027616000005</c:v>
                </c:pt>
                <c:pt idx="17">
                  <c:v>4.8651959387520005</c:v>
                </c:pt>
                <c:pt idx="18">
                  <c:v>3.8709941454720003</c:v>
                </c:pt>
                <c:pt idx="19">
                  <c:v>3.5159691052800004</c:v>
                </c:pt>
                <c:pt idx="20">
                  <c:v>0.12245995699200002</c:v>
                </c:pt>
                <c:pt idx="21">
                  <c:v>1.0914798435840003</c:v>
                </c:pt>
                <c:pt idx="22">
                  <c:v>0.3483910967039999</c:v>
                </c:pt>
                <c:pt idx="23">
                  <c:v>0.29858108976000003</c:v>
                </c:pt>
                <c:pt idx="24">
                  <c:v>0.28564752384000003</c:v>
                </c:pt>
                <c:pt idx="25">
                  <c:v>0.088262882784</c:v>
                </c:pt>
                <c:pt idx="26">
                  <c:v>0.046204423487999996</c:v>
                </c:pt>
              </c:numCache>
            </c:numRef>
          </c:val>
          <c:smooth val="1"/>
        </c:ser>
        <c:marker val="1"/>
        <c:axId val="38458921"/>
        <c:axId val="10585970"/>
      </c:lineChart>
      <c:dateAx>
        <c:axId val="38458921"/>
        <c:scaling>
          <c:orientation val="minMax"/>
          <c:max val="24197"/>
          <c:min val="23838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5859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58921"/>
        <c:crossesAt val="1"/>
        <c:crossBetween val="between"/>
        <c:dispUnits/>
        <c:majorUnit val="5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5"/>
          <c:y val="0.9037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82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06625"/>
          <c:w val="0.75775"/>
          <c:h val="0.893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DATA!$D$573:$D$599</c:f>
              <c:numCache>
                <c:ptCount val="27"/>
                <c:pt idx="1">
                  <c:v>0.217</c:v>
                </c:pt>
                <c:pt idx="2">
                  <c:v>15.991</c:v>
                </c:pt>
                <c:pt idx="3">
                  <c:v>0.272</c:v>
                </c:pt>
                <c:pt idx="4">
                  <c:v>0.213</c:v>
                </c:pt>
                <c:pt idx="5">
                  <c:v>0.192</c:v>
                </c:pt>
                <c:pt idx="6">
                  <c:v>1.826</c:v>
                </c:pt>
                <c:pt idx="7">
                  <c:v>5.684</c:v>
                </c:pt>
                <c:pt idx="8">
                  <c:v>21.898</c:v>
                </c:pt>
                <c:pt idx="9">
                  <c:v>15.893</c:v>
                </c:pt>
                <c:pt idx="10">
                  <c:v>2.099</c:v>
                </c:pt>
                <c:pt idx="11">
                  <c:v>52.398</c:v>
                </c:pt>
                <c:pt idx="12">
                  <c:v>15.34</c:v>
                </c:pt>
                <c:pt idx="13">
                  <c:v>1.947</c:v>
                </c:pt>
                <c:pt idx="14">
                  <c:v>1.774</c:v>
                </c:pt>
                <c:pt idx="15">
                  <c:v>2.009</c:v>
                </c:pt>
                <c:pt idx="16">
                  <c:v>1.725</c:v>
                </c:pt>
                <c:pt idx="17">
                  <c:v>1.506</c:v>
                </c:pt>
                <c:pt idx="18">
                  <c:v>1.191</c:v>
                </c:pt>
                <c:pt idx="19">
                  <c:v>0.932</c:v>
                </c:pt>
                <c:pt idx="20">
                  <c:v>0.131</c:v>
                </c:pt>
                <c:pt idx="21">
                  <c:v>0.932</c:v>
                </c:pt>
                <c:pt idx="22">
                  <c:v>0.358</c:v>
                </c:pt>
                <c:pt idx="23">
                  <c:v>0.131</c:v>
                </c:pt>
                <c:pt idx="24">
                  <c:v>0.102</c:v>
                </c:pt>
                <c:pt idx="25">
                  <c:v>0.131</c:v>
                </c:pt>
                <c:pt idx="26">
                  <c:v>0.102</c:v>
                </c:pt>
              </c:numCache>
            </c:numRef>
          </c:xVal>
          <c:yVal>
            <c:numRef>
              <c:f>DATA!$G$573:$G$599</c:f>
              <c:numCache>
                <c:ptCount val="27"/>
                <c:pt idx="1">
                  <c:v>0.354866474592</c:v>
                </c:pt>
                <c:pt idx="2">
                  <c:v>546.967111566528</c:v>
                </c:pt>
                <c:pt idx="3">
                  <c:v>0.44506786406400006</c:v>
                </c:pt>
                <c:pt idx="4">
                  <c:v>0.34180594617599996</c:v>
                </c:pt>
                <c:pt idx="5">
                  <c:v>0.54773618688</c:v>
                </c:pt>
                <c:pt idx="6">
                  <c:v>4.283390890943999</c:v>
                </c:pt>
                <c:pt idx="7">
                  <c:v>33.039840064896</c:v>
                </c:pt>
                <c:pt idx="8">
                  <c:v>579.778810633152</c:v>
                </c:pt>
                <c:pt idx="9">
                  <c:v>1741.0894032611525</c:v>
                </c:pt>
                <c:pt idx="10">
                  <c:v>17.93131301952</c:v>
                </c:pt>
                <c:pt idx="11">
                  <c:v>593.876386714752</c:v>
                </c:pt>
                <c:pt idx="12">
                  <c:v>661.29800308416</c:v>
                </c:pt>
                <c:pt idx="13">
                  <c:v>9.379099116288</c:v>
                </c:pt>
                <c:pt idx="14">
                  <c:v>14.673545913600002</c:v>
                </c:pt>
                <c:pt idx="15">
                  <c:v>5.5281156053760006</c:v>
                </c:pt>
                <c:pt idx="16">
                  <c:v>4.5338027616000005</c:v>
                </c:pt>
                <c:pt idx="17">
                  <c:v>4.8651959387520005</c:v>
                </c:pt>
                <c:pt idx="18">
                  <c:v>3.8709941454720003</c:v>
                </c:pt>
                <c:pt idx="19">
                  <c:v>3.5159691052800004</c:v>
                </c:pt>
                <c:pt idx="20">
                  <c:v>0.12245995699200002</c:v>
                </c:pt>
                <c:pt idx="21">
                  <c:v>1.0914798435840003</c:v>
                </c:pt>
                <c:pt idx="22">
                  <c:v>0.3483910967039999</c:v>
                </c:pt>
                <c:pt idx="23">
                  <c:v>0.29858108976000003</c:v>
                </c:pt>
                <c:pt idx="24">
                  <c:v>0.28564752384000003</c:v>
                </c:pt>
                <c:pt idx="25">
                  <c:v>0.088262882784</c:v>
                </c:pt>
                <c:pt idx="26">
                  <c:v>0.046204423487999996</c:v>
                </c:pt>
              </c:numCache>
            </c:numRef>
          </c:yVal>
          <c:smooth val="0"/>
        </c:ser>
        <c:axId val="28164867"/>
        <c:axId val="52157212"/>
      </c:scatterChart>
      <c:valAx>
        <c:axId val="28164867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157212"/>
        <c:crossesAt val="0.01"/>
        <c:crossBetween val="midCat"/>
        <c:dispUnits/>
      </c:valAx>
      <c:valAx>
        <c:axId val="52157212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16486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225"/>
          <c:w val="0.117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29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8</xdr:col>
      <xdr:colOff>628650</xdr:colOff>
      <xdr:row>31</xdr:row>
      <xdr:rowOff>285750</xdr:rowOff>
    </xdr:to>
    <xdr:graphicFrame>
      <xdr:nvGraphicFramePr>
        <xdr:cNvPr id="2" name="Chart 2"/>
        <xdr:cNvGraphicFramePr/>
      </xdr:nvGraphicFramePr>
      <xdr:xfrm>
        <a:off x="0" y="4743450"/>
        <a:ext cx="58102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17</xdr:row>
      <xdr:rowOff>66675</xdr:rowOff>
    </xdr:from>
    <xdr:to>
      <xdr:col>15</xdr:col>
      <xdr:colOff>19050</xdr:colOff>
      <xdr:row>33</xdr:row>
      <xdr:rowOff>38100</xdr:rowOff>
    </xdr:to>
    <xdr:graphicFrame>
      <xdr:nvGraphicFramePr>
        <xdr:cNvPr id="3" name="Chart 1"/>
        <xdr:cNvGraphicFramePr/>
      </xdr:nvGraphicFramePr>
      <xdr:xfrm>
        <a:off x="2914650" y="4924425"/>
        <a:ext cx="58293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628"/>
  <sheetViews>
    <sheetView zoomScalePageLayoutView="0" workbookViewId="0" topLeftCell="A542">
      <selection activeCell="C632" sqref="B632:C632"/>
    </sheetView>
  </sheetViews>
  <sheetFormatPr defaultColWidth="9.140625" defaultRowHeight="23.25"/>
  <cols>
    <col min="1" max="1" width="9.421875" style="122" bestFit="1" customWidth="1"/>
    <col min="2" max="2" width="9.140625" style="124" customWidth="1"/>
    <col min="3" max="5" width="9.140625" style="134" customWidth="1"/>
    <col min="6" max="6" width="10.421875" style="0" bestFit="1" customWidth="1"/>
    <col min="9" max="10" width="9.140625" style="143" customWidth="1"/>
  </cols>
  <sheetData>
    <row r="1" spans="1:10" s="98" customFormat="1" ht="18.75" customHeight="1">
      <c r="A1" s="274" t="s">
        <v>160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98" customFormat="1" ht="18.75" customHeight="1">
      <c r="A2" s="117" t="s">
        <v>161</v>
      </c>
      <c r="B2" s="100" t="s">
        <v>162</v>
      </c>
      <c r="C2" s="127" t="s">
        <v>163</v>
      </c>
      <c r="D2" s="128" t="s">
        <v>163</v>
      </c>
      <c r="E2" s="127" t="s">
        <v>164</v>
      </c>
      <c r="F2" s="101" t="s">
        <v>164</v>
      </c>
      <c r="G2" s="99" t="s">
        <v>164</v>
      </c>
      <c r="H2" s="100" t="s">
        <v>165</v>
      </c>
      <c r="I2" s="135" t="s">
        <v>164</v>
      </c>
      <c r="J2" s="136" t="s">
        <v>164</v>
      </c>
    </row>
    <row r="3" spans="1:10" s="98" customFormat="1" ht="18.75" customHeight="1">
      <c r="A3" s="118" t="s">
        <v>166</v>
      </c>
      <c r="B3" s="103" t="s">
        <v>167</v>
      </c>
      <c r="C3" s="129" t="s">
        <v>168</v>
      </c>
      <c r="D3" s="130" t="s">
        <v>168</v>
      </c>
      <c r="E3" s="129" t="s">
        <v>169</v>
      </c>
      <c r="F3" s="104" t="s">
        <v>169</v>
      </c>
      <c r="G3" s="102" t="s">
        <v>170</v>
      </c>
      <c r="H3" s="103" t="s">
        <v>171</v>
      </c>
      <c r="I3" s="137" t="s">
        <v>172</v>
      </c>
      <c r="J3" s="138" t="s">
        <v>173</v>
      </c>
    </row>
    <row r="4" spans="1:10" s="98" customFormat="1" ht="18.75" customHeight="1">
      <c r="A4" s="119"/>
      <c r="B4" s="103" t="s">
        <v>174</v>
      </c>
      <c r="C4" s="129" t="s">
        <v>175</v>
      </c>
      <c r="D4" s="130" t="s">
        <v>176</v>
      </c>
      <c r="E4" s="129" t="s">
        <v>177</v>
      </c>
      <c r="F4" s="104" t="s">
        <v>178</v>
      </c>
      <c r="G4" s="102" t="s">
        <v>179</v>
      </c>
      <c r="H4" s="103" t="s">
        <v>180</v>
      </c>
      <c r="I4" s="139"/>
      <c r="J4" s="140"/>
    </row>
    <row r="5" spans="1:10" s="98" customFormat="1" ht="18.75" customHeight="1">
      <c r="A5" s="120"/>
      <c r="B5" s="107"/>
      <c r="C5" s="131" t="s">
        <v>76</v>
      </c>
      <c r="D5" s="132" t="s">
        <v>75</v>
      </c>
      <c r="E5" s="131" t="s">
        <v>77</v>
      </c>
      <c r="F5" s="108"/>
      <c r="G5" s="106" t="s">
        <v>181</v>
      </c>
      <c r="H5" s="105"/>
      <c r="I5" s="141" t="s">
        <v>182</v>
      </c>
      <c r="J5" s="138" t="s">
        <v>183</v>
      </c>
    </row>
    <row r="6" spans="1:10" s="98" customFormat="1" ht="18.75" customHeight="1">
      <c r="A6" s="109">
        <v>20946</v>
      </c>
      <c r="B6" s="110">
        <v>10</v>
      </c>
      <c r="C6" s="111">
        <v>85.075</v>
      </c>
      <c r="D6" s="111">
        <v>85.1704</v>
      </c>
      <c r="E6" s="111">
        <f aca="true" t="shared" si="0" ref="E6:E41">D6-C6</f>
        <v>0.09539999999999793</v>
      </c>
      <c r="F6" s="112">
        <f>((10^6)*E6/G6)</f>
        <v>318.0106003533382</v>
      </c>
      <c r="G6" s="113">
        <f aca="true" t="shared" si="1" ref="G6:G41">I6-J6</f>
        <v>299.99</v>
      </c>
      <c r="H6" s="110">
        <v>1</v>
      </c>
      <c r="I6" s="114">
        <v>669.34</v>
      </c>
      <c r="J6" s="113">
        <v>369.35</v>
      </c>
    </row>
    <row r="7" spans="1:10" s="98" customFormat="1" ht="18.75" customHeight="1">
      <c r="A7" s="109"/>
      <c r="B7" s="110">
        <v>11</v>
      </c>
      <c r="C7" s="111">
        <v>86.0692</v>
      </c>
      <c r="D7" s="111">
        <v>86.1416</v>
      </c>
      <c r="E7" s="111">
        <f t="shared" si="0"/>
        <v>0.0724000000000018</v>
      </c>
      <c r="F7" s="112">
        <f aca="true" t="shared" si="2" ref="F7:F14">((10^6)*E7/G7)</f>
        <v>251.76478770386964</v>
      </c>
      <c r="G7" s="113">
        <f t="shared" si="1"/>
        <v>287.57</v>
      </c>
      <c r="H7" s="110">
        <v>2</v>
      </c>
      <c r="I7" s="114">
        <v>790.49</v>
      </c>
      <c r="J7" s="113">
        <v>502.92</v>
      </c>
    </row>
    <row r="8" spans="1:10" s="98" customFormat="1" ht="18.75" customHeight="1">
      <c r="A8" s="109"/>
      <c r="B8" s="110">
        <v>12</v>
      </c>
      <c r="C8" s="111">
        <v>84.8089</v>
      </c>
      <c r="D8" s="111">
        <v>84.8905</v>
      </c>
      <c r="E8" s="111">
        <f t="shared" si="0"/>
        <v>0.08160000000000878</v>
      </c>
      <c r="F8" s="112">
        <f t="shared" si="2"/>
        <v>307.9710144927867</v>
      </c>
      <c r="G8" s="113">
        <f t="shared" si="1"/>
        <v>264.96000000000004</v>
      </c>
      <c r="H8" s="110">
        <v>3</v>
      </c>
      <c r="I8" s="114">
        <v>630.24</v>
      </c>
      <c r="J8" s="115">
        <v>365.28</v>
      </c>
    </row>
    <row r="9" spans="1:10" s="98" customFormat="1" ht="18.75" customHeight="1">
      <c r="A9" s="109">
        <v>20959</v>
      </c>
      <c r="B9" s="110">
        <v>13</v>
      </c>
      <c r="C9" s="111">
        <v>86.7259</v>
      </c>
      <c r="D9" s="111">
        <v>86.7483</v>
      </c>
      <c r="E9" s="111">
        <f t="shared" si="0"/>
        <v>0.02240000000000464</v>
      </c>
      <c r="F9" s="112">
        <f t="shared" si="2"/>
        <v>80.73235781735978</v>
      </c>
      <c r="G9" s="113">
        <f t="shared" si="1"/>
        <v>277.4599999999999</v>
      </c>
      <c r="H9" s="110">
        <v>4</v>
      </c>
      <c r="I9" s="114">
        <v>612.68</v>
      </c>
      <c r="J9" s="113">
        <v>335.22</v>
      </c>
    </row>
    <row r="10" spans="1:10" s="98" customFormat="1" ht="18.75" customHeight="1">
      <c r="A10" s="109"/>
      <c r="B10" s="110">
        <v>14</v>
      </c>
      <c r="C10" s="111">
        <v>85.93</v>
      </c>
      <c r="D10" s="111">
        <v>85.9546</v>
      </c>
      <c r="E10" s="111">
        <f t="shared" si="0"/>
        <v>0.024599999999992406</v>
      </c>
      <c r="F10" s="112">
        <f t="shared" si="2"/>
        <v>82.65851281876417</v>
      </c>
      <c r="G10" s="113">
        <f t="shared" si="1"/>
        <v>297.61</v>
      </c>
      <c r="H10" s="110">
        <v>5</v>
      </c>
      <c r="I10" s="114">
        <v>600.49</v>
      </c>
      <c r="J10" s="113">
        <v>302.88</v>
      </c>
    </row>
    <row r="11" spans="1:10" s="98" customFormat="1" ht="18.75" customHeight="1">
      <c r="A11" s="109"/>
      <c r="B11" s="110">
        <v>15</v>
      </c>
      <c r="C11" s="111">
        <v>86.9952</v>
      </c>
      <c r="D11" s="111">
        <v>87.0192</v>
      </c>
      <c r="E11" s="111">
        <f t="shared" si="0"/>
        <v>0.02400000000000091</v>
      </c>
      <c r="F11" s="112">
        <f t="shared" si="2"/>
        <v>71.59050232669404</v>
      </c>
      <c r="G11" s="113">
        <f t="shared" si="1"/>
        <v>335.24</v>
      </c>
      <c r="H11" s="110">
        <v>6</v>
      </c>
      <c r="I11" s="114">
        <v>704.72</v>
      </c>
      <c r="J11" s="115">
        <v>369.48</v>
      </c>
    </row>
    <row r="12" spans="1:10" s="98" customFormat="1" ht="18.75" customHeight="1">
      <c r="A12" s="109">
        <v>20969</v>
      </c>
      <c r="B12" s="110">
        <v>16</v>
      </c>
      <c r="C12" s="111">
        <v>86.1378</v>
      </c>
      <c r="D12" s="111">
        <v>86.1434</v>
      </c>
      <c r="E12" s="111">
        <f t="shared" si="0"/>
        <v>0.00560000000000116</v>
      </c>
      <c r="F12" s="112">
        <f t="shared" si="2"/>
        <v>16.91076551412097</v>
      </c>
      <c r="G12" s="113">
        <f t="shared" si="1"/>
        <v>331.15</v>
      </c>
      <c r="H12" s="110">
        <v>7</v>
      </c>
      <c r="I12" s="114">
        <v>714.53</v>
      </c>
      <c r="J12" s="113">
        <v>383.38</v>
      </c>
    </row>
    <row r="13" spans="1:10" s="98" customFormat="1" ht="18.75" customHeight="1">
      <c r="A13" s="109"/>
      <c r="B13" s="110">
        <v>17</v>
      </c>
      <c r="C13" s="111">
        <v>87.208</v>
      </c>
      <c r="D13" s="111">
        <v>87.2123</v>
      </c>
      <c r="E13" s="111">
        <f t="shared" si="0"/>
        <v>0.004300000000000637</v>
      </c>
      <c r="F13" s="112">
        <f t="shared" si="2"/>
        <v>12.956490297699881</v>
      </c>
      <c r="G13" s="113">
        <f t="shared" si="1"/>
        <v>331.88</v>
      </c>
      <c r="H13" s="110">
        <v>8</v>
      </c>
      <c r="I13" s="114">
        <v>678.61</v>
      </c>
      <c r="J13" s="113">
        <v>346.73</v>
      </c>
    </row>
    <row r="14" spans="1:10" s="98" customFormat="1" ht="18.75" customHeight="1">
      <c r="A14" s="109"/>
      <c r="B14" s="110">
        <v>18</v>
      </c>
      <c r="C14" s="111">
        <v>85.1373</v>
      </c>
      <c r="D14" s="111">
        <v>85.1441</v>
      </c>
      <c r="E14" s="111">
        <f t="shared" si="0"/>
        <v>0.006799999999998363</v>
      </c>
      <c r="F14" s="112">
        <f t="shared" si="2"/>
        <v>23.520459340729698</v>
      </c>
      <c r="G14" s="113">
        <f t="shared" si="1"/>
        <v>289.11</v>
      </c>
      <c r="H14" s="110">
        <v>9</v>
      </c>
      <c r="I14" s="114">
        <v>807.71</v>
      </c>
      <c r="J14" s="115">
        <v>518.6</v>
      </c>
    </row>
    <row r="15" spans="1:10" s="98" customFormat="1" ht="18.75" customHeight="1">
      <c r="A15" s="109">
        <v>20977</v>
      </c>
      <c r="B15" s="110">
        <v>25</v>
      </c>
      <c r="C15" s="111">
        <v>87.02</v>
      </c>
      <c r="D15" s="111">
        <v>87.023</v>
      </c>
      <c r="E15" s="111">
        <f t="shared" si="0"/>
        <v>0.0030000000000001137</v>
      </c>
      <c r="F15" s="112">
        <f>((10^6)*E15/G15)</f>
        <v>13.37017559497332</v>
      </c>
      <c r="G15" s="113">
        <f t="shared" si="1"/>
        <v>224.38</v>
      </c>
      <c r="H15" s="110">
        <v>10</v>
      </c>
      <c r="I15" s="114">
        <v>769.8</v>
      </c>
      <c r="J15" s="113">
        <v>545.42</v>
      </c>
    </row>
    <row r="16" spans="1:10" s="98" customFormat="1" ht="18.75" customHeight="1">
      <c r="A16" s="109"/>
      <c r="B16" s="110">
        <v>26</v>
      </c>
      <c r="C16" s="111">
        <v>85.7793</v>
      </c>
      <c r="D16" s="111">
        <v>85.7866</v>
      </c>
      <c r="E16" s="111">
        <f t="shared" si="0"/>
        <v>0.00730000000000075</v>
      </c>
      <c r="F16" s="112">
        <f aca="true" t="shared" si="3" ref="F16:F23">((10^6)*E16/G16)</f>
        <v>25.088497095923127</v>
      </c>
      <c r="G16" s="113">
        <f t="shared" si="1"/>
        <v>290.9699999999999</v>
      </c>
      <c r="H16" s="110">
        <v>11</v>
      </c>
      <c r="I16" s="114">
        <v>819.66</v>
      </c>
      <c r="J16" s="113">
        <v>528.69</v>
      </c>
    </row>
    <row r="17" spans="1:10" s="98" customFormat="1" ht="18.75" customHeight="1">
      <c r="A17" s="109"/>
      <c r="B17" s="110">
        <v>27</v>
      </c>
      <c r="C17" s="111">
        <v>86.3109</v>
      </c>
      <c r="D17" s="111">
        <v>86.3144</v>
      </c>
      <c r="E17" s="111">
        <f t="shared" si="0"/>
        <v>0.003500000000002501</v>
      </c>
      <c r="F17" s="112">
        <f t="shared" si="3"/>
        <v>13.382785913671478</v>
      </c>
      <c r="G17" s="113">
        <f t="shared" si="1"/>
        <v>261.53</v>
      </c>
      <c r="H17" s="110">
        <v>12</v>
      </c>
      <c r="I17" s="114">
        <v>790.91</v>
      </c>
      <c r="J17" s="115">
        <v>529.38</v>
      </c>
    </row>
    <row r="18" spans="1:11" s="98" customFormat="1" ht="18.75" customHeight="1">
      <c r="A18" s="109">
        <v>20989</v>
      </c>
      <c r="B18" s="110">
        <v>28</v>
      </c>
      <c r="C18" s="111">
        <v>87.1726</v>
      </c>
      <c r="D18" s="111">
        <v>87.1835</v>
      </c>
      <c r="E18" s="111">
        <f t="shared" si="0"/>
        <v>0.01089999999999236</v>
      </c>
      <c r="F18" s="112">
        <f t="shared" si="3"/>
        <v>35.391908565466466</v>
      </c>
      <c r="G18" s="113">
        <f t="shared" si="1"/>
        <v>307.97999999999996</v>
      </c>
      <c r="H18" s="110">
        <v>13</v>
      </c>
      <c r="I18" s="114">
        <v>632.16</v>
      </c>
      <c r="J18" s="113">
        <v>324.18</v>
      </c>
      <c r="K18" s="116"/>
    </row>
    <row r="19" spans="1:11" s="98" customFormat="1" ht="18.75" customHeight="1">
      <c r="A19" s="109"/>
      <c r="B19" s="110">
        <v>29</v>
      </c>
      <c r="C19" s="111">
        <v>85.223</v>
      </c>
      <c r="D19" s="111">
        <v>85.2337</v>
      </c>
      <c r="E19" s="111">
        <f t="shared" si="0"/>
        <v>0.010699999999999932</v>
      </c>
      <c r="F19" s="112">
        <f t="shared" si="3"/>
        <v>34.507223942208235</v>
      </c>
      <c r="G19" s="113">
        <f t="shared" si="1"/>
        <v>310.08000000000004</v>
      </c>
      <c r="H19" s="110">
        <v>14</v>
      </c>
      <c r="I19" s="114">
        <v>694.59</v>
      </c>
      <c r="J19" s="113">
        <v>384.51</v>
      </c>
      <c r="K19" s="116"/>
    </row>
    <row r="20" spans="1:10" s="98" customFormat="1" ht="18.75" customHeight="1">
      <c r="A20" s="109"/>
      <c r="B20" s="110">
        <v>30</v>
      </c>
      <c r="C20" s="111">
        <v>84.9457</v>
      </c>
      <c r="D20" s="111">
        <v>84.9633</v>
      </c>
      <c r="E20" s="111">
        <f t="shared" si="0"/>
        <v>0.017600000000001614</v>
      </c>
      <c r="F20" s="112">
        <f t="shared" si="3"/>
        <v>61.680801850429724</v>
      </c>
      <c r="G20" s="113">
        <f t="shared" si="1"/>
        <v>285.34</v>
      </c>
      <c r="H20" s="110">
        <v>15</v>
      </c>
      <c r="I20" s="114">
        <v>561.5</v>
      </c>
      <c r="J20" s="115">
        <v>276.16</v>
      </c>
    </row>
    <row r="21" spans="1:10" s="98" customFormat="1" ht="18" customHeight="1">
      <c r="A21" s="109">
        <v>21001</v>
      </c>
      <c r="B21" s="110">
        <v>31</v>
      </c>
      <c r="C21" s="111">
        <v>84.8405</v>
      </c>
      <c r="D21" s="111">
        <v>84.8515</v>
      </c>
      <c r="E21" s="111">
        <f t="shared" si="0"/>
        <v>0.01099999999999568</v>
      </c>
      <c r="F21" s="112">
        <f t="shared" si="3"/>
        <v>39.797395079579154</v>
      </c>
      <c r="G21" s="113">
        <f t="shared" si="1"/>
        <v>276.40000000000003</v>
      </c>
      <c r="H21" s="110">
        <v>16</v>
      </c>
      <c r="I21" s="114">
        <v>640.94</v>
      </c>
      <c r="J21" s="113">
        <v>364.54</v>
      </c>
    </row>
    <row r="22" spans="1:10" s="98" customFormat="1" ht="18.75" customHeight="1">
      <c r="A22" s="109"/>
      <c r="B22" s="110">
        <v>32</v>
      </c>
      <c r="C22" s="111">
        <v>85.0004</v>
      </c>
      <c r="D22" s="111">
        <v>85.0084</v>
      </c>
      <c r="E22" s="111">
        <f t="shared" si="0"/>
        <v>0.007999999999995566</v>
      </c>
      <c r="F22" s="112">
        <f t="shared" si="3"/>
        <v>32.204822672177315</v>
      </c>
      <c r="G22" s="113">
        <f t="shared" si="1"/>
        <v>248.40999999999997</v>
      </c>
      <c r="H22" s="110">
        <v>17</v>
      </c>
      <c r="I22" s="114">
        <v>797.26</v>
      </c>
      <c r="J22" s="113">
        <v>548.85</v>
      </c>
    </row>
    <row r="23" spans="1:10" s="98" customFormat="1" ht="18.75" customHeight="1">
      <c r="A23" s="109"/>
      <c r="B23" s="110">
        <v>33</v>
      </c>
      <c r="C23" s="111">
        <v>85.9654</v>
      </c>
      <c r="D23" s="111">
        <v>85.9682</v>
      </c>
      <c r="E23" s="111">
        <f t="shared" si="0"/>
        <v>0.0027999999999934744</v>
      </c>
      <c r="F23" s="112">
        <f t="shared" si="3"/>
        <v>11.72382029055594</v>
      </c>
      <c r="G23" s="113">
        <f t="shared" si="1"/>
        <v>238.82999999999993</v>
      </c>
      <c r="H23" s="110">
        <v>18</v>
      </c>
      <c r="I23" s="114">
        <v>795.16</v>
      </c>
      <c r="J23" s="115">
        <v>556.33</v>
      </c>
    </row>
    <row r="24" spans="1:10" s="98" customFormat="1" ht="18.75" customHeight="1">
      <c r="A24" s="109">
        <v>21010</v>
      </c>
      <c r="B24" s="110">
        <v>10</v>
      </c>
      <c r="C24" s="111">
        <v>85.0957</v>
      </c>
      <c r="D24" s="111">
        <v>85.1177</v>
      </c>
      <c r="E24" s="111">
        <f t="shared" si="0"/>
        <v>0.02200000000000557</v>
      </c>
      <c r="F24" s="112">
        <f>((10^6)*E24/G24)</f>
        <v>77.09019552878816</v>
      </c>
      <c r="G24" s="113">
        <f t="shared" si="1"/>
        <v>285.38000000000005</v>
      </c>
      <c r="H24" s="110">
        <v>19</v>
      </c>
      <c r="I24" s="114">
        <v>707.46</v>
      </c>
      <c r="J24" s="113">
        <v>422.08</v>
      </c>
    </row>
    <row r="25" spans="1:10" s="98" customFormat="1" ht="18.75" customHeight="1">
      <c r="A25" s="109"/>
      <c r="B25" s="110">
        <v>11</v>
      </c>
      <c r="C25" s="111">
        <v>86.1223</v>
      </c>
      <c r="D25" s="111">
        <v>86.1447</v>
      </c>
      <c r="E25" s="111">
        <f t="shared" si="0"/>
        <v>0.02240000000000464</v>
      </c>
      <c r="F25" s="112">
        <f aca="true" t="shared" si="4" ref="F25:F32">((10^6)*E25/G25)</f>
        <v>83.0060031127423</v>
      </c>
      <c r="G25" s="113">
        <f t="shared" si="1"/>
        <v>269.86</v>
      </c>
      <c r="H25" s="110">
        <v>20</v>
      </c>
      <c r="I25" s="114">
        <v>778.97</v>
      </c>
      <c r="J25" s="113">
        <v>509.11</v>
      </c>
    </row>
    <row r="26" spans="1:10" s="98" customFormat="1" ht="18.75" customHeight="1">
      <c r="A26" s="109"/>
      <c r="B26" s="110">
        <v>12</v>
      </c>
      <c r="C26" s="111">
        <v>84.8548</v>
      </c>
      <c r="D26" s="111">
        <v>84.8765</v>
      </c>
      <c r="E26" s="111">
        <f t="shared" si="0"/>
        <v>0.02169999999999561</v>
      </c>
      <c r="F26" s="112">
        <f t="shared" si="4"/>
        <v>70.24244974588291</v>
      </c>
      <c r="G26" s="113">
        <f t="shared" si="1"/>
        <v>308.93000000000006</v>
      </c>
      <c r="H26" s="110">
        <v>21</v>
      </c>
      <c r="I26" s="114">
        <v>644.21</v>
      </c>
      <c r="J26" s="115">
        <v>335.28</v>
      </c>
    </row>
    <row r="27" spans="1:10" s="98" customFormat="1" ht="18.75" customHeight="1">
      <c r="A27" s="109">
        <v>21022</v>
      </c>
      <c r="B27" s="110">
        <v>13</v>
      </c>
      <c r="C27" s="111">
        <v>86.7395</v>
      </c>
      <c r="D27" s="111">
        <v>86.7682</v>
      </c>
      <c r="E27" s="111">
        <f t="shared" si="0"/>
        <v>0.028699999999986403</v>
      </c>
      <c r="F27" s="112">
        <f t="shared" si="4"/>
        <v>99.31826833230578</v>
      </c>
      <c r="G27" s="113">
        <f t="shared" si="1"/>
        <v>288.97</v>
      </c>
      <c r="H27" s="110">
        <v>22</v>
      </c>
      <c r="I27" s="114">
        <v>776.6</v>
      </c>
      <c r="J27" s="113">
        <v>487.63</v>
      </c>
    </row>
    <row r="28" spans="1:11" s="98" customFormat="1" ht="18.75" customHeight="1">
      <c r="A28" s="109"/>
      <c r="B28" s="110">
        <v>14</v>
      </c>
      <c r="C28" s="111">
        <v>85.961</v>
      </c>
      <c r="D28" s="111">
        <v>85.9882</v>
      </c>
      <c r="E28" s="111">
        <f t="shared" si="0"/>
        <v>0.027200000000007662</v>
      </c>
      <c r="F28" s="112">
        <f t="shared" si="4"/>
        <v>87.98317968626122</v>
      </c>
      <c r="G28" s="113">
        <f t="shared" si="1"/>
        <v>309.15000000000003</v>
      </c>
      <c r="H28" s="110">
        <v>23</v>
      </c>
      <c r="I28" s="114">
        <v>702.83</v>
      </c>
      <c r="J28" s="113">
        <v>393.68</v>
      </c>
      <c r="K28" s="116"/>
    </row>
    <row r="29" spans="1:11" s="98" customFormat="1" ht="18.75" customHeight="1">
      <c r="A29" s="109"/>
      <c r="B29" s="110">
        <v>15</v>
      </c>
      <c r="C29" s="111">
        <v>87.0075</v>
      </c>
      <c r="D29" s="111">
        <v>87.0342</v>
      </c>
      <c r="E29" s="111">
        <f t="shared" si="0"/>
        <v>0.026700000000005275</v>
      </c>
      <c r="F29" s="112">
        <f t="shared" si="4"/>
        <v>85.96265292983024</v>
      </c>
      <c r="G29" s="113">
        <f t="shared" si="1"/>
        <v>310.6</v>
      </c>
      <c r="H29" s="110">
        <v>24</v>
      </c>
      <c r="I29" s="114">
        <v>698.49</v>
      </c>
      <c r="J29" s="115">
        <v>387.89</v>
      </c>
      <c r="K29" s="116"/>
    </row>
    <row r="30" spans="1:10" s="98" customFormat="1" ht="18.75" customHeight="1">
      <c r="A30" s="109">
        <v>21029</v>
      </c>
      <c r="B30" s="110">
        <v>16</v>
      </c>
      <c r="C30" s="111">
        <v>86.1706</v>
      </c>
      <c r="D30" s="111">
        <v>86.1973</v>
      </c>
      <c r="E30" s="111">
        <f t="shared" si="0"/>
        <v>0.026700000000005275</v>
      </c>
      <c r="F30" s="112">
        <f t="shared" si="4"/>
        <v>89.35443927581161</v>
      </c>
      <c r="G30" s="113">
        <f t="shared" si="1"/>
        <v>298.81000000000006</v>
      </c>
      <c r="H30" s="110">
        <v>25</v>
      </c>
      <c r="I30" s="114">
        <v>666.34</v>
      </c>
      <c r="J30" s="113">
        <v>367.53</v>
      </c>
    </row>
    <row r="31" spans="1:10" s="98" customFormat="1" ht="18.75" customHeight="1">
      <c r="A31" s="109"/>
      <c r="B31" s="110">
        <v>17</v>
      </c>
      <c r="C31" s="111">
        <v>87.1967</v>
      </c>
      <c r="D31" s="111">
        <v>87.2288</v>
      </c>
      <c r="E31" s="111">
        <f t="shared" si="0"/>
        <v>0.032099999999999795</v>
      </c>
      <c r="F31" s="112">
        <f t="shared" si="4"/>
        <v>118.54642144914617</v>
      </c>
      <c r="G31" s="113">
        <f t="shared" si="1"/>
        <v>270.78</v>
      </c>
      <c r="H31" s="110">
        <v>26</v>
      </c>
      <c r="I31" s="114">
        <v>639.14</v>
      </c>
      <c r="J31" s="113">
        <v>368.36</v>
      </c>
    </row>
    <row r="32" spans="1:10" s="98" customFormat="1" ht="18.75" customHeight="1">
      <c r="A32" s="109"/>
      <c r="B32" s="110">
        <v>18</v>
      </c>
      <c r="C32" s="111">
        <v>85.1343</v>
      </c>
      <c r="D32" s="111">
        <v>85.1623</v>
      </c>
      <c r="E32" s="111">
        <f t="shared" si="0"/>
        <v>0.028000000000005798</v>
      </c>
      <c r="F32" s="112">
        <f t="shared" si="4"/>
        <v>92.63241472857314</v>
      </c>
      <c r="G32" s="113">
        <f t="shared" si="1"/>
        <v>302.27</v>
      </c>
      <c r="H32" s="110">
        <v>27</v>
      </c>
      <c r="I32" s="114">
        <v>669</v>
      </c>
      <c r="J32" s="115">
        <v>366.73</v>
      </c>
    </row>
    <row r="33" spans="1:10" s="98" customFormat="1" ht="18.75" customHeight="1">
      <c r="A33" s="109">
        <v>21040</v>
      </c>
      <c r="B33" s="110">
        <v>25</v>
      </c>
      <c r="C33" s="111">
        <v>87.084</v>
      </c>
      <c r="D33" s="111">
        <v>87.1179</v>
      </c>
      <c r="E33" s="111">
        <f t="shared" si="0"/>
        <v>0.033900000000002706</v>
      </c>
      <c r="F33" s="112">
        <f>((10^6)*E33/G33)</f>
        <v>113.58305970650243</v>
      </c>
      <c r="G33" s="113">
        <f t="shared" si="1"/>
        <v>298.4599999999999</v>
      </c>
      <c r="H33" s="110">
        <v>28</v>
      </c>
      <c r="I33" s="114">
        <v>834.92</v>
      </c>
      <c r="J33" s="113">
        <v>536.46</v>
      </c>
    </row>
    <row r="34" spans="1:10" s="98" customFormat="1" ht="18.75" customHeight="1">
      <c r="A34" s="109"/>
      <c r="B34" s="110">
        <v>26</v>
      </c>
      <c r="C34" s="111">
        <v>85.8272</v>
      </c>
      <c r="D34" s="111">
        <v>85.863</v>
      </c>
      <c r="E34" s="111">
        <f t="shared" si="0"/>
        <v>0.035799999999994725</v>
      </c>
      <c r="F34" s="112">
        <f aca="true" t="shared" si="5" ref="F34:F41">((10^6)*E34/G34)</f>
        <v>125.40283032084467</v>
      </c>
      <c r="G34" s="113">
        <f t="shared" si="1"/>
        <v>285.4799999999999</v>
      </c>
      <c r="H34" s="110">
        <v>29</v>
      </c>
      <c r="I34" s="114">
        <v>798.56</v>
      </c>
      <c r="J34" s="113">
        <v>513.08</v>
      </c>
    </row>
    <row r="35" spans="1:10" s="98" customFormat="1" ht="18.75" customHeight="1">
      <c r="A35" s="109"/>
      <c r="B35" s="110">
        <v>27</v>
      </c>
      <c r="C35" s="111">
        <v>86.3482</v>
      </c>
      <c r="D35" s="111">
        <v>86.3892</v>
      </c>
      <c r="E35" s="111">
        <f t="shared" si="0"/>
        <v>0.04099999999999682</v>
      </c>
      <c r="F35" s="112">
        <f t="shared" si="5"/>
        <v>122.2384544288984</v>
      </c>
      <c r="G35" s="113">
        <f t="shared" si="1"/>
        <v>335.41</v>
      </c>
      <c r="H35" s="110">
        <v>30</v>
      </c>
      <c r="I35" s="114">
        <v>701.86</v>
      </c>
      <c r="J35" s="115">
        <v>366.45</v>
      </c>
    </row>
    <row r="36" spans="1:10" s="98" customFormat="1" ht="18.75" customHeight="1">
      <c r="A36" s="109">
        <v>21051</v>
      </c>
      <c r="B36" s="110">
        <v>28</v>
      </c>
      <c r="C36" s="111">
        <v>87.2375</v>
      </c>
      <c r="D36" s="111">
        <v>87.2414</v>
      </c>
      <c r="E36" s="111">
        <f t="shared" si="0"/>
        <v>0.003900000000001569</v>
      </c>
      <c r="F36" s="112">
        <f t="shared" si="5"/>
        <v>11.746280344562281</v>
      </c>
      <c r="G36" s="113">
        <f t="shared" si="1"/>
        <v>332.02000000000004</v>
      </c>
      <c r="H36" s="110">
        <v>31</v>
      </c>
      <c r="I36" s="114">
        <v>699.7</v>
      </c>
      <c r="J36" s="113">
        <v>367.68</v>
      </c>
    </row>
    <row r="37" spans="1:10" s="98" customFormat="1" ht="18" customHeight="1">
      <c r="A37" s="109"/>
      <c r="B37" s="110">
        <v>29</v>
      </c>
      <c r="C37" s="111">
        <v>85.2734</v>
      </c>
      <c r="D37" s="111">
        <v>85.278</v>
      </c>
      <c r="E37" s="111">
        <f t="shared" si="0"/>
        <v>0.004600000000010596</v>
      </c>
      <c r="F37" s="112">
        <f t="shared" si="5"/>
        <v>15.093349082949748</v>
      </c>
      <c r="G37" s="113">
        <f t="shared" si="1"/>
        <v>304.77000000000004</v>
      </c>
      <c r="H37" s="110">
        <v>32</v>
      </c>
      <c r="I37" s="114">
        <v>634.34</v>
      </c>
      <c r="J37" s="113">
        <v>329.57</v>
      </c>
    </row>
    <row r="38" spans="1:10" s="98" customFormat="1" ht="18.75" customHeight="1">
      <c r="A38" s="109"/>
      <c r="B38" s="110">
        <v>30</v>
      </c>
      <c r="C38" s="111">
        <v>84.999</v>
      </c>
      <c r="D38" s="111">
        <v>85.0011</v>
      </c>
      <c r="E38" s="111">
        <f t="shared" si="0"/>
        <v>0.0020999999999986585</v>
      </c>
      <c r="F38" s="112">
        <f t="shared" si="5"/>
        <v>7.520951221254417</v>
      </c>
      <c r="G38" s="113">
        <f t="shared" si="1"/>
        <v>279.22</v>
      </c>
      <c r="H38" s="110">
        <v>33</v>
      </c>
      <c r="I38" s="114">
        <v>666.25</v>
      </c>
      <c r="J38" s="115">
        <v>387.03</v>
      </c>
    </row>
    <row r="39" spans="1:10" s="98" customFormat="1" ht="18.75" customHeight="1">
      <c r="A39" s="109">
        <v>21059</v>
      </c>
      <c r="B39" s="110">
        <v>31</v>
      </c>
      <c r="C39" s="111">
        <v>84.9057</v>
      </c>
      <c r="D39" s="111">
        <v>84.9105</v>
      </c>
      <c r="E39" s="111">
        <f t="shared" si="0"/>
        <v>0.004800000000003024</v>
      </c>
      <c r="F39" s="112">
        <f t="shared" si="5"/>
        <v>14.835878098544303</v>
      </c>
      <c r="G39" s="113">
        <f t="shared" si="1"/>
        <v>323.54</v>
      </c>
      <c r="H39" s="110">
        <v>34</v>
      </c>
      <c r="I39" s="114">
        <v>686.22</v>
      </c>
      <c r="J39" s="113">
        <v>362.68</v>
      </c>
    </row>
    <row r="40" spans="1:10" s="98" customFormat="1" ht="18.75" customHeight="1">
      <c r="A40" s="109"/>
      <c r="B40" s="110">
        <v>32</v>
      </c>
      <c r="C40" s="111">
        <v>85.0565</v>
      </c>
      <c r="D40" s="111">
        <v>85.062</v>
      </c>
      <c r="E40" s="111">
        <f t="shared" si="0"/>
        <v>0.00549999999999784</v>
      </c>
      <c r="F40" s="112">
        <f t="shared" si="5"/>
        <v>16.498680105585077</v>
      </c>
      <c r="G40" s="113">
        <f t="shared" si="1"/>
        <v>333.35999999999996</v>
      </c>
      <c r="H40" s="110">
        <v>35</v>
      </c>
      <c r="I40" s="114">
        <v>701.42</v>
      </c>
      <c r="J40" s="113">
        <v>368.06</v>
      </c>
    </row>
    <row r="41" spans="1:10" s="98" customFormat="1" ht="18.75" customHeight="1">
      <c r="A41" s="109"/>
      <c r="B41" s="110">
        <v>33</v>
      </c>
      <c r="C41" s="111">
        <v>86.0205</v>
      </c>
      <c r="D41" s="111">
        <v>86.0245</v>
      </c>
      <c r="E41" s="111">
        <f t="shared" si="0"/>
        <v>0.0040000000000048885</v>
      </c>
      <c r="F41" s="112">
        <f t="shared" si="5"/>
        <v>13.708019191243622</v>
      </c>
      <c r="G41" s="113">
        <f t="shared" si="1"/>
        <v>291.79999999999995</v>
      </c>
      <c r="H41" s="110">
        <v>36</v>
      </c>
      <c r="I41" s="114">
        <v>735.92</v>
      </c>
      <c r="J41" s="115">
        <v>444.12</v>
      </c>
    </row>
    <row r="42" spans="1:10" ht="18.75" customHeight="1">
      <c r="A42" s="121">
        <v>21064</v>
      </c>
      <c r="B42" s="123">
        <v>28</v>
      </c>
      <c r="C42" s="133">
        <v>87.2156</v>
      </c>
      <c r="D42" s="133">
        <v>87.2282</v>
      </c>
      <c r="E42" s="111">
        <f aca="true" t="shared" si="6" ref="E42:E61">D42-C42</f>
        <v>0.012600000000006162</v>
      </c>
      <c r="F42" s="112">
        <f aca="true" t="shared" si="7" ref="F42:F61">((10^6)*E42/G42)</f>
        <v>45.26349822181328</v>
      </c>
      <c r="G42" s="113">
        <f aca="true" t="shared" si="8" ref="G42:G61">I42-J42</f>
        <v>278.37</v>
      </c>
      <c r="H42" s="110">
        <v>37</v>
      </c>
      <c r="I42" s="142">
        <v>637.85</v>
      </c>
      <c r="J42" s="142">
        <v>359.48</v>
      </c>
    </row>
    <row r="43" spans="1:10" ht="18.75" customHeight="1">
      <c r="A43" s="121"/>
      <c r="B43" s="123">
        <v>29</v>
      </c>
      <c r="C43" s="133">
        <v>85.2501</v>
      </c>
      <c r="D43" s="133">
        <v>85.2694</v>
      </c>
      <c r="E43" s="111">
        <f t="shared" si="6"/>
        <v>0.019300000000001205</v>
      </c>
      <c r="F43" s="112">
        <f t="shared" si="7"/>
        <v>68.28474384376311</v>
      </c>
      <c r="G43" s="113">
        <f t="shared" si="8"/>
        <v>282.64</v>
      </c>
      <c r="H43" s="110">
        <v>38</v>
      </c>
      <c r="I43" s="142">
        <v>834.08</v>
      </c>
      <c r="J43" s="142">
        <v>551.44</v>
      </c>
    </row>
    <row r="44" spans="1:10" ht="18.75" customHeight="1">
      <c r="A44" s="121"/>
      <c r="B44" s="123">
        <v>30</v>
      </c>
      <c r="C44" s="133">
        <v>85.0074</v>
      </c>
      <c r="D44" s="133">
        <v>85.0172</v>
      </c>
      <c r="E44" s="111">
        <f t="shared" si="6"/>
        <v>0.009799999999998477</v>
      </c>
      <c r="F44" s="112">
        <f t="shared" si="7"/>
        <v>35.28098786765481</v>
      </c>
      <c r="G44" s="113">
        <f t="shared" si="8"/>
        <v>277.77</v>
      </c>
      <c r="H44" s="110">
        <v>39</v>
      </c>
      <c r="I44" s="142">
        <v>810.84</v>
      </c>
      <c r="J44" s="142">
        <v>533.07</v>
      </c>
    </row>
    <row r="45" spans="1:10" ht="18.75" customHeight="1">
      <c r="A45" s="121">
        <v>21066</v>
      </c>
      <c r="B45" s="123">
        <v>31</v>
      </c>
      <c r="C45" s="133">
        <v>84.9045</v>
      </c>
      <c r="D45" s="133">
        <v>85.0782</v>
      </c>
      <c r="E45" s="111">
        <f t="shared" si="6"/>
        <v>0.17369999999999663</v>
      </c>
      <c r="F45" s="112">
        <f t="shared" si="7"/>
        <v>602.1632115371165</v>
      </c>
      <c r="G45" s="113">
        <f t="shared" si="8"/>
        <v>288.46000000000004</v>
      </c>
      <c r="H45" s="110">
        <v>40</v>
      </c>
      <c r="I45" s="142">
        <v>843.85</v>
      </c>
      <c r="J45" s="142">
        <v>555.39</v>
      </c>
    </row>
    <row r="46" spans="1:10" ht="18.75" customHeight="1">
      <c r="A46" s="121"/>
      <c r="B46" s="123">
        <v>32</v>
      </c>
      <c r="C46" s="133">
        <v>85.047</v>
      </c>
      <c r="D46" s="133">
        <v>85.2722</v>
      </c>
      <c r="E46" s="111">
        <f t="shared" si="6"/>
        <v>0.22520000000000095</v>
      </c>
      <c r="F46" s="112">
        <f t="shared" si="7"/>
        <v>638.919624365197</v>
      </c>
      <c r="G46" s="113">
        <f t="shared" si="8"/>
        <v>352.46999999999997</v>
      </c>
      <c r="H46" s="110">
        <v>41</v>
      </c>
      <c r="I46" s="142">
        <v>686.68</v>
      </c>
      <c r="J46" s="142">
        <v>334.21</v>
      </c>
    </row>
    <row r="47" spans="1:10" ht="18.75" customHeight="1">
      <c r="A47" s="121"/>
      <c r="B47" s="123">
        <v>33</v>
      </c>
      <c r="C47" s="133">
        <v>85.9983</v>
      </c>
      <c r="D47" s="133">
        <v>86.219</v>
      </c>
      <c r="E47" s="111">
        <f t="shared" si="6"/>
        <v>0.22069999999999368</v>
      </c>
      <c r="F47" s="112">
        <f t="shared" si="7"/>
        <v>618.016857550877</v>
      </c>
      <c r="G47" s="113">
        <f t="shared" si="8"/>
        <v>357.10999999999996</v>
      </c>
      <c r="H47" s="110">
        <v>42</v>
      </c>
      <c r="I47" s="142">
        <v>630.05</v>
      </c>
      <c r="J47" s="142">
        <v>272.94</v>
      </c>
    </row>
    <row r="48" spans="1:10" ht="18.75" customHeight="1">
      <c r="A48" s="121">
        <v>21085</v>
      </c>
      <c r="B48" s="123">
        <v>34</v>
      </c>
      <c r="C48" s="133">
        <v>83.7516</v>
      </c>
      <c r="D48" s="133">
        <v>83.7568</v>
      </c>
      <c r="E48" s="111">
        <f t="shared" si="6"/>
        <v>0.005200000000002092</v>
      </c>
      <c r="F48" s="112">
        <f t="shared" si="7"/>
        <v>17.208855942026318</v>
      </c>
      <c r="G48" s="113">
        <f t="shared" si="8"/>
        <v>302.16999999999996</v>
      </c>
      <c r="H48" s="110">
        <v>43</v>
      </c>
      <c r="I48" s="142">
        <v>672.42</v>
      </c>
      <c r="J48" s="142">
        <v>370.25</v>
      </c>
    </row>
    <row r="49" spans="1:10" ht="18.75" customHeight="1">
      <c r="A49" s="121"/>
      <c r="B49" s="123">
        <v>35</v>
      </c>
      <c r="C49" s="133">
        <v>85.0408</v>
      </c>
      <c r="D49" s="133">
        <v>85.0444</v>
      </c>
      <c r="E49" s="111">
        <f t="shared" si="6"/>
        <v>0.00359999999999161</v>
      </c>
      <c r="F49" s="112">
        <f t="shared" si="7"/>
        <v>12.519126443147897</v>
      </c>
      <c r="G49" s="113">
        <f t="shared" si="8"/>
        <v>287.56000000000006</v>
      </c>
      <c r="H49" s="110">
        <v>44</v>
      </c>
      <c r="I49" s="142">
        <v>682.71</v>
      </c>
      <c r="J49" s="142">
        <v>395.15</v>
      </c>
    </row>
    <row r="50" spans="1:10" ht="18.75" customHeight="1">
      <c r="A50" s="121"/>
      <c r="B50" s="123">
        <v>36</v>
      </c>
      <c r="C50" s="133">
        <v>84.6021</v>
      </c>
      <c r="D50" s="133">
        <v>84.6048</v>
      </c>
      <c r="E50" s="111">
        <f t="shared" si="6"/>
        <v>0.0027000000000043656</v>
      </c>
      <c r="F50" s="112">
        <f t="shared" si="7"/>
        <v>8.70630723592276</v>
      </c>
      <c r="G50" s="113">
        <f t="shared" si="8"/>
        <v>310.11999999999995</v>
      </c>
      <c r="H50" s="110">
        <v>45</v>
      </c>
      <c r="I50" s="142">
        <v>609.03</v>
      </c>
      <c r="J50" s="142">
        <v>298.91</v>
      </c>
    </row>
    <row r="51" spans="1:10" ht="18.75" customHeight="1">
      <c r="A51" s="121">
        <v>21102</v>
      </c>
      <c r="B51" s="123">
        <v>10</v>
      </c>
      <c r="C51" s="133">
        <v>85.1151</v>
      </c>
      <c r="D51" s="133">
        <v>85.1184</v>
      </c>
      <c r="E51" s="111">
        <f t="shared" si="6"/>
        <v>0.003299999999995862</v>
      </c>
      <c r="F51" s="112">
        <f t="shared" si="7"/>
        <v>11.953490056854642</v>
      </c>
      <c r="G51" s="113">
        <f t="shared" si="8"/>
        <v>276.07000000000005</v>
      </c>
      <c r="H51" s="110">
        <v>46</v>
      </c>
      <c r="I51" s="142">
        <v>851.62</v>
      </c>
      <c r="J51" s="142">
        <v>575.55</v>
      </c>
    </row>
    <row r="52" spans="1:10" ht="18.75" customHeight="1">
      <c r="A52" s="121"/>
      <c r="B52" s="123">
        <v>11</v>
      </c>
      <c r="C52" s="133">
        <v>86.11</v>
      </c>
      <c r="D52" s="133">
        <v>86.1131</v>
      </c>
      <c r="E52" s="111">
        <f t="shared" si="6"/>
        <v>0.0031000000000034333</v>
      </c>
      <c r="F52" s="112">
        <f t="shared" si="7"/>
        <v>10.434197239998092</v>
      </c>
      <c r="G52" s="113">
        <f t="shared" si="8"/>
        <v>297.1</v>
      </c>
      <c r="H52" s="110">
        <v>47</v>
      </c>
      <c r="I52" s="142">
        <v>708</v>
      </c>
      <c r="J52" s="142">
        <v>410.9</v>
      </c>
    </row>
    <row r="53" spans="1:10" ht="18.75" customHeight="1">
      <c r="A53" s="121"/>
      <c r="B53" s="123">
        <v>12</v>
      </c>
      <c r="C53" s="133">
        <v>84.8567</v>
      </c>
      <c r="D53" s="133">
        <v>84.8601</v>
      </c>
      <c r="E53" s="111">
        <f t="shared" si="6"/>
        <v>0.0033999999999991815</v>
      </c>
      <c r="F53" s="112">
        <f t="shared" si="7"/>
        <v>9.911380597012538</v>
      </c>
      <c r="G53" s="113">
        <f t="shared" si="8"/>
        <v>343.04</v>
      </c>
      <c r="H53" s="110">
        <v>48</v>
      </c>
      <c r="I53" s="142">
        <v>712.22</v>
      </c>
      <c r="J53" s="142">
        <v>369.18</v>
      </c>
    </row>
    <row r="54" spans="1:10" ht="18.75" customHeight="1">
      <c r="A54" s="121">
        <v>21108</v>
      </c>
      <c r="B54" s="123">
        <v>13</v>
      </c>
      <c r="C54" s="133">
        <v>86.7414</v>
      </c>
      <c r="D54" s="133">
        <v>86.7461</v>
      </c>
      <c r="E54" s="111">
        <f t="shared" si="6"/>
        <v>0.004699999999999704</v>
      </c>
      <c r="F54" s="112">
        <f t="shared" si="7"/>
        <v>15.840382865423154</v>
      </c>
      <c r="G54" s="113">
        <f t="shared" si="8"/>
        <v>296.71000000000004</v>
      </c>
      <c r="H54" s="110">
        <v>49</v>
      </c>
      <c r="I54" s="142">
        <v>826.88</v>
      </c>
      <c r="J54" s="142">
        <v>530.17</v>
      </c>
    </row>
    <row r="55" spans="1:10" ht="18.75" customHeight="1">
      <c r="A55" s="121"/>
      <c r="B55" s="123">
        <v>14</v>
      </c>
      <c r="C55" s="133">
        <v>85.954</v>
      </c>
      <c r="D55" s="133">
        <v>85.9558</v>
      </c>
      <c r="E55" s="111">
        <f t="shared" si="6"/>
        <v>0.0018000000000029104</v>
      </c>
      <c r="F55" s="112">
        <f t="shared" si="7"/>
        <v>6.1896083353492335</v>
      </c>
      <c r="G55" s="113">
        <f t="shared" si="8"/>
        <v>290.80999999999995</v>
      </c>
      <c r="H55" s="110">
        <v>50</v>
      </c>
      <c r="I55" s="142">
        <v>845.79</v>
      </c>
      <c r="J55" s="142">
        <v>554.98</v>
      </c>
    </row>
    <row r="56" spans="1:10" ht="18.75" customHeight="1">
      <c r="A56" s="121"/>
      <c r="B56" s="123">
        <v>15</v>
      </c>
      <c r="C56" s="133">
        <v>86.997</v>
      </c>
      <c r="D56" s="133">
        <v>86.9995</v>
      </c>
      <c r="E56" s="111">
        <f t="shared" si="6"/>
        <v>0.0024999999999977263</v>
      </c>
      <c r="F56" s="112">
        <f t="shared" si="7"/>
        <v>8.926977325469476</v>
      </c>
      <c r="G56" s="113">
        <f t="shared" si="8"/>
        <v>280.04999999999995</v>
      </c>
      <c r="H56" s="110">
        <v>51</v>
      </c>
      <c r="I56" s="142">
        <v>804.49</v>
      </c>
      <c r="J56" s="142">
        <v>524.44</v>
      </c>
    </row>
    <row r="57" spans="1:10" ht="18.75" customHeight="1">
      <c r="A57" s="121">
        <v>21120</v>
      </c>
      <c r="B57" s="123">
        <v>16</v>
      </c>
      <c r="C57" s="133">
        <v>86.1585</v>
      </c>
      <c r="D57" s="133">
        <v>86.16</v>
      </c>
      <c r="E57" s="111">
        <f t="shared" si="6"/>
        <v>0.0014999999999929514</v>
      </c>
      <c r="F57" s="112">
        <f t="shared" si="7"/>
        <v>5.629996621975573</v>
      </c>
      <c r="G57" s="113">
        <f t="shared" si="8"/>
        <v>266.42999999999995</v>
      </c>
      <c r="H57" s="110">
        <v>52</v>
      </c>
      <c r="I57" s="142">
        <v>823.41</v>
      </c>
      <c r="J57" s="142">
        <v>556.98</v>
      </c>
    </row>
    <row r="58" spans="1:10" ht="18.75" customHeight="1">
      <c r="A58" s="121"/>
      <c r="B58" s="123">
        <v>17</v>
      </c>
      <c r="C58" s="133">
        <v>87.2391</v>
      </c>
      <c r="D58" s="133">
        <v>87.2409</v>
      </c>
      <c r="E58" s="111">
        <f t="shared" si="6"/>
        <v>0.0018000000000029104</v>
      </c>
      <c r="F58" s="112">
        <f t="shared" si="7"/>
        <v>7.100591715987812</v>
      </c>
      <c r="G58" s="113">
        <f t="shared" si="8"/>
        <v>253.5</v>
      </c>
      <c r="H58" s="110">
        <v>53</v>
      </c>
      <c r="I58" s="142">
        <v>897.95</v>
      </c>
      <c r="J58" s="142">
        <v>644.45</v>
      </c>
    </row>
    <row r="59" spans="1:10" ht="18.75" customHeight="1">
      <c r="A59" s="121"/>
      <c r="B59" s="123">
        <v>18</v>
      </c>
      <c r="C59" s="133">
        <v>85.1536</v>
      </c>
      <c r="D59" s="133">
        <v>85.1565</v>
      </c>
      <c r="E59" s="111">
        <f t="shared" si="6"/>
        <v>0.002899999999996794</v>
      </c>
      <c r="F59" s="112">
        <f t="shared" si="7"/>
        <v>8.389504440642213</v>
      </c>
      <c r="G59" s="113">
        <f t="shared" si="8"/>
        <v>345.67</v>
      </c>
      <c r="H59" s="110">
        <v>54</v>
      </c>
      <c r="I59" s="142">
        <v>727.23</v>
      </c>
      <c r="J59" s="142">
        <v>381.56</v>
      </c>
    </row>
    <row r="60" spans="1:10" ht="18.75" customHeight="1">
      <c r="A60" s="121">
        <v>21131</v>
      </c>
      <c r="B60" s="123">
        <v>10</v>
      </c>
      <c r="C60" s="133">
        <v>85.0928</v>
      </c>
      <c r="D60" s="133">
        <v>85.0963</v>
      </c>
      <c r="E60" s="111">
        <f t="shared" si="6"/>
        <v>0.003500000000002501</v>
      </c>
      <c r="F60" s="112">
        <f t="shared" si="7"/>
        <v>10.54439188986383</v>
      </c>
      <c r="G60" s="113">
        <f t="shared" si="8"/>
        <v>331.93</v>
      </c>
      <c r="H60" s="110">
        <v>55</v>
      </c>
      <c r="I60" s="142">
        <v>605.72</v>
      </c>
      <c r="J60" s="142">
        <v>273.79</v>
      </c>
    </row>
    <row r="61" spans="1:10" ht="18.75" customHeight="1">
      <c r="A61" s="121"/>
      <c r="B61" s="123">
        <v>11</v>
      </c>
      <c r="C61" s="133">
        <v>86.1034</v>
      </c>
      <c r="D61" s="133">
        <v>86.108</v>
      </c>
      <c r="E61" s="111">
        <f t="shared" si="6"/>
        <v>0.004600000000010596</v>
      </c>
      <c r="F61" s="112">
        <f t="shared" si="7"/>
        <v>13.76833283451241</v>
      </c>
      <c r="G61" s="113">
        <f t="shared" si="8"/>
        <v>334.09999999999997</v>
      </c>
      <c r="H61" s="110">
        <v>56</v>
      </c>
      <c r="I61" s="142">
        <v>671.29</v>
      </c>
      <c r="J61" s="142">
        <v>337.19</v>
      </c>
    </row>
    <row r="62" spans="1:10" ht="18.75" customHeight="1">
      <c r="A62" s="121"/>
      <c r="B62" s="123">
        <v>12</v>
      </c>
      <c r="C62" s="133">
        <v>84.8523</v>
      </c>
      <c r="D62" s="133">
        <v>84.8572</v>
      </c>
      <c r="E62" s="111">
        <f aca="true" t="shared" si="9" ref="E62:E75">D62-C62</f>
        <v>0.004900000000006344</v>
      </c>
      <c r="F62" s="112">
        <f aca="true" t="shared" si="10" ref="F62:F75">((10^6)*E62/G62)</f>
        <v>20.031068596215942</v>
      </c>
      <c r="G62" s="113">
        <f aca="true" t="shared" si="11" ref="G62:G75">I62-J62</f>
        <v>244.62</v>
      </c>
      <c r="H62" s="110">
        <v>57</v>
      </c>
      <c r="I62" s="142">
        <v>859.96</v>
      </c>
      <c r="J62" s="142">
        <v>615.34</v>
      </c>
    </row>
    <row r="63" spans="1:10" ht="18.75" customHeight="1">
      <c r="A63" s="121">
        <v>21135</v>
      </c>
      <c r="B63" s="123">
        <v>13</v>
      </c>
      <c r="C63" s="133">
        <v>86.708</v>
      </c>
      <c r="D63" s="133">
        <v>86.7085</v>
      </c>
      <c r="E63" s="111">
        <f t="shared" si="9"/>
        <v>0.0005000000000023874</v>
      </c>
      <c r="F63" s="112">
        <f t="shared" si="10"/>
        <v>1.6158743496182895</v>
      </c>
      <c r="G63" s="113">
        <f t="shared" si="11"/>
        <v>309.43000000000006</v>
      </c>
      <c r="H63" s="110">
        <v>58</v>
      </c>
      <c r="I63" s="142">
        <v>849.24</v>
      </c>
      <c r="J63" s="142">
        <v>539.81</v>
      </c>
    </row>
    <row r="64" spans="1:10" ht="18.75" customHeight="1">
      <c r="A64" s="121"/>
      <c r="B64" s="123">
        <v>14</v>
      </c>
      <c r="C64" s="133">
        <v>85.9433</v>
      </c>
      <c r="D64" s="133">
        <v>85.944</v>
      </c>
      <c r="E64" s="111">
        <f t="shared" si="9"/>
        <v>0.0007000000000090267</v>
      </c>
      <c r="F64" s="112">
        <f t="shared" si="10"/>
        <v>2.176278563684212</v>
      </c>
      <c r="G64" s="113">
        <f t="shared" si="11"/>
        <v>321.65</v>
      </c>
      <c r="H64" s="110">
        <v>59</v>
      </c>
      <c r="I64" s="142">
        <v>670.39</v>
      </c>
      <c r="J64" s="142">
        <v>348.74</v>
      </c>
    </row>
    <row r="65" spans="1:10" ht="18.75" customHeight="1">
      <c r="A65" s="121"/>
      <c r="B65" s="123">
        <v>15</v>
      </c>
      <c r="C65" s="133">
        <v>87.0014</v>
      </c>
      <c r="D65" s="133">
        <v>87.0019</v>
      </c>
      <c r="E65" s="111">
        <f t="shared" si="9"/>
        <v>0.0005000000000023874</v>
      </c>
      <c r="F65" s="112">
        <f t="shared" si="10"/>
        <v>1.471583718404766</v>
      </c>
      <c r="G65" s="113">
        <f t="shared" si="11"/>
        <v>339.77000000000004</v>
      </c>
      <c r="H65" s="110">
        <v>60</v>
      </c>
      <c r="I65" s="142">
        <v>712.22</v>
      </c>
      <c r="J65" s="142">
        <v>372.45</v>
      </c>
    </row>
    <row r="66" spans="1:10" ht="18.75" customHeight="1">
      <c r="A66" s="121">
        <v>21150</v>
      </c>
      <c r="B66" s="123">
        <v>16</v>
      </c>
      <c r="C66" s="133">
        <v>86.1404</v>
      </c>
      <c r="D66" s="133">
        <v>86.143</v>
      </c>
      <c r="E66" s="111">
        <f t="shared" si="9"/>
        <v>0.002600000000001046</v>
      </c>
      <c r="F66" s="112">
        <f t="shared" si="10"/>
        <v>8.24820760104386</v>
      </c>
      <c r="G66" s="113">
        <f t="shared" si="11"/>
        <v>315.22</v>
      </c>
      <c r="H66" s="110">
        <v>61</v>
      </c>
      <c r="I66" s="142">
        <v>752.73</v>
      </c>
      <c r="J66" s="142">
        <v>437.51</v>
      </c>
    </row>
    <row r="67" spans="1:10" ht="18.75" customHeight="1">
      <c r="A67" s="121"/>
      <c r="B67" s="123">
        <v>17</v>
      </c>
      <c r="C67" s="133">
        <v>87.237</v>
      </c>
      <c r="D67" s="133">
        <v>87.238</v>
      </c>
      <c r="E67" s="111">
        <f t="shared" si="9"/>
        <v>0.0010000000000047748</v>
      </c>
      <c r="F67" s="112">
        <f t="shared" si="10"/>
        <v>3.240020736148182</v>
      </c>
      <c r="G67" s="113">
        <f t="shared" si="11"/>
        <v>308.64</v>
      </c>
      <c r="H67" s="110">
        <v>62</v>
      </c>
      <c r="I67" s="142">
        <v>655.92</v>
      </c>
      <c r="J67" s="142">
        <v>347.28</v>
      </c>
    </row>
    <row r="68" spans="1:10" ht="18.75" customHeight="1">
      <c r="A68" s="121"/>
      <c r="B68" s="123">
        <v>18</v>
      </c>
      <c r="C68" s="133">
        <v>85.163</v>
      </c>
      <c r="D68" s="133">
        <v>85.1654</v>
      </c>
      <c r="E68" s="111">
        <f t="shared" si="9"/>
        <v>0.0024000000000086175</v>
      </c>
      <c r="F68" s="112">
        <f t="shared" si="10"/>
        <v>7.250974349704273</v>
      </c>
      <c r="G68" s="113">
        <f t="shared" si="11"/>
        <v>330.99</v>
      </c>
      <c r="H68" s="110">
        <v>63</v>
      </c>
      <c r="I68" s="142">
        <v>656.46</v>
      </c>
      <c r="J68" s="142">
        <v>325.47</v>
      </c>
    </row>
    <row r="69" spans="1:10" ht="18.75" customHeight="1">
      <c r="A69" s="121">
        <v>21162</v>
      </c>
      <c r="B69" s="123">
        <v>19</v>
      </c>
      <c r="C69" s="133">
        <v>88.9628</v>
      </c>
      <c r="D69" s="133">
        <v>88.9665</v>
      </c>
      <c r="E69" s="111">
        <f t="shared" si="9"/>
        <v>0.0036999999999949296</v>
      </c>
      <c r="F69" s="112">
        <f t="shared" si="10"/>
        <v>13.429152148645938</v>
      </c>
      <c r="G69" s="113">
        <f t="shared" si="11"/>
        <v>275.52000000000004</v>
      </c>
      <c r="H69" s="110">
        <v>64</v>
      </c>
      <c r="I69" s="142">
        <v>715.47</v>
      </c>
      <c r="J69" s="142">
        <v>439.95</v>
      </c>
    </row>
    <row r="70" spans="1:10" ht="18.75" customHeight="1">
      <c r="A70" s="121"/>
      <c r="B70" s="123">
        <v>20</v>
      </c>
      <c r="C70" s="133">
        <v>84.655</v>
      </c>
      <c r="D70" s="133">
        <v>84.6564</v>
      </c>
      <c r="E70" s="111">
        <f t="shared" si="9"/>
        <v>0.0014000000000038426</v>
      </c>
      <c r="F70" s="112">
        <f t="shared" si="10"/>
        <v>4.410977031424565</v>
      </c>
      <c r="G70" s="113">
        <f t="shared" si="11"/>
        <v>317.39</v>
      </c>
      <c r="H70" s="110">
        <v>65</v>
      </c>
      <c r="I70" s="142">
        <v>666.03</v>
      </c>
      <c r="J70" s="142">
        <v>348.64</v>
      </c>
    </row>
    <row r="71" spans="1:10" ht="18.75" customHeight="1">
      <c r="A71" s="121"/>
      <c r="B71" s="123">
        <v>21</v>
      </c>
      <c r="C71" s="133">
        <v>86.3664</v>
      </c>
      <c r="D71" s="133">
        <v>86.3689</v>
      </c>
      <c r="E71" s="111">
        <f t="shared" si="9"/>
        <v>0.0024999999999977263</v>
      </c>
      <c r="F71" s="112">
        <f t="shared" si="10"/>
        <v>8.076761541684897</v>
      </c>
      <c r="G71" s="113">
        <f t="shared" si="11"/>
        <v>309.53000000000003</v>
      </c>
      <c r="H71" s="110">
        <v>66</v>
      </c>
      <c r="I71" s="142">
        <v>674.1</v>
      </c>
      <c r="J71" s="142">
        <v>364.57</v>
      </c>
    </row>
    <row r="72" spans="1:10" ht="18.75" customHeight="1">
      <c r="A72" s="121">
        <v>21172</v>
      </c>
      <c r="B72" s="123">
        <v>22</v>
      </c>
      <c r="C72" s="133">
        <v>85.1605</v>
      </c>
      <c r="D72" s="133">
        <v>85.1628</v>
      </c>
      <c r="E72" s="111">
        <f t="shared" si="9"/>
        <v>0.002300000000005298</v>
      </c>
      <c r="F72" s="112">
        <f t="shared" si="10"/>
        <v>7.668711656459383</v>
      </c>
      <c r="G72" s="113">
        <f t="shared" si="11"/>
        <v>299.91999999999996</v>
      </c>
      <c r="H72" s="110">
        <v>67</v>
      </c>
      <c r="I72" s="142">
        <v>626.17</v>
      </c>
      <c r="J72" s="142">
        <v>326.25</v>
      </c>
    </row>
    <row r="73" spans="1:10" ht="18.75" customHeight="1">
      <c r="A73" s="121"/>
      <c r="B73" s="123">
        <v>23</v>
      </c>
      <c r="C73" s="133">
        <v>87.6926</v>
      </c>
      <c r="D73" s="133">
        <v>87.6964</v>
      </c>
      <c r="E73" s="111">
        <f t="shared" si="9"/>
        <v>0.0037999999999982492</v>
      </c>
      <c r="F73" s="112">
        <f t="shared" si="10"/>
        <v>12.830035789041291</v>
      </c>
      <c r="G73" s="113">
        <f t="shared" si="11"/>
        <v>296.17999999999995</v>
      </c>
      <c r="H73" s="110">
        <v>68</v>
      </c>
      <c r="I73" s="142">
        <v>810.81</v>
      </c>
      <c r="J73" s="142">
        <v>514.63</v>
      </c>
    </row>
    <row r="74" spans="1:10" ht="18.75" customHeight="1">
      <c r="A74" s="121"/>
      <c r="B74" s="123">
        <v>24</v>
      </c>
      <c r="C74" s="133">
        <v>88.0773</v>
      </c>
      <c r="D74" s="133">
        <v>88.0825</v>
      </c>
      <c r="E74" s="111">
        <f t="shared" si="9"/>
        <v>0.005200000000002092</v>
      </c>
      <c r="F74" s="112">
        <f t="shared" si="10"/>
        <v>19.381289601200496</v>
      </c>
      <c r="G74" s="113">
        <f t="shared" si="11"/>
        <v>268.29999999999995</v>
      </c>
      <c r="H74" s="110">
        <v>69</v>
      </c>
      <c r="I74" s="142">
        <v>627.04</v>
      </c>
      <c r="J74" s="142">
        <v>358.74</v>
      </c>
    </row>
    <row r="75" spans="1:10" ht="18.75" customHeight="1">
      <c r="A75" s="121">
        <v>21179</v>
      </c>
      <c r="B75" s="123">
        <v>25</v>
      </c>
      <c r="C75" s="133">
        <v>87.0832</v>
      </c>
      <c r="D75" s="133">
        <v>87.0836</v>
      </c>
      <c r="E75" s="111">
        <f t="shared" si="9"/>
        <v>0.00039999999999906777</v>
      </c>
      <c r="F75" s="112">
        <f t="shared" si="10"/>
        <v>1.2773431262943247</v>
      </c>
      <c r="G75" s="113">
        <f t="shared" si="11"/>
        <v>313.15</v>
      </c>
      <c r="H75" s="110">
        <v>70</v>
      </c>
      <c r="I75" s="142">
        <v>648.29</v>
      </c>
      <c r="J75" s="142">
        <v>335.14</v>
      </c>
    </row>
    <row r="76" spans="1:10" ht="18.75" customHeight="1">
      <c r="A76" s="121"/>
      <c r="B76" s="123">
        <v>26</v>
      </c>
      <c r="C76" s="133">
        <v>85.8316</v>
      </c>
      <c r="D76" s="133">
        <v>85.8332</v>
      </c>
      <c r="E76" s="111">
        <f aca="true" t="shared" si="12" ref="E76:E139">D76-C76</f>
        <v>0.001600000000010482</v>
      </c>
      <c r="F76" s="112">
        <f aca="true" t="shared" si="13" ref="F76:F139">((10^6)*E76/G76)</f>
        <v>5.828354946854445</v>
      </c>
      <c r="G76" s="113">
        <f aca="true" t="shared" si="14" ref="G76:G139">I76-J76</f>
        <v>274.52</v>
      </c>
      <c r="H76" s="110">
        <v>71</v>
      </c>
      <c r="I76" s="142">
        <v>815.75</v>
      </c>
      <c r="J76" s="142">
        <v>541.23</v>
      </c>
    </row>
    <row r="77" spans="1:10" ht="18.75" customHeight="1">
      <c r="A77" s="121"/>
      <c r="B77" s="123">
        <v>27</v>
      </c>
      <c r="C77" s="133">
        <v>86.305</v>
      </c>
      <c r="D77" s="133">
        <v>86.3105</v>
      </c>
      <c r="E77" s="111">
        <f t="shared" si="12"/>
        <v>0.00549999999999784</v>
      </c>
      <c r="F77" s="112">
        <f t="shared" si="13"/>
        <v>17.575254042301523</v>
      </c>
      <c r="G77" s="113">
        <f t="shared" si="14"/>
        <v>312.94000000000005</v>
      </c>
      <c r="H77" s="110">
        <v>72</v>
      </c>
      <c r="I77" s="142">
        <v>777.57</v>
      </c>
      <c r="J77" s="142">
        <v>464.63</v>
      </c>
    </row>
    <row r="78" spans="1:10" ht="18.75" customHeight="1">
      <c r="A78" s="121">
        <v>21192</v>
      </c>
      <c r="B78" s="123">
        <v>19</v>
      </c>
      <c r="C78" s="133">
        <v>88.9615</v>
      </c>
      <c r="D78" s="133">
        <v>88.9626</v>
      </c>
      <c r="E78" s="164">
        <f t="shared" si="12"/>
        <v>0.0010999999999938836</v>
      </c>
      <c r="F78" s="165">
        <f t="shared" si="13"/>
        <v>3.3830539750696094</v>
      </c>
      <c r="G78" s="166">
        <f t="shared" si="14"/>
        <v>325.15000000000003</v>
      </c>
      <c r="H78" s="167">
        <v>73</v>
      </c>
      <c r="I78" s="142">
        <v>660.34</v>
      </c>
      <c r="J78" s="142">
        <v>335.19</v>
      </c>
    </row>
    <row r="79" spans="1:10" ht="18.75" customHeight="1">
      <c r="A79" s="121"/>
      <c r="B79" s="123">
        <v>20</v>
      </c>
      <c r="C79" s="133">
        <v>84.6465</v>
      </c>
      <c r="D79" s="133">
        <v>84.6483</v>
      </c>
      <c r="E79" s="164">
        <f t="shared" si="12"/>
        <v>0.0018000000000029104</v>
      </c>
      <c r="F79" s="165">
        <f t="shared" si="13"/>
        <v>6.1637502996367175</v>
      </c>
      <c r="G79" s="166">
        <f t="shared" si="14"/>
        <v>292.03</v>
      </c>
      <c r="H79" s="167">
        <v>74</v>
      </c>
      <c r="I79" s="142">
        <v>841.43</v>
      </c>
      <c r="J79" s="142">
        <v>549.4</v>
      </c>
    </row>
    <row r="80" spans="1:10" ht="18.75" customHeight="1">
      <c r="A80" s="121"/>
      <c r="B80" s="123">
        <v>21</v>
      </c>
      <c r="C80" s="133">
        <v>86.3704</v>
      </c>
      <c r="D80" s="133">
        <v>86.3753</v>
      </c>
      <c r="E80" s="164">
        <f t="shared" si="12"/>
        <v>0.004899999999992133</v>
      </c>
      <c r="F80" s="165">
        <f t="shared" si="13"/>
        <v>16.328978938923402</v>
      </c>
      <c r="G80" s="166">
        <f t="shared" si="14"/>
        <v>300.0799999999999</v>
      </c>
      <c r="H80" s="167">
        <v>75</v>
      </c>
      <c r="I80" s="142">
        <v>836.53</v>
      </c>
      <c r="J80" s="142">
        <v>536.45</v>
      </c>
    </row>
    <row r="81" spans="1:10" ht="18.75" customHeight="1">
      <c r="A81" s="121">
        <v>21200</v>
      </c>
      <c r="B81" s="123">
        <v>22</v>
      </c>
      <c r="C81" s="133">
        <v>85.136</v>
      </c>
      <c r="D81" s="133">
        <v>85.1362</v>
      </c>
      <c r="E81" s="164">
        <f t="shared" si="12"/>
        <v>0.0002000000000066393</v>
      </c>
      <c r="F81" s="165">
        <f t="shared" si="13"/>
        <v>0.7381708127505694</v>
      </c>
      <c r="G81" s="166">
        <f t="shared" si="14"/>
        <v>270.94000000000005</v>
      </c>
      <c r="H81" s="167">
        <v>76</v>
      </c>
      <c r="I81" s="142">
        <v>828.97</v>
      </c>
      <c r="J81" s="142">
        <v>558.03</v>
      </c>
    </row>
    <row r="82" spans="1:10" ht="18.75" customHeight="1">
      <c r="A82" s="121"/>
      <c r="B82" s="123">
        <v>23</v>
      </c>
      <c r="C82" s="133">
        <v>87.6728</v>
      </c>
      <c r="D82" s="133">
        <v>87.6732</v>
      </c>
      <c r="E82" s="164">
        <f t="shared" si="12"/>
        <v>0.00039999999999906777</v>
      </c>
      <c r="F82" s="165">
        <f t="shared" si="13"/>
        <v>1.227747084097814</v>
      </c>
      <c r="G82" s="166">
        <f t="shared" si="14"/>
        <v>325.79999999999995</v>
      </c>
      <c r="H82" s="167">
        <v>77</v>
      </c>
      <c r="I82" s="142">
        <v>741.29</v>
      </c>
      <c r="J82" s="142">
        <v>415.49</v>
      </c>
    </row>
    <row r="83" spans="1:10" ht="18.75" customHeight="1">
      <c r="A83" s="121"/>
      <c r="B83" s="123">
        <v>24</v>
      </c>
      <c r="C83" s="133">
        <v>88.0856</v>
      </c>
      <c r="D83" s="133">
        <v>88.0937</v>
      </c>
      <c r="E83" s="164">
        <f t="shared" si="12"/>
        <v>0.008099999999998886</v>
      </c>
      <c r="F83" s="165">
        <f t="shared" si="13"/>
        <v>26.386943349509348</v>
      </c>
      <c r="G83" s="166">
        <f t="shared" si="14"/>
        <v>306.97</v>
      </c>
      <c r="H83" s="167">
        <v>78</v>
      </c>
      <c r="I83" s="142">
        <v>834.32</v>
      </c>
      <c r="J83" s="142">
        <v>527.35</v>
      </c>
    </row>
    <row r="84" spans="1:10" ht="18.75" customHeight="1">
      <c r="A84" s="121">
        <v>21211</v>
      </c>
      <c r="B84" s="123">
        <v>25</v>
      </c>
      <c r="C84" s="133">
        <v>87.1058</v>
      </c>
      <c r="D84" s="133">
        <v>87.1062</v>
      </c>
      <c r="E84" s="164">
        <f t="shared" si="12"/>
        <v>0.00039999999999906777</v>
      </c>
      <c r="F84" s="165">
        <f t="shared" si="13"/>
        <v>1.3052274358776603</v>
      </c>
      <c r="G84" s="166">
        <f t="shared" si="14"/>
        <v>306.46</v>
      </c>
      <c r="H84" s="167">
        <v>79</v>
      </c>
      <c r="I84" s="142">
        <v>746.4</v>
      </c>
      <c r="J84" s="142">
        <v>439.94</v>
      </c>
    </row>
    <row r="85" spans="1:10" ht="18.75" customHeight="1">
      <c r="A85" s="121"/>
      <c r="B85" s="123">
        <v>26</v>
      </c>
      <c r="C85" s="133">
        <v>85.8485</v>
      </c>
      <c r="D85" s="133">
        <v>85.8521</v>
      </c>
      <c r="E85" s="164">
        <f t="shared" si="12"/>
        <v>0.00359999999999161</v>
      </c>
      <c r="F85" s="165">
        <f t="shared" si="13"/>
        <v>12.179443805371166</v>
      </c>
      <c r="G85" s="166">
        <f t="shared" si="14"/>
        <v>295.58000000000004</v>
      </c>
      <c r="H85" s="167">
        <v>80</v>
      </c>
      <c r="I85" s="142">
        <v>871.2</v>
      </c>
      <c r="J85" s="142">
        <v>575.62</v>
      </c>
    </row>
    <row r="86" spans="1:10" ht="18.75" customHeight="1">
      <c r="A86" s="121"/>
      <c r="B86" s="123">
        <v>27</v>
      </c>
      <c r="C86" s="133">
        <v>86.361</v>
      </c>
      <c r="D86" s="133">
        <v>86.3632</v>
      </c>
      <c r="E86" s="164">
        <f t="shared" si="12"/>
        <v>0.002200000000001978</v>
      </c>
      <c r="F86" s="165">
        <f t="shared" si="13"/>
        <v>8.446270203869842</v>
      </c>
      <c r="G86" s="166">
        <f t="shared" si="14"/>
        <v>260.47</v>
      </c>
      <c r="H86" s="167">
        <v>81</v>
      </c>
      <c r="I86" s="142">
        <v>902.25</v>
      </c>
      <c r="J86" s="142">
        <v>641.78</v>
      </c>
    </row>
    <row r="87" spans="1:10" ht="18.75" customHeight="1">
      <c r="A87" s="121">
        <v>21221</v>
      </c>
      <c r="B87" s="123">
        <v>25</v>
      </c>
      <c r="C87" s="133">
        <v>87.0537</v>
      </c>
      <c r="D87" s="133">
        <v>87.057</v>
      </c>
      <c r="E87" s="164">
        <f t="shared" si="12"/>
        <v>0.003299999999995862</v>
      </c>
      <c r="F87" s="165">
        <f t="shared" si="13"/>
        <v>13.039870391574905</v>
      </c>
      <c r="G87" s="166">
        <f t="shared" si="14"/>
        <v>253.07000000000005</v>
      </c>
      <c r="H87" s="123">
        <v>82</v>
      </c>
      <c r="I87" s="142">
        <v>654.07</v>
      </c>
      <c r="J87" s="142">
        <v>401</v>
      </c>
    </row>
    <row r="88" spans="1:10" ht="18.75" customHeight="1">
      <c r="A88" s="121"/>
      <c r="B88" s="123">
        <v>26</v>
      </c>
      <c r="C88" s="133">
        <v>85.8264</v>
      </c>
      <c r="D88" s="133">
        <v>85.8285</v>
      </c>
      <c r="E88" s="164">
        <f t="shared" si="12"/>
        <v>0.0020999999999986585</v>
      </c>
      <c r="F88" s="165">
        <f t="shared" si="13"/>
        <v>7.771445488855963</v>
      </c>
      <c r="G88" s="166">
        <f t="shared" si="14"/>
        <v>270.22</v>
      </c>
      <c r="H88" s="123">
        <v>83</v>
      </c>
      <c r="I88" s="142">
        <v>643.75</v>
      </c>
      <c r="J88" s="142">
        <v>373.53</v>
      </c>
    </row>
    <row r="89" spans="1:10" ht="18.75" customHeight="1">
      <c r="A89" s="168"/>
      <c r="B89" s="169">
        <v>27</v>
      </c>
      <c r="C89" s="170">
        <v>86.3362</v>
      </c>
      <c r="D89" s="170">
        <v>86.3372</v>
      </c>
      <c r="E89" s="171">
        <f t="shared" si="12"/>
        <v>0.000999999999990564</v>
      </c>
      <c r="F89" s="172">
        <f t="shared" si="13"/>
        <v>3.8602586372922754</v>
      </c>
      <c r="G89" s="173">
        <f t="shared" si="14"/>
        <v>259.05</v>
      </c>
      <c r="H89" s="169">
        <v>84</v>
      </c>
      <c r="I89" s="174">
        <v>721.6</v>
      </c>
      <c r="J89" s="174">
        <v>462.55</v>
      </c>
    </row>
    <row r="90" spans="1:10" ht="18.75" customHeight="1">
      <c r="A90" s="175">
        <v>21410</v>
      </c>
      <c r="B90" s="176">
        <v>19</v>
      </c>
      <c r="C90" s="177">
        <v>88.9747</v>
      </c>
      <c r="D90" s="177">
        <v>89.0919</v>
      </c>
      <c r="E90" s="178">
        <f t="shared" si="12"/>
        <v>0.11719999999999686</v>
      </c>
      <c r="F90" s="179">
        <f t="shared" si="13"/>
        <v>431.2311428361059</v>
      </c>
      <c r="G90" s="180">
        <f t="shared" si="14"/>
        <v>271.78</v>
      </c>
      <c r="H90" s="176">
        <v>1</v>
      </c>
      <c r="I90" s="181">
        <v>820.04</v>
      </c>
      <c r="J90" s="181">
        <v>548.26</v>
      </c>
    </row>
    <row r="91" spans="1:10" ht="18.75" customHeight="1">
      <c r="A91" s="121"/>
      <c r="B91" s="123">
        <v>20</v>
      </c>
      <c r="C91" s="133">
        <v>84.6578</v>
      </c>
      <c r="D91" s="133">
        <v>84.7838</v>
      </c>
      <c r="E91" s="164">
        <f t="shared" si="12"/>
        <v>0.12600000000000477</v>
      </c>
      <c r="F91" s="165">
        <f t="shared" si="13"/>
        <v>420.1680672269066</v>
      </c>
      <c r="G91" s="166">
        <f t="shared" si="14"/>
        <v>299.88000000000005</v>
      </c>
      <c r="H91" s="123">
        <v>2</v>
      </c>
      <c r="I91" s="142">
        <v>677.21</v>
      </c>
      <c r="J91" s="142">
        <v>377.33</v>
      </c>
    </row>
    <row r="92" spans="1:10" ht="18.75" customHeight="1">
      <c r="A92" s="121"/>
      <c r="B92" s="176">
        <v>21</v>
      </c>
      <c r="C92" s="133">
        <v>86.3416</v>
      </c>
      <c r="D92" s="133">
        <v>86.4507</v>
      </c>
      <c r="E92" s="164">
        <f t="shared" si="12"/>
        <v>0.10909999999999798</v>
      </c>
      <c r="F92" s="165">
        <f t="shared" si="13"/>
        <v>387.95249271032645</v>
      </c>
      <c r="G92" s="166">
        <f t="shared" si="14"/>
        <v>281.2199999999999</v>
      </c>
      <c r="H92" s="176">
        <v>3</v>
      </c>
      <c r="I92" s="142">
        <v>830.43</v>
      </c>
      <c r="J92" s="142">
        <v>549.21</v>
      </c>
    </row>
    <row r="93" spans="1:10" ht="18.75" customHeight="1">
      <c r="A93" s="121">
        <v>21422</v>
      </c>
      <c r="B93" s="123">
        <v>22</v>
      </c>
      <c r="C93" s="133">
        <v>85.132</v>
      </c>
      <c r="D93" s="133">
        <v>85.1429</v>
      </c>
      <c r="E93" s="164">
        <f t="shared" si="12"/>
        <v>0.01089999999999236</v>
      </c>
      <c r="F93" s="165">
        <f t="shared" si="13"/>
        <v>34.169278996841264</v>
      </c>
      <c r="G93" s="166">
        <f t="shared" si="14"/>
        <v>318.99999999999994</v>
      </c>
      <c r="H93" s="123">
        <v>4</v>
      </c>
      <c r="I93" s="142">
        <v>682.56</v>
      </c>
      <c r="J93" s="142">
        <v>363.56</v>
      </c>
    </row>
    <row r="94" spans="1:10" ht="18.75" customHeight="1">
      <c r="A94" s="121"/>
      <c r="B94" s="176">
        <v>23</v>
      </c>
      <c r="C94" s="133">
        <v>87.6694</v>
      </c>
      <c r="D94" s="133">
        <v>87.6751</v>
      </c>
      <c r="E94" s="164">
        <f t="shared" si="12"/>
        <v>0.005700000000004479</v>
      </c>
      <c r="F94" s="165">
        <f t="shared" si="13"/>
        <v>18.844844116786717</v>
      </c>
      <c r="G94" s="166">
        <f t="shared" si="14"/>
        <v>302.47</v>
      </c>
      <c r="H94" s="176">
        <v>5</v>
      </c>
      <c r="I94" s="142">
        <v>835.78</v>
      </c>
      <c r="J94" s="142">
        <v>533.31</v>
      </c>
    </row>
    <row r="95" spans="1:10" ht="18.75" customHeight="1">
      <c r="A95" s="121"/>
      <c r="B95" s="123">
        <v>24</v>
      </c>
      <c r="C95" s="133">
        <v>88.045</v>
      </c>
      <c r="D95" s="133">
        <v>88.0528</v>
      </c>
      <c r="E95" s="164">
        <f t="shared" si="12"/>
        <v>0.007800000000003138</v>
      </c>
      <c r="F95" s="165">
        <f t="shared" si="13"/>
        <v>24.8605577689343</v>
      </c>
      <c r="G95" s="166">
        <f t="shared" si="14"/>
        <v>313.75000000000006</v>
      </c>
      <c r="H95" s="123">
        <v>6</v>
      </c>
      <c r="I95" s="142">
        <v>662.57</v>
      </c>
      <c r="J95" s="142">
        <v>348.82</v>
      </c>
    </row>
    <row r="96" spans="1:10" ht="18.75" customHeight="1">
      <c r="A96" s="121">
        <v>21437</v>
      </c>
      <c r="B96" s="123">
        <v>10</v>
      </c>
      <c r="C96" s="133">
        <v>85.0677</v>
      </c>
      <c r="D96" s="133">
        <v>85.076</v>
      </c>
      <c r="E96" s="164">
        <f t="shared" si="12"/>
        <v>0.008299999999991314</v>
      </c>
      <c r="F96" s="165">
        <f t="shared" si="13"/>
        <v>22.3400532931158</v>
      </c>
      <c r="G96" s="166">
        <f t="shared" si="14"/>
        <v>371.53000000000003</v>
      </c>
      <c r="H96" s="176">
        <v>7</v>
      </c>
      <c r="I96" s="142">
        <v>697.99</v>
      </c>
      <c r="J96" s="142">
        <v>326.46</v>
      </c>
    </row>
    <row r="97" spans="1:10" ht="18.75" customHeight="1">
      <c r="A97" s="121"/>
      <c r="B97" s="123">
        <v>11</v>
      </c>
      <c r="C97" s="133">
        <v>86.077</v>
      </c>
      <c r="D97" s="133">
        <v>86.0889</v>
      </c>
      <c r="E97" s="164">
        <f t="shared" si="12"/>
        <v>0.011899999999997135</v>
      </c>
      <c r="F97" s="165">
        <f t="shared" si="13"/>
        <v>42.684457835636636</v>
      </c>
      <c r="G97" s="166">
        <f t="shared" si="14"/>
        <v>278.78999999999996</v>
      </c>
      <c r="H97" s="123">
        <v>8</v>
      </c>
      <c r="I97" s="142">
        <v>829.43</v>
      </c>
      <c r="J97" s="142">
        <v>550.64</v>
      </c>
    </row>
    <row r="98" spans="1:10" ht="18.75" customHeight="1">
      <c r="A98" s="121"/>
      <c r="B98" s="123">
        <v>12</v>
      </c>
      <c r="C98" s="133">
        <v>84.8356</v>
      </c>
      <c r="D98" s="133">
        <v>84.8405</v>
      </c>
      <c r="E98" s="164">
        <f t="shared" si="12"/>
        <v>0.004900000000006344</v>
      </c>
      <c r="F98" s="165">
        <f t="shared" si="13"/>
        <v>16.96969696971894</v>
      </c>
      <c r="G98" s="166">
        <f t="shared" si="14"/>
        <v>288.75</v>
      </c>
      <c r="H98" s="176">
        <v>9</v>
      </c>
      <c r="I98" s="142">
        <v>830.34</v>
      </c>
      <c r="J98" s="142">
        <v>541.59</v>
      </c>
    </row>
    <row r="99" spans="1:10" ht="18.75" customHeight="1">
      <c r="A99" s="121">
        <v>21442</v>
      </c>
      <c r="B99" s="123">
        <v>13</v>
      </c>
      <c r="C99" s="133">
        <v>86.7406</v>
      </c>
      <c r="D99" s="133">
        <v>86.7421</v>
      </c>
      <c r="E99" s="164">
        <f t="shared" si="12"/>
        <v>0.0014999999999929514</v>
      </c>
      <c r="F99" s="165">
        <f t="shared" si="13"/>
        <v>6.2124663491114145</v>
      </c>
      <c r="G99" s="166">
        <f t="shared" si="14"/>
        <v>241.45000000000005</v>
      </c>
      <c r="H99" s="123">
        <v>10</v>
      </c>
      <c r="I99" s="142">
        <v>797.94</v>
      </c>
      <c r="J99" s="142">
        <v>556.49</v>
      </c>
    </row>
    <row r="100" spans="1:10" ht="18.75" customHeight="1">
      <c r="A100" s="121"/>
      <c r="B100" s="123">
        <v>14</v>
      </c>
      <c r="C100" s="133">
        <v>85.9666</v>
      </c>
      <c r="D100" s="133">
        <v>85.9715</v>
      </c>
      <c r="E100" s="164">
        <f t="shared" si="12"/>
        <v>0.004900000000006344</v>
      </c>
      <c r="F100" s="165">
        <f t="shared" si="13"/>
        <v>14.699706005898912</v>
      </c>
      <c r="G100" s="166">
        <f t="shared" si="14"/>
        <v>333.34000000000003</v>
      </c>
      <c r="H100" s="176">
        <v>11</v>
      </c>
      <c r="I100" s="142">
        <v>705.97</v>
      </c>
      <c r="J100" s="142">
        <v>372.63</v>
      </c>
    </row>
    <row r="101" spans="1:10" ht="18.75" customHeight="1">
      <c r="A101" s="121"/>
      <c r="B101" s="123">
        <v>15</v>
      </c>
      <c r="C101" s="133">
        <v>87.0123</v>
      </c>
      <c r="D101" s="133">
        <v>87.0206</v>
      </c>
      <c r="E101" s="164">
        <f t="shared" si="12"/>
        <v>0.008300000000005525</v>
      </c>
      <c r="F101" s="165">
        <f t="shared" si="13"/>
        <v>25.36984961488423</v>
      </c>
      <c r="G101" s="166">
        <f t="shared" si="14"/>
        <v>327.16</v>
      </c>
      <c r="H101" s="123">
        <v>12</v>
      </c>
      <c r="I101" s="142">
        <v>747.34</v>
      </c>
      <c r="J101" s="142">
        <v>420.18</v>
      </c>
    </row>
    <row r="102" spans="1:10" ht="18.75" customHeight="1">
      <c r="A102" s="121">
        <v>21450</v>
      </c>
      <c r="B102" s="123">
        <v>16</v>
      </c>
      <c r="C102" s="133">
        <v>86.15</v>
      </c>
      <c r="D102" s="133">
        <v>86.1563</v>
      </c>
      <c r="E102" s="164">
        <f t="shared" si="12"/>
        <v>0.0062999999999959755</v>
      </c>
      <c r="F102" s="165">
        <f t="shared" si="13"/>
        <v>19.150682433036373</v>
      </c>
      <c r="G102" s="166">
        <f t="shared" si="14"/>
        <v>328.96999999999997</v>
      </c>
      <c r="H102" s="176">
        <v>13</v>
      </c>
      <c r="I102" s="142">
        <v>740.4</v>
      </c>
      <c r="J102" s="142">
        <v>411.43</v>
      </c>
    </row>
    <row r="103" spans="1:10" ht="18.75" customHeight="1">
      <c r="A103" s="121"/>
      <c r="B103" s="123">
        <v>17</v>
      </c>
      <c r="C103" s="133">
        <v>87.2539</v>
      </c>
      <c r="D103" s="133">
        <v>87.2574</v>
      </c>
      <c r="E103" s="164">
        <f t="shared" si="12"/>
        <v>0.003500000000002501</v>
      </c>
      <c r="F103" s="165">
        <f t="shared" si="13"/>
        <v>10.515878977263169</v>
      </c>
      <c r="G103" s="166">
        <f t="shared" si="14"/>
        <v>332.83000000000004</v>
      </c>
      <c r="H103" s="123">
        <v>14</v>
      </c>
      <c r="I103" s="142">
        <v>670.7</v>
      </c>
      <c r="J103" s="142">
        <v>337.87</v>
      </c>
    </row>
    <row r="104" spans="1:10" ht="18.75" customHeight="1">
      <c r="A104" s="121"/>
      <c r="B104" s="123">
        <v>18</v>
      </c>
      <c r="C104" s="133">
        <v>85.16</v>
      </c>
      <c r="D104" s="133">
        <v>85.1658</v>
      </c>
      <c r="E104" s="164">
        <f t="shared" si="12"/>
        <v>0.005800000000007799</v>
      </c>
      <c r="F104" s="165">
        <f t="shared" si="13"/>
        <v>19.86437427223714</v>
      </c>
      <c r="G104" s="166">
        <f t="shared" si="14"/>
        <v>291.97999999999996</v>
      </c>
      <c r="H104" s="176">
        <v>15</v>
      </c>
      <c r="I104" s="142">
        <v>697.56</v>
      </c>
      <c r="J104" s="142">
        <v>405.58</v>
      </c>
    </row>
    <row r="105" spans="1:10" ht="18.75" customHeight="1">
      <c r="A105" s="121">
        <v>21466</v>
      </c>
      <c r="B105" s="123">
        <v>28</v>
      </c>
      <c r="C105" s="133">
        <v>87.1976</v>
      </c>
      <c r="D105" s="133">
        <v>87.2332</v>
      </c>
      <c r="E105" s="164">
        <f t="shared" si="12"/>
        <v>0.035600000000002296</v>
      </c>
      <c r="F105" s="165">
        <f t="shared" si="13"/>
        <v>127.07931748412332</v>
      </c>
      <c r="G105" s="166">
        <f t="shared" si="14"/>
        <v>280.13999999999993</v>
      </c>
      <c r="H105" s="123">
        <v>16</v>
      </c>
      <c r="I105" s="142">
        <v>783.05</v>
      </c>
      <c r="J105" s="142">
        <v>502.91</v>
      </c>
    </row>
    <row r="106" spans="1:10" ht="18.75" customHeight="1">
      <c r="A106" s="121"/>
      <c r="B106" s="123">
        <v>29</v>
      </c>
      <c r="C106" s="133">
        <v>85.2544</v>
      </c>
      <c r="D106" s="133">
        <v>85.2844</v>
      </c>
      <c r="E106" s="164">
        <f t="shared" si="12"/>
        <v>0.030000000000001137</v>
      </c>
      <c r="F106" s="165">
        <f t="shared" si="13"/>
        <v>104.94647729658273</v>
      </c>
      <c r="G106" s="166">
        <f t="shared" si="14"/>
        <v>285.85999999999996</v>
      </c>
      <c r="H106" s="176">
        <v>17</v>
      </c>
      <c r="I106" s="142">
        <v>655.67</v>
      </c>
      <c r="J106" s="142">
        <v>369.81</v>
      </c>
    </row>
    <row r="107" spans="1:10" ht="18.75" customHeight="1">
      <c r="A107" s="121"/>
      <c r="B107" s="123">
        <v>30</v>
      </c>
      <c r="C107" s="133">
        <v>84.9726</v>
      </c>
      <c r="D107" s="133">
        <v>85.0013</v>
      </c>
      <c r="E107" s="164">
        <f t="shared" si="12"/>
        <v>0.028700000000000614</v>
      </c>
      <c r="F107" s="165">
        <f t="shared" si="13"/>
        <v>104.48141541374135</v>
      </c>
      <c r="G107" s="166">
        <f t="shared" si="14"/>
        <v>274.69000000000005</v>
      </c>
      <c r="H107" s="123">
        <v>18</v>
      </c>
      <c r="I107" s="142">
        <v>829.57</v>
      </c>
      <c r="J107" s="142">
        <v>554.88</v>
      </c>
    </row>
    <row r="108" spans="1:10" ht="18.75" customHeight="1">
      <c r="A108" s="121">
        <v>21473</v>
      </c>
      <c r="B108" s="123">
        <v>31</v>
      </c>
      <c r="C108" s="133">
        <v>84.8735</v>
      </c>
      <c r="D108" s="133">
        <v>84.907</v>
      </c>
      <c r="E108" s="164">
        <f t="shared" si="12"/>
        <v>0.03349999999998943</v>
      </c>
      <c r="F108" s="165">
        <f t="shared" si="13"/>
        <v>111.80829050126636</v>
      </c>
      <c r="G108" s="166">
        <f t="shared" si="14"/>
        <v>299.62</v>
      </c>
      <c r="H108" s="176">
        <v>19</v>
      </c>
      <c r="I108" s="142">
        <v>665.62</v>
      </c>
      <c r="J108" s="142">
        <v>366</v>
      </c>
    </row>
    <row r="109" spans="1:10" ht="18.75" customHeight="1">
      <c r="A109" s="121"/>
      <c r="B109" s="123">
        <v>32</v>
      </c>
      <c r="C109" s="133">
        <v>85.0374</v>
      </c>
      <c r="D109" s="133">
        <v>85.0769</v>
      </c>
      <c r="E109" s="164">
        <f t="shared" si="12"/>
        <v>0.039499999999989654</v>
      </c>
      <c r="F109" s="165">
        <f t="shared" si="13"/>
        <v>122.602272021819</v>
      </c>
      <c r="G109" s="166">
        <f t="shared" si="14"/>
        <v>322.18000000000006</v>
      </c>
      <c r="H109" s="123">
        <v>20</v>
      </c>
      <c r="I109" s="142">
        <v>787.45</v>
      </c>
      <c r="J109" s="142">
        <v>465.27</v>
      </c>
    </row>
    <row r="110" spans="1:10" ht="18.75" customHeight="1">
      <c r="A110" s="121"/>
      <c r="B110" s="123">
        <v>33</v>
      </c>
      <c r="C110" s="133">
        <v>85.994</v>
      </c>
      <c r="D110" s="133">
        <v>86.0284</v>
      </c>
      <c r="E110" s="164">
        <f t="shared" si="12"/>
        <v>0.03440000000000509</v>
      </c>
      <c r="F110" s="165">
        <f t="shared" si="13"/>
        <v>99.84037149907152</v>
      </c>
      <c r="G110" s="166">
        <f t="shared" si="14"/>
        <v>344.55</v>
      </c>
      <c r="H110" s="176">
        <v>21</v>
      </c>
      <c r="I110" s="142">
        <v>713.72</v>
      </c>
      <c r="J110" s="142">
        <v>369.17</v>
      </c>
    </row>
    <row r="111" spans="1:10" ht="18.75" customHeight="1">
      <c r="A111" s="121">
        <v>21479</v>
      </c>
      <c r="B111" s="123">
        <v>34</v>
      </c>
      <c r="C111" s="133">
        <v>83.7472</v>
      </c>
      <c r="D111" s="133">
        <v>83.7943</v>
      </c>
      <c r="E111" s="164">
        <f t="shared" si="12"/>
        <v>0.047100000000000364</v>
      </c>
      <c r="F111" s="165">
        <f t="shared" si="13"/>
        <v>165.85675047538686</v>
      </c>
      <c r="G111" s="166">
        <f t="shared" si="14"/>
        <v>283.98</v>
      </c>
      <c r="H111" s="123">
        <v>22</v>
      </c>
      <c r="I111" s="142">
        <v>851.71</v>
      </c>
      <c r="J111" s="142">
        <v>567.73</v>
      </c>
    </row>
    <row r="112" spans="1:10" ht="18.75" customHeight="1">
      <c r="A112" s="121"/>
      <c r="B112" s="123">
        <v>35</v>
      </c>
      <c r="C112" s="133">
        <v>85.0225</v>
      </c>
      <c r="D112" s="133">
        <v>85.0778</v>
      </c>
      <c r="E112" s="164">
        <f t="shared" si="12"/>
        <v>0.05530000000000257</v>
      </c>
      <c r="F112" s="165">
        <f t="shared" si="13"/>
        <v>175.43303089906277</v>
      </c>
      <c r="G112" s="166">
        <f t="shared" si="14"/>
        <v>315.22</v>
      </c>
      <c r="H112" s="176">
        <v>23</v>
      </c>
      <c r="I112" s="142">
        <v>836.26</v>
      </c>
      <c r="J112" s="142">
        <v>521.04</v>
      </c>
    </row>
    <row r="113" spans="1:10" ht="18.75" customHeight="1">
      <c r="A113" s="121"/>
      <c r="B113" s="123">
        <v>36</v>
      </c>
      <c r="C113" s="133">
        <v>84.5735</v>
      </c>
      <c r="D113" s="133">
        <v>84.6212</v>
      </c>
      <c r="E113" s="164">
        <f t="shared" si="12"/>
        <v>0.04770000000000607</v>
      </c>
      <c r="F113" s="165">
        <f t="shared" si="13"/>
        <v>161.3503365693809</v>
      </c>
      <c r="G113" s="166">
        <f t="shared" si="14"/>
        <v>295.63</v>
      </c>
      <c r="H113" s="123">
        <v>24</v>
      </c>
      <c r="I113" s="142">
        <v>840.61</v>
      </c>
      <c r="J113" s="142">
        <v>544.98</v>
      </c>
    </row>
    <row r="114" spans="1:10" ht="18.75" customHeight="1">
      <c r="A114" s="121">
        <v>21498</v>
      </c>
      <c r="B114" s="123">
        <v>13</v>
      </c>
      <c r="C114" s="133">
        <v>86.7138</v>
      </c>
      <c r="D114" s="133">
        <v>86.7199</v>
      </c>
      <c r="E114" s="164">
        <f t="shared" si="12"/>
        <v>0.006099999999989336</v>
      </c>
      <c r="F114" s="165">
        <f t="shared" si="13"/>
        <v>18.71050855772448</v>
      </c>
      <c r="G114" s="166">
        <f t="shared" si="14"/>
        <v>326.02000000000004</v>
      </c>
      <c r="H114" s="176">
        <v>25</v>
      </c>
      <c r="I114" s="142">
        <v>711.97</v>
      </c>
      <c r="J114" s="142">
        <v>385.95</v>
      </c>
    </row>
    <row r="115" spans="1:10" ht="18.75" customHeight="1">
      <c r="A115" s="121"/>
      <c r="B115" s="123">
        <v>14</v>
      </c>
      <c r="C115" s="133">
        <v>85.9367</v>
      </c>
      <c r="D115" s="133">
        <v>85.939</v>
      </c>
      <c r="E115" s="164">
        <f t="shared" si="12"/>
        <v>0.002299999999991087</v>
      </c>
      <c r="F115" s="165">
        <f t="shared" si="13"/>
        <v>7.767646065488304</v>
      </c>
      <c r="G115" s="166">
        <f t="shared" si="14"/>
        <v>296.1</v>
      </c>
      <c r="H115" s="123">
        <v>26</v>
      </c>
      <c r="I115" s="142">
        <v>804.59</v>
      </c>
      <c r="J115" s="142">
        <v>508.49</v>
      </c>
    </row>
    <row r="116" spans="1:10" ht="18.75" customHeight="1">
      <c r="A116" s="121"/>
      <c r="B116" s="123">
        <v>15</v>
      </c>
      <c r="C116" s="133">
        <v>87.0108</v>
      </c>
      <c r="D116" s="133">
        <v>87.0181</v>
      </c>
      <c r="E116" s="164">
        <f t="shared" si="12"/>
        <v>0.00730000000000075</v>
      </c>
      <c r="F116" s="165">
        <f t="shared" si="13"/>
        <v>21.277215890876302</v>
      </c>
      <c r="G116" s="166">
        <f t="shared" si="14"/>
        <v>343.09</v>
      </c>
      <c r="H116" s="176">
        <v>27</v>
      </c>
      <c r="I116" s="142">
        <v>710.5</v>
      </c>
      <c r="J116" s="142">
        <v>367.41</v>
      </c>
    </row>
    <row r="117" spans="1:10" ht="18.75" customHeight="1">
      <c r="A117" s="121">
        <v>21515</v>
      </c>
      <c r="B117" s="123">
        <v>16</v>
      </c>
      <c r="C117" s="133">
        <v>86.1428</v>
      </c>
      <c r="D117" s="133">
        <v>86.1445</v>
      </c>
      <c r="E117" s="164">
        <f t="shared" si="12"/>
        <v>0.0016999999999995907</v>
      </c>
      <c r="F117" s="165">
        <f t="shared" si="13"/>
        <v>5.870773906135271</v>
      </c>
      <c r="G117" s="166">
        <f t="shared" si="14"/>
        <v>289.57000000000005</v>
      </c>
      <c r="H117" s="123">
        <v>28</v>
      </c>
      <c r="I117" s="142">
        <v>808.33</v>
      </c>
      <c r="J117" s="142">
        <v>518.76</v>
      </c>
    </row>
    <row r="118" spans="1:10" ht="18.75" customHeight="1">
      <c r="A118" s="121"/>
      <c r="B118" s="123">
        <v>17</v>
      </c>
      <c r="C118" s="133">
        <v>87.2174</v>
      </c>
      <c r="D118" s="133">
        <v>87.2276</v>
      </c>
      <c r="E118" s="164">
        <f t="shared" si="12"/>
        <v>0.010199999999997544</v>
      </c>
      <c r="F118" s="165">
        <f t="shared" si="13"/>
        <v>32.938289146502875</v>
      </c>
      <c r="G118" s="166">
        <f t="shared" si="14"/>
        <v>309.66999999999996</v>
      </c>
      <c r="H118" s="176">
        <v>29</v>
      </c>
      <c r="I118" s="142">
        <v>703.65</v>
      </c>
      <c r="J118" s="142">
        <v>393.98</v>
      </c>
    </row>
    <row r="119" spans="1:10" ht="18.75" customHeight="1">
      <c r="A119" s="121"/>
      <c r="B119" s="123">
        <v>18</v>
      </c>
      <c r="C119" s="133">
        <v>85.1716</v>
      </c>
      <c r="D119" s="133">
        <v>85.1774</v>
      </c>
      <c r="E119" s="164">
        <f t="shared" si="12"/>
        <v>0.005800000000007799</v>
      </c>
      <c r="F119" s="165">
        <f t="shared" si="13"/>
        <v>20.015874659239387</v>
      </c>
      <c r="G119" s="166">
        <f t="shared" si="14"/>
        <v>289.7700000000001</v>
      </c>
      <c r="H119" s="123">
        <v>30</v>
      </c>
      <c r="I119" s="142">
        <v>802.7</v>
      </c>
      <c r="J119" s="142">
        <v>512.93</v>
      </c>
    </row>
    <row r="120" spans="1:10" ht="18.75" customHeight="1">
      <c r="A120" s="121">
        <v>21520</v>
      </c>
      <c r="B120" s="123">
        <v>19</v>
      </c>
      <c r="C120" s="133">
        <v>88.9955</v>
      </c>
      <c r="D120" s="133">
        <v>89.0056</v>
      </c>
      <c r="E120" s="164">
        <f t="shared" si="12"/>
        <v>0.010099999999994225</v>
      </c>
      <c r="F120" s="165">
        <f t="shared" si="13"/>
        <v>34.25935348188401</v>
      </c>
      <c r="G120" s="166">
        <f t="shared" si="14"/>
        <v>294.80999999999995</v>
      </c>
      <c r="H120" s="176">
        <v>31</v>
      </c>
      <c r="I120" s="142">
        <v>782.31</v>
      </c>
      <c r="J120" s="142">
        <v>487.5</v>
      </c>
    </row>
    <row r="121" spans="1:10" ht="18.75" customHeight="1">
      <c r="A121" s="121"/>
      <c r="B121" s="123">
        <v>20</v>
      </c>
      <c r="C121" s="133">
        <v>84.69</v>
      </c>
      <c r="D121" s="133">
        <v>84.7021</v>
      </c>
      <c r="E121" s="164">
        <f t="shared" si="12"/>
        <v>0.012100000000003774</v>
      </c>
      <c r="F121" s="165">
        <f t="shared" si="13"/>
        <v>41.19289167292087</v>
      </c>
      <c r="G121" s="166">
        <f t="shared" si="14"/>
        <v>293.73999999999995</v>
      </c>
      <c r="H121" s="123">
        <v>32</v>
      </c>
      <c r="I121" s="142">
        <v>686.41</v>
      </c>
      <c r="J121" s="142">
        <v>392.67</v>
      </c>
    </row>
    <row r="122" spans="1:10" ht="18.75" customHeight="1">
      <c r="A122" s="121"/>
      <c r="B122" s="123">
        <v>21</v>
      </c>
      <c r="C122" s="133">
        <v>86.364</v>
      </c>
      <c r="D122" s="133">
        <v>86.3772</v>
      </c>
      <c r="E122" s="164">
        <f t="shared" si="12"/>
        <v>0.013199999999997658</v>
      </c>
      <c r="F122" s="165">
        <f t="shared" si="13"/>
        <v>42.95197188597441</v>
      </c>
      <c r="G122" s="166">
        <f t="shared" si="14"/>
        <v>307.32000000000005</v>
      </c>
      <c r="H122" s="176">
        <v>33</v>
      </c>
      <c r="I122" s="142">
        <v>653.83</v>
      </c>
      <c r="J122" s="142">
        <v>346.51</v>
      </c>
    </row>
    <row r="123" spans="1:10" ht="18.75" customHeight="1">
      <c r="A123" s="121">
        <v>21544</v>
      </c>
      <c r="B123" s="123">
        <v>22</v>
      </c>
      <c r="C123" s="133">
        <v>85.1428</v>
      </c>
      <c r="D123" s="133">
        <v>85.1573</v>
      </c>
      <c r="E123" s="164">
        <f t="shared" si="12"/>
        <v>0.014500000000012392</v>
      </c>
      <c r="F123" s="165">
        <f t="shared" si="13"/>
        <v>46.39109291020089</v>
      </c>
      <c r="G123" s="166">
        <f t="shared" si="14"/>
        <v>312.56</v>
      </c>
      <c r="H123" s="123">
        <v>34</v>
      </c>
      <c r="I123" s="142">
        <v>682.9</v>
      </c>
      <c r="J123" s="142">
        <v>370.34</v>
      </c>
    </row>
    <row r="124" spans="1:10" ht="18.75" customHeight="1">
      <c r="A124" s="121"/>
      <c r="B124" s="123">
        <v>23</v>
      </c>
      <c r="C124" s="133">
        <v>87.7096</v>
      </c>
      <c r="D124" s="133">
        <v>87.7225</v>
      </c>
      <c r="E124" s="164">
        <f t="shared" si="12"/>
        <v>0.01290000000000191</v>
      </c>
      <c r="F124" s="165">
        <f t="shared" si="13"/>
        <v>45.1569993349036</v>
      </c>
      <c r="G124" s="166">
        <f t="shared" si="14"/>
        <v>285.66999999999996</v>
      </c>
      <c r="H124" s="176">
        <v>35</v>
      </c>
      <c r="I124" s="142">
        <v>816.26</v>
      </c>
      <c r="J124" s="142">
        <v>530.59</v>
      </c>
    </row>
    <row r="125" spans="1:10" ht="18.75" customHeight="1">
      <c r="A125" s="121"/>
      <c r="B125" s="123">
        <v>24</v>
      </c>
      <c r="C125" s="133">
        <v>88.079</v>
      </c>
      <c r="D125" s="133">
        <v>88.0965</v>
      </c>
      <c r="E125" s="164">
        <f t="shared" si="12"/>
        <v>0.017500000000012506</v>
      </c>
      <c r="F125" s="165">
        <f t="shared" si="13"/>
        <v>51.97813947966172</v>
      </c>
      <c r="G125" s="166">
        <f t="shared" si="14"/>
        <v>336.68</v>
      </c>
      <c r="H125" s="123">
        <v>36</v>
      </c>
      <c r="I125" s="142">
        <v>651.23</v>
      </c>
      <c r="J125" s="142">
        <v>314.55</v>
      </c>
    </row>
    <row r="126" spans="1:10" ht="18.75" customHeight="1">
      <c r="A126" s="121">
        <v>21571</v>
      </c>
      <c r="B126" s="123">
        <v>13</v>
      </c>
      <c r="C126" s="133">
        <v>88.981</v>
      </c>
      <c r="D126" s="133">
        <v>88.9942</v>
      </c>
      <c r="E126" s="164">
        <f t="shared" si="12"/>
        <v>0.013200000000011869</v>
      </c>
      <c r="F126" s="165">
        <f t="shared" si="13"/>
        <v>44.423504072194476</v>
      </c>
      <c r="G126" s="166">
        <f t="shared" si="14"/>
        <v>297.14000000000004</v>
      </c>
      <c r="H126" s="176">
        <v>37</v>
      </c>
      <c r="I126" s="142">
        <v>790.45</v>
      </c>
      <c r="J126" s="142">
        <v>493.31</v>
      </c>
    </row>
    <row r="127" spans="1:10" ht="18.75" customHeight="1">
      <c r="A127" s="121"/>
      <c r="B127" s="123">
        <v>14</v>
      </c>
      <c r="C127" s="133">
        <v>84.701</v>
      </c>
      <c r="D127" s="133">
        <v>84.712</v>
      </c>
      <c r="E127" s="164">
        <f t="shared" si="12"/>
        <v>0.01100000000000989</v>
      </c>
      <c r="F127" s="165">
        <f t="shared" si="13"/>
        <v>37.910118555313936</v>
      </c>
      <c r="G127" s="166">
        <f t="shared" si="14"/>
        <v>290.16</v>
      </c>
      <c r="H127" s="123">
        <v>38</v>
      </c>
      <c r="I127" s="142">
        <v>712.5</v>
      </c>
      <c r="J127" s="142">
        <v>422.34</v>
      </c>
    </row>
    <row r="128" spans="1:10" ht="18.75" customHeight="1">
      <c r="A128" s="121"/>
      <c r="B128" s="123">
        <v>15</v>
      </c>
      <c r="C128" s="133">
        <v>86.401</v>
      </c>
      <c r="D128" s="133">
        <v>86.4132</v>
      </c>
      <c r="E128" s="164">
        <f t="shared" si="12"/>
        <v>0.012200000000007094</v>
      </c>
      <c r="F128" s="165">
        <f t="shared" si="13"/>
        <v>61.27574083378751</v>
      </c>
      <c r="G128" s="166">
        <f t="shared" si="14"/>
        <v>199.10000000000002</v>
      </c>
      <c r="H128" s="176">
        <v>39</v>
      </c>
      <c r="I128" s="142">
        <v>751.71</v>
      </c>
      <c r="J128" s="142">
        <v>552.61</v>
      </c>
    </row>
    <row r="129" spans="1:10" ht="18.75" customHeight="1">
      <c r="A129" s="121">
        <v>21577</v>
      </c>
      <c r="B129" s="123">
        <v>16</v>
      </c>
      <c r="C129" s="133">
        <v>85.1523</v>
      </c>
      <c r="D129" s="133">
        <v>85.1611</v>
      </c>
      <c r="E129" s="164">
        <f t="shared" si="12"/>
        <v>0.008800000000007913</v>
      </c>
      <c r="F129" s="165">
        <f t="shared" si="13"/>
        <v>31.250000000028102</v>
      </c>
      <c r="G129" s="166">
        <f t="shared" si="14"/>
        <v>281.59999999999997</v>
      </c>
      <c r="H129" s="123">
        <v>40</v>
      </c>
      <c r="I129" s="142">
        <v>650.81</v>
      </c>
      <c r="J129" s="142">
        <v>369.21</v>
      </c>
    </row>
    <row r="130" spans="1:10" ht="18.75" customHeight="1">
      <c r="A130" s="121"/>
      <c r="B130" s="123">
        <v>17</v>
      </c>
      <c r="C130" s="133">
        <v>87.6986</v>
      </c>
      <c r="D130" s="133">
        <v>87.7076</v>
      </c>
      <c r="E130" s="164">
        <f t="shared" si="12"/>
        <v>0.009000000000000341</v>
      </c>
      <c r="F130" s="165">
        <f t="shared" si="13"/>
        <v>29.886431560072857</v>
      </c>
      <c r="G130" s="166">
        <f t="shared" si="14"/>
        <v>301.14000000000004</v>
      </c>
      <c r="H130" s="176">
        <v>41</v>
      </c>
      <c r="I130" s="142">
        <v>775.45</v>
      </c>
      <c r="J130" s="142">
        <v>474.31</v>
      </c>
    </row>
    <row r="131" spans="1:10" ht="18.75" customHeight="1">
      <c r="A131" s="121"/>
      <c r="B131" s="123">
        <v>18</v>
      </c>
      <c r="C131" s="133">
        <v>88.0678</v>
      </c>
      <c r="D131" s="133">
        <v>88.0799</v>
      </c>
      <c r="E131" s="164">
        <f t="shared" si="12"/>
        <v>0.012099999999989564</v>
      </c>
      <c r="F131" s="165">
        <f t="shared" si="13"/>
        <v>40.40741359154972</v>
      </c>
      <c r="G131" s="166">
        <f t="shared" si="14"/>
        <v>299.45</v>
      </c>
      <c r="H131" s="123">
        <v>42</v>
      </c>
      <c r="I131" s="142">
        <v>710.5</v>
      </c>
      <c r="J131" s="142">
        <v>411.05</v>
      </c>
    </row>
    <row r="132" spans="1:10" ht="18.75" customHeight="1">
      <c r="A132" s="121">
        <v>21596</v>
      </c>
      <c r="B132" s="123">
        <v>13</v>
      </c>
      <c r="C132" s="133">
        <v>86.7011</v>
      </c>
      <c r="D132" s="133">
        <v>86.707</v>
      </c>
      <c r="E132" s="164">
        <f t="shared" si="12"/>
        <v>0.005899999999996908</v>
      </c>
      <c r="F132" s="165">
        <f t="shared" si="13"/>
        <v>19.598073409722325</v>
      </c>
      <c r="G132" s="166">
        <f t="shared" si="14"/>
        <v>301.05000000000007</v>
      </c>
      <c r="H132" s="176">
        <v>43</v>
      </c>
      <c r="I132" s="142">
        <v>817.47</v>
      </c>
      <c r="J132" s="142">
        <v>516.42</v>
      </c>
    </row>
    <row r="133" spans="1:10" ht="18.75" customHeight="1">
      <c r="A133" s="121"/>
      <c r="B133" s="123">
        <v>14</v>
      </c>
      <c r="C133" s="133">
        <v>85.9212</v>
      </c>
      <c r="D133" s="133">
        <v>85.9236</v>
      </c>
      <c r="E133" s="164">
        <f t="shared" si="12"/>
        <v>0.0023999999999944066</v>
      </c>
      <c r="F133" s="165">
        <f t="shared" si="13"/>
        <v>8.166320732227726</v>
      </c>
      <c r="G133" s="166">
        <f t="shared" si="14"/>
        <v>293.89</v>
      </c>
      <c r="H133" s="123">
        <v>44</v>
      </c>
      <c r="I133" s="142">
        <v>845.64</v>
      </c>
      <c r="J133" s="142">
        <v>551.75</v>
      </c>
    </row>
    <row r="134" spans="1:10" ht="23.25">
      <c r="A134" s="121"/>
      <c r="B134" s="123">
        <v>15</v>
      </c>
      <c r="C134" s="133">
        <v>87.0035</v>
      </c>
      <c r="D134" s="133">
        <v>87.0174</v>
      </c>
      <c r="E134" s="164">
        <f t="shared" si="12"/>
        <v>0.013899999999992474</v>
      </c>
      <c r="F134" s="165">
        <f t="shared" si="13"/>
        <v>41.07322262275419</v>
      </c>
      <c r="G134" s="166">
        <f t="shared" si="14"/>
        <v>338.42</v>
      </c>
      <c r="H134" s="176">
        <v>45</v>
      </c>
      <c r="I134" s="142">
        <v>645.36</v>
      </c>
      <c r="J134" s="142">
        <v>306.94</v>
      </c>
    </row>
    <row r="135" spans="1:10" ht="23.25">
      <c r="A135" s="121">
        <v>21607</v>
      </c>
      <c r="B135" s="123">
        <v>16</v>
      </c>
      <c r="C135" s="133">
        <v>86.15</v>
      </c>
      <c r="D135" s="133">
        <v>86.1587</v>
      </c>
      <c r="E135" s="164">
        <f t="shared" si="12"/>
        <v>0.008699999999990382</v>
      </c>
      <c r="F135" s="165">
        <f t="shared" si="13"/>
        <v>29.80779113985809</v>
      </c>
      <c r="G135" s="166">
        <f t="shared" si="14"/>
        <v>291.87</v>
      </c>
      <c r="H135" s="123">
        <v>46</v>
      </c>
      <c r="I135" s="142">
        <v>633.51</v>
      </c>
      <c r="J135" s="142">
        <v>341.64</v>
      </c>
    </row>
    <row r="136" spans="1:10" ht="23.25">
      <c r="A136" s="121"/>
      <c r="B136" s="123">
        <v>17</v>
      </c>
      <c r="C136" s="133">
        <v>87.2282</v>
      </c>
      <c r="D136" s="133">
        <v>87.2389</v>
      </c>
      <c r="E136" s="164">
        <f t="shared" si="12"/>
        <v>0.010699999999999932</v>
      </c>
      <c r="F136" s="165">
        <f t="shared" si="13"/>
        <v>32.65380859374979</v>
      </c>
      <c r="G136" s="166">
        <f t="shared" si="14"/>
        <v>327.68</v>
      </c>
      <c r="H136" s="176">
        <v>47</v>
      </c>
      <c r="I136" s="142">
        <v>638.76</v>
      </c>
      <c r="J136" s="142">
        <v>311.08</v>
      </c>
    </row>
    <row r="137" spans="1:10" ht="23.25">
      <c r="A137" s="182"/>
      <c r="B137" s="183">
        <v>18</v>
      </c>
      <c r="C137" s="184">
        <v>85.1333</v>
      </c>
      <c r="D137" s="184">
        <v>85.1397</v>
      </c>
      <c r="E137" s="185">
        <f t="shared" si="12"/>
        <v>0.006399999999999295</v>
      </c>
      <c r="F137" s="186">
        <f t="shared" si="13"/>
        <v>21.153528342420408</v>
      </c>
      <c r="G137" s="187">
        <f t="shared" si="14"/>
        <v>302.55</v>
      </c>
      <c r="H137" s="183">
        <v>48</v>
      </c>
      <c r="I137" s="188">
        <v>700.1</v>
      </c>
      <c r="J137" s="189">
        <v>397.55</v>
      </c>
    </row>
    <row r="138" spans="1:10" ht="23.25">
      <c r="A138" s="175">
        <v>21710</v>
      </c>
      <c r="B138" s="176">
        <v>10</v>
      </c>
      <c r="C138" s="177">
        <v>85.0797</v>
      </c>
      <c r="D138" s="177">
        <v>85.1074</v>
      </c>
      <c r="E138" s="178">
        <f t="shared" si="12"/>
        <v>0.02769999999999584</v>
      </c>
      <c r="F138" s="179">
        <f t="shared" si="13"/>
        <v>78.12940711907213</v>
      </c>
      <c r="G138" s="180">
        <f t="shared" si="14"/>
        <v>354.5400000000001</v>
      </c>
      <c r="H138" s="176">
        <v>1</v>
      </c>
      <c r="I138" s="181">
        <v>674.57</v>
      </c>
      <c r="J138" s="181">
        <v>320.03</v>
      </c>
    </row>
    <row r="139" spans="1:10" ht="23.25">
      <c r="A139" s="121"/>
      <c r="B139" s="123">
        <v>11</v>
      </c>
      <c r="C139" s="133">
        <v>86.074</v>
      </c>
      <c r="D139" s="133">
        <v>86.1009</v>
      </c>
      <c r="E139" s="164">
        <f t="shared" si="12"/>
        <v>0.026899999999997704</v>
      </c>
      <c r="F139" s="165">
        <f t="shared" si="13"/>
        <v>82.21773947062077</v>
      </c>
      <c r="G139" s="166">
        <f t="shared" si="14"/>
        <v>327.18</v>
      </c>
      <c r="H139" s="123">
        <v>2</v>
      </c>
      <c r="I139" s="142">
        <v>692.24</v>
      </c>
      <c r="J139" s="142">
        <v>365.06</v>
      </c>
    </row>
    <row r="140" spans="1:10" ht="23.25">
      <c r="A140" s="121"/>
      <c r="B140" s="176">
        <v>12</v>
      </c>
      <c r="C140" s="133">
        <v>84.8263</v>
      </c>
      <c r="D140" s="133">
        <v>84.8487</v>
      </c>
      <c r="E140" s="164">
        <f aca="true" t="shared" si="15" ref="E140:E191">D140-C140</f>
        <v>0.022399999999990428</v>
      </c>
      <c r="F140" s="165">
        <f aca="true" t="shared" si="16" ref="F140:F191">((10^6)*E140/G140)</f>
        <v>70.50676739058994</v>
      </c>
      <c r="G140" s="166">
        <f aca="true" t="shared" si="17" ref="G140:G191">I140-J140</f>
        <v>317.70000000000005</v>
      </c>
      <c r="H140" s="176">
        <v>3</v>
      </c>
      <c r="I140" s="142">
        <v>802.84</v>
      </c>
      <c r="J140" s="142">
        <v>485.14</v>
      </c>
    </row>
    <row r="141" spans="1:10" ht="23.25">
      <c r="A141" s="121">
        <v>21717</v>
      </c>
      <c r="B141" s="123">
        <v>13</v>
      </c>
      <c r="C141" s="133">
        <v>86.7305</v>
      </c>
      <c r="D141" s="133">
        <v>86.7555</v>
      </c>
      <c r="E141" s="164">
        <f t="shared" si="15"/>
        <v>0.024999999999991473</v>
      </c>
      <c r="F141" s="165">
        <f t="shared" si="16"/>
        <v>76.50407001649877</v>
      </c>
      <c r="G141" s="166">
        <f t="shared" si="17"/>
        <v>326.78000000000003</v>
      </c>
      <c r="H141" s="123">
        <v>4</v>
      </c>
      <c r="I141" s="142">
        <v>712.73</v>
      </c>
      <c r="J141" s="142">
        <v>385.95</v>
      </c>
    </row>
    <row r="142" spans="1:10" ht="23.25">
      <c r="A142" s="121"/>
      <c r="B142" s="176">
        <v>14</v>
      </c>
      <c r="C142" s="133">
        <v>85.9337</v>
      </c>
      <c r="D142" s="133">
        <v>85.9664</v>
      </c>
      <c r="E142" s="164">
        <f t="shared" si="15"/>
        <v>0.03269999999999129</v>
      </c>
      <c r="F142" s="165">
        <f t="shared" si="16"/>
        <v>95.21036540978685</v>
      </c>
      <c r="G142" s="166">
        <f t="shared" si="17"/>
        <v>343.45</v>
      </c>
      <c r="H142" s="176">
        <v>5</v>
      </c>
      <c r="I142" s="142">
        <v>758.78</v>
      </c>
      <c r="J142" s="142">
        <v>415.33</v>
      </c>
    </row>
    <row r="143" spans="1:10" ht="23.25">
      <c r="A143" s="121"/>
      <c r="B143" s="123">
        <v>15</v>
      </c>
      <c r="C143" s="133">
        <v>86.9885</v>
      </c>
      <c r="D143" s="133">
        <v>87.0134</v>
      </c>
      <c r="E143" s="164">
        <f t="shared" si="15"/>
        <v>0.024900000000002365</v>
      </c>
      <c r="F143" s="165">
        <f t="shared" si="16"/>
        <v>77.77118405847632</v>
      </c>
      <c r="G143" s="166">
        <f t="shared" si="17"/>
        <v>320.17</v>
      </c>
      <c r="H143" s="123">
        <v>6</v>
      </c>
      <c r="I143" s="142">
        <v>726.83</v>
      </c>
      <c r="J143" s="142">
        <v>406.66</v>
      </c>
    </row>
    <row r="144" spans="1:10" ht="23.25">
      <c r="A144" s="121">
        <v>21723</v>
      </c>
      <c r="B144" s="176">
        <v>16</v>
      </c>
      <c r="C144" s="133">
        <v>86.1021</v>
      </c>
      <c r="D144" s="133">
        <v>86.1299</v>
      </c>
      <c r="E144" s="164">
        <f t="shared" si="15"/>
        <v>0.02780000000001337</v>
      </c>
      <c r="F144" s="165">
        <f t="shared" si="16"/>
        <v>79.83917288918256</v>
      </c>
      <c r="G144" s="166">
        <f t="shared" si="17"/>
        <v>348.2</v>
      </c>
      <c r="H144" s="176">
        <v>7</v>
      </c>
      <c r="I144" s="142">
        <v>713.01</v>
      </c>
      <c r="J144" s="142">
        <v>364.81</v>
      </c>
    </row>
    <row r="145" spans="1:10" ht="23.25">
      <c r="A145" s="121"/>
      <c r="B145" s="123">
        <v>17</v>
      </c>
      <c r="C145" s="133">
        <v>87.1765</v>
      </c>
      <c r="D145" s="133">
        <v>87.2049</v>
      </c>
      <c r="E145" s="164">
        <f t="shared" si="15"/>
        <v>0.028399999999990655</v>
      </c>
      <c r="F145" s="165">
        <f t="shared" si="16"/>
        <v>74.20956362683737</v>
      </c>
      <c r="G145" s="166">
        <f t="shared" si="17"/>
        <v>382.69999999999993</v>
      </c>
      <c r="H145" s="123">
        <v>8</v>
      </c>
      <c r="I145" s="142">
        <v>682.18</v>
      </c>
      <c r="J145" s="142">
        <v>299.48</v>
      </c>
    </row>
    <row r="146" spans="1:10" ht="23.25">
      <c r="A146" s="121"/>
      <c r="B146" s="176">
        <v>18</v>
      </c>
      <c r="C146" s="133">
        <v>85.0944</v>
      </c>
      <c r="D146" s="133">
        <v>85.1179</v>
      </c>
      <c r="E146" s="164">
        <f t="shared" si="15"/>
        <v>0.023500000000012733</v>
      </c>
      <c r="F146" s="165">
        <f t="shared" si="16"/>
        <v>85.41727246297155</v>
      </c>
      <c r="G146" s="166">
        <f t="shared" si="17"/>
        <v>275.12</v>
      </c>
      <c r="H146" s="176">
        <v>9</v>
      </c>
      <c r="I146" s="142">
        <v>850.16</v>
      </c>
      <c r="J146" s="142">
        <v>575.04</v>
      </c>
    </row>
    <row r="147" spans="1:10" ht="23.25">
      <c r="A147" s="121">
        <v>21739</v>
      </c>
      <c r="B147" s="123">
        <v>10</v>
      </c>
      <c r="C147" s="133">
        <v>85.0757</v>
      </c>
      <c r="D147" s="133">
        <v>85.0973</v>
      </c>
      <c r="E147" s="164">
        <f t="shared" si="15"/>
        <v>0.021600000000006503</v>
      </c>
      <c r="F147" s="165">
        <f t="shared" si="16"/>
        <v>71.00591715978472</v>
      </c>
      <c r="G147" s="166">
        <f t="shared" si="17"/>
        <v>304.19999999999993</v>
      </c>
      <c r="H147" s="123">
        <v>10</v>
      </c>
      <c r="I147" s="142">
        <v>845.56</v>
      </c>
      <c r="J147" s="142">
        <v>541.36</v>
      </c>
    </row>
    <row r="148" spans="1:10" ht="23.25">
      <c r="A148" s="121"/>
      <c r="B148" s="123">
        <v>11</v>
      </c>
      <c r="C148" s="133">
        <v>86.0917</v>
      </c>
      <c r="D148" s="133">
        <v>86.1162</v>
      </c>
      <c r="E148" s="164">
        <f t="shared" si="15"/>
        <v>0.024500000000003297</v>
      </c>
      <c r="F148" s="165">
        <f t="shared" si="16"/>
        <v>70.94252207905978</v>
      </c>
      <c r="G148" s="166">
        <f t="shared" si="17"/>
        <v>345.35</v>
      </c>
      <c r="H148" s="176">
        <v>11</v>
      </c>
      <c r="I148" s="142">
        <v>714</v>
      </c>
      <c r="J148" s="142">
        <v>368.65</v>
      </c>
    </row>
    <row r="149" spans="1:10" ht="23.25">
      <c r="A149" s="121"/>
      <c r="B149" s="123">
        <v>12</v>
      </c>
      <c r="C149" s="133">
        <v>84.8306</v>
      </c>
      <c r="D149" s="133">
        <v>84.8478</v>
      </c>
      <c r="E149" s="164">
        <f t="shared" si="15"/>
        <v>0.017200000000002547</v>
      </c>
      <c r="F149" s="165">
        <f t="shared" si="16"/>
        <v>61.542865321320114</v>
      </c>
      <c r="G149" s="166">
        <f t="shared" si="17"/>
        <v>279.48</v>
      </c>
      <c r="H149" s="123">
        <v>12</v>
      </c>
      <c r="I149" s="142">
        <v>830.14</v>
      </c>
      <c r="J149" s="142">
        <v>550.66</v>
      </c>
    </row>
    <row r="150" spans="1:10" ht="23.25">
      <c r="A150" s="121">
        <v>21743</v>
      </c>
      <c r="B150" s="123">
        <v>13</v>
      </c>
      <c r="C150" s="133">
        <v>86.7053</v>
      </c>
      <c r="D150" s="133">
        <v>86.7364</v>
      </c>
      <c r="E150" s="164">
        <f t="shared" si="15"/>
        <v>0.03110000000000923</v>
      </c>
      <c r="F150" s="165">
        <f t="shared" si="16"/>
        <v>84.25900839883292</v>
      </c>
      <c r="G150" s="166">
        <f t="shared" si="17"/>
        <v>369.1</v>
      </c>
      <c r="H150" s="176">
        <v>13</v>
      </c>
      <c r="I150" s="142">
        <v>668.12</v>
      </c>
      <c r="J150" s="142">
        <v>299.02</v>
      </c>
    </row>
    <row r="151" spans="1:10" ht="23.25">
      <c r="A151" s="121"/>
      <c r="B151" s="123">
        <v>14</v>
      </c>
      <c r="C151" s="133">
        <v>85.9451</v>
      </c>
      <c r="D151" s="133">
        <v>85.9987</v>
      </c>
      <c r="E151" s="164">
        <f t="shared" si="15"/>
        <v>0.05360000000000298</v>
      </c>
      <c r="F151" s="165">
        <f t="shared" si="16"/>
        <v>180.6173338724996</v>
      </c>
      <c r="G151" s="166">
        <f t="shared" si="17"/>
        <v>296.76</v>
      </c>
      <c r="H151" s="123">
        <v>14</v>
      </c>
      <c r="I151" s="142">
        <v>844.06</v>
      </c>
      <c r="J151" s="142">
        <v>547.3</v>
      </c>
    </row>
    <row r="152" spans="1:10" ht="23.25">
      <c r="A152" s="121"/>
      <c r="B152" s="123">
        <v>15</v>
      </c>
      <c r="C152" s="133">
        <v>86.9794</v>
      </c>
      <c r="D152" s="133">
        <v>87.0084</v>
      </c>
      <c r="E152" s="164">
        <f t="shared" si="15"/>
        <v>0.028999999999996362</v>
      </c>
      <c r="F152" s="165">
        <f t="shared" si="16"/>
        <v>97.9365776231683</v>
      </c>
      <c r="G152" s="166">
        <f t="shared" si="17"/>
        <v>296.10999999999996</v>
      </c>
      <c r="H152" s="176">
        <v>15</v>
      </c>
      <c r="I152" s="142">
        <v>799.17</v>
      </c>
      <c r="J152" s="142">
        <v>503.06</v>
      </c>
    </row>
    <row r="153" spans="1:10" ht="23.25">
      <c r="A153" s="121">
        <v>21759</v>
      </c>
      <c r="B153" s="123">
        <v>16</v>
      </c>
      <c r="C153" s="133">
        <v>86.13</v>
      </c>
      <c r="D153" s="133">
        <v>86.1512</v>
      </c>
      <c r="E153" s="164">
        <f t="shared" si="15"/>
        <v>0.021200000000007435</v>
      </c>
      <c r="F153" s="165">
        <f t="shared" si="16"/>
        <v>68.69956900744495</v>
      </c>
      <c r="G153" s="166">
        <f t="shared" si="17"/>
        <v>308.59</v>
      </c>
      <c r="H153" s="123">
        <v>16</v>
      </c>
      <c r="I153" s="142">
        <v>702.65</v>
      </c>
      <c r="J153" s="142">
        <v>394.06</v>
      </c>
    </row>
    <row r="154" spans="1:10" ht="23.25">
      <c r="A154" s="121"/>
      <c r="B154" s="123">
        <v>17</v>
      </c>
      <c r="C154" s="133">
        <v>87.2058</v>
      </c>
      <c r="D154" s="133">
        <v>87.2293</v>
      </c>
      <c r="E154" s="164">
        <f t="shared" si="15"/>
        <v>0.023499999999998522</v>
      </c>
      <c r="F154" s="165">
        <f t="shared" si="16"/>
        <v>79.55314827352242</v>
      </c>
      <c r="G154" s="166">
        <f t="shared" si="17"/>
        <v>295.4</v>
      </c>
      <c r="H154" s="176">
        <v>17</v>
      </c>
      <c r="I154" s="142">
        <v>847.23</v>
      </c>
      <c r="J154" s="142">
        <v>551.83</v>
      </c>
    </row>
    <row r="155" spans="1:10" ht="23.25">
      <c r="A155" s="121"/>
      <c r="B155" s="123">
        <v>18</v>
      </c>
      <c r="C155" s="133">
        <v>85.1408</v>
      </c>
      <c r="D155" s="133">
        <v>85.167</v>
      </c>
      <c r="E155" s="164">
        <f t="shared" si="15"/>
        <v>0.026200000000002888</v>
      </c>
      <c r="F155" s="165">
        <f t="shared" si="16"/>
        <v>75.55222331161801</v>
      </c>
      <c r="G155" s="166">
        <f t="shared" si="17"/>
        <v>346.78</v>
      </c>
      <c r="H155" s="123">
        <v>18</v>
      </c>
      <c r="I155" s="142">
        <v>693.52</v>
      </c>
      <c r="J155" s="142">
        <v>346.74</v>
      </c>
    </row>
    <row r="156" spans="1:10" ht="23.25">
      <c r="A156" s="121">
        <v>21766</v>
      </c>
      <c r="B156" s="123">
        <v>1</v>
      </c>
      <c r="C156" s="133">
        <v>85.3801</v>
      </c>
      <c r="D156" s="133">
        <v>85.3947</v>
      </c>
      <c r="E156" s="164">
        <f t="shared" si="15"/>
        <v>0.0146000000000015</v>
      </c>
      <c r="F156" s="165">
        <f t="shared" si="16"/>
        <v>51.029324385731016</v>
      </c>
      <c r="G156" s="166">
        <f t="shared" si="17"/>
        <v>286.11</v>
      </c>
      <c r="H156" s="176">
        <v>19</v>
      </c>
      <c r="I156" s="142">
        <v>867.24</v>
      </c>
      <c r="J156" s="142">
        <v>581.13</v>
      </c>
    </row>
    <row r="157" spans="1:10" ht="23.25">
      <c r="A157" s="121"/>
      <c r="B157" s="123">
        <v>2</v>
      </c>
      <c r="C157" s="133">
        <v>87.4561</v>
      </c>
      <c r="D157" s="133">
        <v>87.474</v>
      </c>
      <c r="E157" s="164">
        <f t="shared" si="15"/>
        <v>0.017899999999997362</v>
      </c>
      <c r="F157" s="165">
        <f t="shared" si="16"/>
        <v>58.05656460819071</v>
      </c>
      <c r="G157" s="166">
        <f t="shared" si="17"/>
        <v>308.32000000000005</v>
      </c>
      <c r="H157" s="123">
        <v>20</v>
      </c>
      <c r="I157" s="142">
        <v>858.94</v>
      </c>
      <c r="J157" s="142">
        <v>550.62</v>
      </c>
    </row>
    <row r="158" spans="1:10" ht="23.25">
      <c r="A158" s="121"/>
      <c r="B158" s="123">
        <v>3</v>
      </c>
      <c r="C158" s="133">
        <v>85.865</v>
      </c>
      <c r="D158" s="133">
        <v>85.8851</v>
      </c>
      <c r="E158" s="164">
        <f t="shared" si="15"/>
        <v>0.02009999999999934</v>
      </c>
      <c r="F158" s="165">
        <f t="shared" si="16"/>
        <v>63.00940438871267</v>
      </c>
      <c r="G158" s="166">
        <f t="shared" si="17"/>
        <v>319</v>
      </c>
      <c r="H158" s="176">
        <v>21</v>
      </c>
      <c r="I158" s="142">
        <v>828.87</v>
      </c>
      <c r="J158" s="142">
        <v>509.87</v>
      </c>
    </row>
    <row r="159" spans="1:10" ht="23.25">
      <c r="A159" s="121">
        <v>21781</v>
      </c>
      <c r="B159" s="123">
        <v>4</v>
      </c>
      <c r="C159" s="133">
        <v>85.0038</v>
      </c>
      <c r="D159" s="133">
        <v>85.0189</v>
      </c>
      <c r="E159" s="164">
        <f t="shared" si="15"/>
        <v>0.015100000000003888</v>
      </c>
      <c r="F159" s="165">
        <f t="shared" si="16"/>
        <v>43.514596121160444</v>
      </c>
      <c r="G159" s="166">
        <f t="shared" si="17"/>
        <v>347.01000000000005</v>
      </c>
      <c r="H159" s="123">
        <v>22</v>
      </c>
      <c r="I159" s="142">
        <v>762.47</v>
      </c>
      <c r="J159" s="142">
        <v>415.46</v>
      </c>
    </row>
    <row r="160" spans="1:10" ht="23.25">
      <c r="A160" s="121"/>
      <c r="B160" s="123">
        <v>5</v>
      </c>
      <c r="C160" s="133">
        <v>85.0373</v>
      </c>
      <c r="D160" s="133">
        <v>85.0538</v>
      </c>
      <c r="E160" s="164">
        <f t="shared" si="15"/>
        <v>0.01649999999999352</v>
      </c>
      <c r="F160" s="165">
        <f t="shared" si="16"/>
        <v>51.12316034080099</v>
      </c>
      <c r="G160" s="166">
        <f t="shared" si="17"/>
        <v>322.75</v>
      </c>
      <c r="H160" s="176">
        <v>23</v>
      </c>
      <c r="I160" s="142">
        <v>852.71</v>
      </c>
      <c r="J160" s="142">
        <v>529.96</v>
      </c>
    </row>
    <row r="161" spans="1:10" ht="23.25">
      <c r="A161" s="121"/>
      <c r="B161" s="123">
        <v>6</v>
      </c>
      <c r="C161" s="133">
        <v>87.4156</v>
      </c>
      <c r="D161" s="133">
        <v>87.431</v>
      </c>
      <c r="E161" s="164">
        <f t="shared" si="15"/>
        <v>0.015399999999999636</v>
      </c>
      <c r="F161" s="165">
        <f t="shared" si="16"/>
        <v>50.91582357997631</v>
      </c>
      <c r="G161" s="166">
        <f t="shared" si="17"/>
        <v>302.46000000000004</v>
      </c>
      <c r="H161" s="123">
        <v>24</v>
      </c>
      <c r="I161" s="142">
        <v>847.46</v>
      </c>
      <c r="J161" s="142">
        <v>545</v>
      </c>
    </row>
    <row r="162" spans="1:10" ht="23.25">
      <c r="A162" s="121">
        <v>21785</v>
      </c>
      <c r="B162" s="123">
        <v>7</v>
      </c>
      <c r="C162" s="133">
        <v>86.4693</v>
      </c>
      <c r="D162" s="133">
        <v>86.4848</v>
      </c>
      <c r="E162" s="164">
        <f t="shared" si="15"/>
        <v>0.015500000000002956</v>
      </c>
      <c r="F162" s="165">
        <f t="shared" si="16"/>
        <v>50.40486488245246</v>
      </c>
      <c r="G162" s="166">
        <f t="shared" si="17"/>
        <v>307.51</v>
      </c>
      <c r="H162" s="176">
        <v>25</v>
      </c>
      <c r="I162" s="142">
        <v>825.97</v>
      </c>
      <c r="J162" s="142">
        <v>518.46</v>
      </c>
    </row>
    <row r="163" spans="1:10" ht="23.25">
      <c r="A163" s="121"/>
      <c r="B163" s="123">
        <v>8</v>
      </c>
      <c r="C163" s="133">
        <v>84.773</v>
      </c>
      <c r="D163" s="133">
        <v>84.7942</v>
      </c>
      <c r="E163" s="164">
        <f t="shared" si="15"/>
        <v>0.021200000000007435</v>
      </c>
      <c r="F163" s="165">
        <f t="shared" si="16"/>
        <v>61.69965075671548</v>
      </c>
      <c r="G163" s="166">
        <f t="shared" si="17"/>
        <v>343.59999999999997</v>
      </c>
      <c r="H163" s="123">
        <v>26</v>
      </c>
      <c r="I163" s="142">
        <v>681.18</v>
      </c>
      <c r="J163" s="142">
        <v>337.58</v>
      </c>
    </row>
    <row r="164" spans="1:10" ht="23.25">
      <c r="A164" s="121"/>
      <c r="B164" s="123">
        <v>9</v>
      </c>
      <c r="C164" s="133">
        <v>87.6106</v>
      </c>
      <c r="D164" s="133">
        <v>87.6311</v>
      </c>
      <c r="E164" s="164">
        <f t="shared" si="15"/>
        <v>0.02049999999999841</v>
      </c>
      <c r="F164" s="165">
        <f t="shared" si="16"/>
        <v>71.87434261271444</v>
      </c>
      <c r="G164" s="166">
        <f t="shared" si="17"/>
        <v>285.2199999999999</v>
      </c>
      <c r="H164" s="176">
        <v>27</v>
      </c>
      <c r="I164" s="142">
        <v>809.8</v>
      </c>
      <c r="J164" s="142">
        <v>524.58</v>
      </c>
    </row>
    <row r="165" spans="1:10" ht="23.25">
      <c r="A165" s="121">
        <v>21801</v>
      </c>
      <c r="B165" s="123">
        <v>19</v>
      </c>
      <c r="C165" s="133">
        <v>88.9521</v>
      </c>
      <c r="D165" s="133">
        <v>88.9707</v>
      </c>
      <c r="E165" s="164">
        <f t="shared" si="15"/>
        <v>0.01859999999999218</v>
      </c>
      <c r="F165" s="165">
        <f t="shared" si="16"/>
        <v>61.44494730928009</v>
      </c>
      <c r="G165" s="166">
        <f t="shared" si="17"/>
        <v>302.71000000000004</v>
      </c>
      <c r="H165" s="123">
        <v>28</v>
      </c>
      <c r="I165" s="142">
        <v>872.2</v>
      </c>
      <c r="J165" s="142">
        <v>569.49</v>
      </c>
    </row>
    <row r="166" spans="1:10" ht="23.25">
      <c r="A166" s="121"/>
      <c r="B166" s="123">
        <v>20</v>
      </c>
      <c r="C166" s="133">
        <v>84.6117</v>
      </c>
      <c r="D166" s="133">
        <v>84.6351</v>
      </c>
      <c r="E166" s="164">
        <f t="shared" si="15"/>
        <v>0.023399999999995202</v>
      </c>
      <c r="F166" s="165">
        <f t="shared" si="16"/>
        <v>62.31857040132947</v>
      </c>
      <c r="G166" s="166">
        <f t="shared" si="17"/>
        <v>375.49</v>
      </c>
      <c r="H166" s="176">
        <v>29</v>
      </c>
      <c r="I166" s="142">
        <v>690.24</v>
      </c>
      <c r="J166" s="142">
        <v>314.75</v>
      </c>
    </row>
    <row r="167" spans="1:10" ht="23.25">
      <c r="A167" s="121"/>
      <c r="B167" s="123">
        <v>21</v>
      </c>
      <c r="C167" s="133">
        <v>86.3194</v>
      </c>
      <c r="D167" s="133">
        <v>86.3421</v>
      </c>
      <c r="E167" s="164">
        <f t="shared" si="15"/>
        <v>0.022700000000000387</v>
      </c>
      <c r="F167" s="165">
        <f t="shared" si="16"/>
        <v>74.24366312346815</v>
      </c>
      <c r="G167" s="166">
        <f t="shared" si="17"/>
        <v>305.75</v>
      </c>
      <c r="H167" s="123">
        <v>30</v>
      </c>
      <c r="I167" s="142">
        <v>699.35</v>
      </c>
      <c r="J167" s="142">
        <v>393.6</v>
      </c>
    </row>
    <row r="168" spans="1:10" ht="23.25">
      <c r="A168" s="121">
        <v>21807</v>
      </c>
      <c r="B168" s="123">
        <v>22</v>
      </c>
      <c r="C168" s="133">
        <v>85.1036</v>
      </c>
      <c r="D168" s="133">
        <v>85.5778</v>
      </c>
      <c r="E168" s="164">
        <f t="shared" si="15"/>
        <v>0.4741999999999962</v>
      </c>
      <c r="F168" s="165">
        <f t="shared" si="16"/>
        <v>1582.988382961664</v>
      </c>
      <c r="G168" s="166">
        <f t="shared" si="17"/>
        <v>299.56000000000006</v>
      </c>
      <c r="H168" s="176">
        <v>31</v>
      </c>
      <c r="I168" s="142">
        <v>846.85</v>
      </c>
      <c r="J168" s="142">
        <v>547.29</v>
      </c>
    </row>
    <row r="169" spans="1:10" ht="23.25">
      <c r="A169" s="121"/>
      <c r="B169" s="123">
        <v>23</v>
      </c>
      <c r="C169" s="133">
        <v>87.6896</v>
      </c>
      <c r="D169" s="133">
        <v>88.26</v>
      </c>
      <c r="E169" s="164">
        <f t="shared" si="15"/>
        <v>0.5704000000000065</v>
      </c>
      <c r="F169" s="165">
        <f t="shared" si="16"/>
        <v>1956.439718744663</v>
      </c>
      <c r="G169" s="166">
        <f t="shared" si="17"/>
        <v>291.54999999999995</v>
      </c>
      <c r="H169" s="123">
        <v>32</v>
      </c>
      <c r="I169" s="142">
        <v>849.56</v>
      </c>
      <c r="J169" s="142">
        <v>558.01</v>
      </c>
    </row>
    <row r="170" spans="1:10" ht="23.25">
      <c r="A170" s="121"/>
      <c r="B170" s="123">
        <v>24</v>
      </c>
      <c r="C170" s="133">
        <v>88.0651</v>
      </c>
      <c r="D170" s="133">
        <v>88.5946</v>
      </c>
      <c r="E170" s="164">
        <f t="shared" si="15"/>
        <v>0.5294999999999987</v>
      </c>
      <c r="F170" s="165">
        <f t="shared" si="16"/>
        <v>1469.527087033744</v>
      </c>
      <c r="G170" s="166">
        <f t="shared" si="17"/>
        <v>360.32000000000005</v>
      </c>
      <c r="H170" s="176">
        <v>33</v>
      </c>
      <c r="I170" s="142">
        <v>731.21</v>
      </c>
      <c r="J170" s="142">
        <v>370.89</v>
      </c>
    </row>
    <row r="171" spans="1:10" ht="23.25">
      <c r="A171" s="121">
        <v>21822</v>
      </c>
      <c r="B171" s="123">
        <v>25</v>
      </c>
      <c r="C171" s="133">
        <v>87.0702</v>
      </c>
      <c r="D171" s="133">
        <v>87.0997</v>
      </c>
      <c r="E171" s="164">
        <f t="shared" si="15"/>
        <v>0.02949999999999875</v>
      </c>
      <c r="F171" s="165">
        <f t="shared" si="16"/>
        <v>77.74205449849457</v>
      </c>
      <c r="G171" s="166">
        <f t="shared" si="17"/>
        <v>379.46</v>
      </c>
      <c r="H171" s="123">
        <v>34</v>
      </c>
      <c r="I171" s="142">
        <v>789.51</v>
      </c>
      <c r="J171" s="142">
        <v>410.05</v>
      </c>
    </row>
    <row r="172" spans="1:10" ht="23.25">
      <c r="A172" s="121"/>
      <c r="B172" s="123">
        <v>26</v>
      </c>
      <c r="C172" s="133">
        <v>85.8124</v>
      </c>
      <c r="D172" s="133">
        <v>85.8361</v>
      </c>
      <c r="E172" s="164">
        <f t="shared" si="15"/>
        <v>0.02370000000000516</v>
      </c>
      <c r="F172" s="165">
        <f t="shared" si="16"/>
        <v>74.97152979882694</v>
      </c>
      <c r="G172" s="166">
        <f t="shared" si="17"/>
        <v>316.1199999999999</v>
      </c>
      <c r="H172" s="176">
        <v>35</v>
      </c>
      <c r="I172" s="142">
        <v>845.81</v>
      </c>
      <c r="J172" s="142">
        <v>529.69</v>
      </c>
    </row>
    <row r="173" spans="1:10" ht="23.25">
      <c r="A173" s="121"/>
      <c r="B173" s="123">
        <v>27</v>
      </c>
      <c r="C173" s="133">
        <v>86.3266</v>
      </c>
      <c r="D173" s="133">
        <v>86.3455</v>
      </c>
      <c r="E173" s="164">
        <f t="shared" si="15"/>
        <v>0.018900000000002137</v>
      </c>
      <c r="F173" s="165">
        <f t="shared" si="16"/>
        <v>60.58857472591568</v>
      </c>
      <c r="G173" s="166">
        <f t="shared" si="17"/>
        <v>311.94000000000005</v>
      </c>
      <c r="H173" s="123">
        <v>36</v>
      </c>
      <c r="I173" s="142">
        <v>842.6</v>
      </c>
      <c r="J173" s="142">
        <v>530.66</v>
      </c>
    </row>
    <row r="174" spans="1:10" ht="23.25">
      <c r="A174" s="121">
        <v>21833</v>
      </c>
      <c r="B174" s="123">
        <v>28</v>
      </c>
      <c r="C174" s="133">
        <v>87.2201</v>
      </c>
      <c r="D174" s="133">
        <v>87.23</v>
      </c>
      <c r="E174" s="164">
        <f t="shared" si="15"/>
        <v>0.009900000000001796</v>
      </c>
      <c r="F174" s="165">
        <f t="shared" si="16"/>
        <v>33.289619691320475</v>
      </c>
      <c r="G174" s="166">
        <f t="shared" si="17"/>
        <v>297.39000000000004</v>
      </c>
      <c r="H174" s="176">
        <v>37</v>
      </c>
      <c r="I174" s="142">
        <v>666.2</v>
      </c>
      <c r="J174" s="142">
        <v>368.81</v>
      </c>
    </row>
    <row r="175" spans="1:10" ht="23.25">
      <c r="A175" s="121"/>
      <c r="B175" s="123">
        <v>29</v>
      </c>
      <c r="C175" s="133">
        <v>85.2494</v>
      </c>
      <c r="D175" s="133">
        <v>85.2594</v>
      </c>
      <c r="E175" s="164">
        <f t="shared" si="15"/>
        <v>0.010000000000005116</v>
      </c>
      <c r="F175" s="165">
        <f t="shared" si="16"/>
        <v>32.20197076062702</v>
      </c>
      <c r="G175" s="166">
        <f t="shared" si="17"/>
        <v>310.54</v>
      </c>
      <c r="H175" s="123">
        <v>38</v>
      </c>
      <c r="I175" s="142">
        <v>610.21</v>
      </c>
      <c r="J175" s="142">
        <v>299.67</v>
      </c>
    </row>
    <row r="176" spans="1:10" ht="23.25">
      <c r="A176" s="121"/>
      <c r="B176" s="123">
        <v>30</v>
      </c>
      <c r="C176" s="133">
        <v>84.9752</v>
      </c>
      <c r="D176" s="133">
        <v>84.9828</v>
      </c>
      <c r="E176" s="164">
        <f t="shared" si="15"/>
        <v>0.0075999999999964984</v>
      </c>
      <c r="F176" s="165">
        <f t="shared" si="16"/>
        <v>28.301184181114536</v>
      </c>
      <c r="G176" s="166">
        <f t="shared" si="17"/>
        <v>268.54</v>
      </c>
      <c r="H176" s="176">
        <v>39</v>
      </c>
      <c r="I176" s="142">
        <v>630.84</v>
      </c>
      <c r="J176" s="142">
        <v>362.3</v>
      </c>
    </row>
    <row r="177" spans="1:10" ht="23.25">
      <c r="A177" s="121">
        <v>21843</v>
      </c>
      <c r="B177" s="123">
        <v>31</v>
      </c>
      <c r="C177" s="133">
        <v>84.8831</v>
      </c>
      <c r="D177" s="133">
        <v>84.8898</v>
      </c>
      <c r="E177" s="164">
        <f t="shared" si="15"/>
        <v>0.006699999999995043</v>
      </c>
      <c r="F177" s="165">
        <f t="shared" si="16"/>
        <v>24.711393058662058</v>
      </c>
      <c r="G177" s="166">
        <f t="shared" si="17"/>
        <v>271.13</v>
      </c>
      <c r="H177" s="123">
        <v>40</v>
      </c>
      <c r="I177" s="142">
        <v>823.17</v>
      </c>
      <c r="J177" s="142">
        <v>552.04</v>
      </c>
    </row>
    <row r="178" spans="1:10" ht="23.25">
      <c r="A178" s="121"/>
      <c r="B178" s="123">
        <v>32</v>
      </c>
      <c r="C178" s="133">
        <v>85.0114</v>
      </c>
      <c r="D178" s="133">
        <v>85.0198</v>
      </c>
      <c r="E178" s="164">
        <f t="shared" si="15"/>
        <v>0.008400000000008845</v>
      </c>
      <c r="F178" s="165">
        <f t="shared" si="16"/>
        <v>29.881541033790487</v>
      </c>
      <c r="G178" s="166">
        <f t="shared" si="17"/>
        <v>281.11</v>
      </c>
      <c r="H178" s="176">
        <v>41</v>
      </c>
      <c r="I178" s="142">
        <v>864.04</v>
      </c>
      <c r="J178" s="142">
        <v>582.93</v>
      </c>
    </row>
    <row r="179" spans="1:10" ht="23.25">
      <c r="A179" s="121"/>
      <c r="B179" s="123">
        <v>33</v>
      </c>
      <c r="C179" s="133">
        <v>85.9723</v>
      </c>
      <c r="D179" s="133">
        <v>85.9834</v>
      </c>
      <c r="E179" s="164">
        <f t="shared" si="15"/>
        <v>0.011099999999999</v>
      </c>
      <c r="F179" s="165">
        <f t="shared" si="16"/>
        <v>36.497550389632714</v>
      </c>
      <c r="G179" s="166">
        <f t="shared" si="17"/>
        <v>304.13000000000005</v>
      </c>
      <c r="H179" s="123">
        <v>42</v>
      </c>
      <c r="I179" s="142">
        <v>664.44</v>
      </c>
      <c r="J179" s="142">
        <v>360.31</v>
      </c>
    </row>
    <row r="180" spans="1:10" ht="23.25">
      <c r="A180" s="121">
        <v>21851</v>
      </c>
      <c r="B180" s="123">
        <v>34</v>
      </c>
      <c r="C180" s="133">
        <v>83.7204</v>
      </c>
      <c r="D180" s="133">
        <v>83.7249</v>
      </c>
      <c r="E180" s="164">
        <f t="shared" si="15"/>
        <v>0.004500000000007276</v>
      </c>
      <c r="F180" s="165">
        <f t="shared" si="16"/>
        <v>14.419379646267865</v>
      </c>
      <c r="G180" s="166">
        <f t="shared" si="17"/>
        <v>312.08000000000004</v>
      </c>
      <c r="H180" s="176">
        <v>43</v>
      </c>
      <c r="I180" s="142">
        <v>858.7</v>
      </c>
      <c r="J180" s="142">
        <v>546.62</v>
      </c>
    </row>
    <row r="181" spans="1:10" ht="23.25">
      <c r="A181" s="121"/>
      <c r="B181" s="123">
        <v>35</v>
      </c>
      <c r="C181" s="133">
        <v>85.0089</v>
      </c>
      <c r="D181" s="133">
        <v>85.0212</v>
      </c>
      <c r="E181" s="164">
        <f t="shared" si="15"/>
        <v>0.012299999999996203</v>
      </c>
      <c r="F181" s="165">
        <f t="shared" si="16"/>
        <v>44.271676924724474</v>
      </c>
      <c r="G181" s="166">
        <f t="shared" si="17"/>
        <v>277.83000000000004</v>
      </c>
      <c r="H181" s="123">
        <v>44</v>
      </c>
      <c r="I181" s="142">
        <v>778.97</v>
      </c>
      <c r="J181" s="142">
        <v>501.14</v>
      </c>
    </row>
    <row r="182" spans="1:10" ht="23.25">
      <c r="A182" s="121"/>
      <c r="B182" s="123">
        <v>36</v>
      </c>
      <c r="C182" s="133">
        <v>84.5765</v>
      </c>
      <c r="D182" s="133">
        <v>84.5834</v>
      </c>
      <c r="E182" s="164">
        <f t="shared" si="15"/>
        <v>0.0069000000000016826</v>
      </c>
      <c r="F182" s="165">
        <f t="shared" si="16"/>
        <v>20.72134298327782</v>
      </c>
      <c r="G182" s="166">
        <f t="shared" si="17"/>
        <v>332.99</v>
      </c>
      <c r="H182" s="176">
        <v>45</v>
      </c>
      <c r="I182" s="142">
        <v>661.63</v>
      </c>
      <c r="J182" s="142">
        <v>328.64</v>
      </c>
    </row>
    <row r="183" spans="1:10" ht="23.25">
      <c r="A183" s="121">
        <v>21862</v>
      </c>
      <c r="B183" s="123">
        <v>10</v>
      </c>
      <c r="C183" s="133">
        <v>85.0856</v>
      </c>
      <c r="D183" s="133">
        <v>85.0895</v>
      </c>
      <c r="E183" s="164">
        <f t="shared" si="15"/>
        <v>0.003900000000001569</v>
      </c>
      <c r="F183" s="165">
        <f t="shared" si="16"/>
        <v>13.799448022084668</v>
      </c>
      <c r="G183" s="166">
        <f t="shared" si="17"/>
        <v>282.62</v>
      </c>
      <c r="H183" s="123">
        <v>46</v>
      </c>
      <c r="I183" s="142">
        <v>824.03</v>
      </c>
      <c r="J183" s="142">
        <v>541.41</v>
      </c>
    </row>
    <row r="184" spans="1:10" ht="23.25">
      <c r="A184" s="121"/>
      <c r="B184" s="123">
        <v>11</v>
      </c>
      <c r="C184" s="133">
        <v>86.0687</v>
      </c>
      <c r="D184" s="133">
        <v>86.0735</v>
      </c>
      <c r="E184" s="164">
        <f t="shared" si="15"/>
        <v>0.004799999999988813</v>
      </c>
      <c r="F184" s="165">
        <f t="shared" si="16"/>
        <v>13.769758168590071</v>
      </c>
      <c r="G184" s="166">
        <f t="shared" si="17"/>
        <v>348.59000000000003</v>
      </c>
      <c r="H184" s="176">
        <v>47</v>
      </c>
      <c r="I184" s="142">
        <v>732.96</v>
      </c>
      <c r="J184" s="142">
        <v>384.37</v>
      </c>
    </row>
    <row r="185" spans="1:10" ht="23.25">
      <c r="A185" s="121"/>
      <c r="B185" s="123">
        <v>12</v>
      </c>
      <c r="C185" s="133">
        <v>84.808</v>
      </c>
      <c r="D185" s="133">
        <v>84.809</v>
      </c>
      <c r="E185" s="164">
        <f t="shared" si="15"/>
        <v>0.000999999999990564</v>
      </c>
      <c r="F185" s="165">
        <f t="shared" si="16"/>
        <v>3.689900741635231</v>
      </c>
      <c r="G185" s="166">
        <f t="shared" si="17"/>
        <v>271.01</v>
      </c>
      <c r="H185" s="123">
        <v>48</v>
      </c>
      <c r="I185" s="142">
        <v>827.28</v>
      </c>
      <c r="J185" s="142">
        <v>556.27</v>
      </c>
    </row>
    <row r="186" spans="1:10" ht="23.25">
      <c r="A186" s="121">
        <v>21871</v>
      </c>
      <c r="B186" s="123">
        <v>13</v>
      </c>
      <c r="C186" s="133">
        <v>86.7105</v>
      </c>
      <c r="D186" s="133">
        <v>86.7172</v>
      </c>
      <c r="E186" s="164">
        <f t="shared" si="15"/>
        <v>0.006700000000009254</v>
      </c>
      <c r="F186" s="165">
        <f t="shared" si="16"/>
        <v>20.020319129890794</v>
      </c>
      <c r="G186" s="166">
        <f t="shared" si="17"/>
        <v>334.66</v>
      </c>
      <c r="H186" s="176">
        <v>49</v>
      </c>
      <c r="I186" s="142">
        <v>699.23</v>
      </c>
      <c r="J186" s="142">
        <v>364.57</v>
      </c>
    </row>
    <row r="187" spans="1:10" ht="23.25">
      <c r="A187" s="121"/>
      <c r="B187" s="123">
        <v>14</v>
      </c>
      <c r="C187" s="133">
        <v>85.8818</v>
      </c>
      <c r="D187" s="133">
        <v>85.884</v>
      </c>
      <c r="E187" s="164">
        <f t="shared" si="15"/>
        <v>0.002200000000001978</v>
      </c>
      <c r="F187" s="165">
        <f t="shared" si="16"/>
        <v>6.804614766020159</v>
      </c>
      <c r="G187" s="166">
        <f t="shared" si="17"/>
        <v>323.31000000000006</v>
      </c>
      <c r="H187" s="123">
        <v>50</v>
      </c>
      <c r="I187" s="142">
        <v>688.44</v>
      </c>
      <c r="J187" s="142">
        <v>365.13</v>
      </c>
    </row>
    <row r="188" spans="1:10" ht="23.25">
      <c r="A188" s="121"/>
      <c r="B188" s="123">
        <v>15</v>
      </c>
      <c r="C188" s="133">
        <v>86.9544</v>
      </c>
      <c r="D188" s="133">
        <v>86.9602</v>
      </c>
      <c r="E188" s="164">
        <f t="shared" si="15"/>
        <v>0.005799999999993588</v>
      </c>
      <c r="F188" s="165">
        <f t="shared" si="16"/>
        <v>16.916032315436137</v>
      </c>
      <c r="G188" s="166">
        <f t="shared" si="17"/>
        <v>342.86999999999995</v>
      </c>
      <c r="H188" s="176">
        <v>51</v>
      </c>
      <c r="I188" s="142">
        <v>730.3</v>
      </c>
      <c r="J188" s="142">
        <v>387.43</v>
      </c>
    </row>
    <row r="189" spans="1:10" ht="23.25">
      <c r="A189" s="121">
        <v>21883</v>
      </c>
      <c r="B189" s="123">
        <v>16</v>
      </c>
      <c r="C189" s="133">
        <v>86.1522</v>
      </c>
      <c r="D189" s="133">
        <v>86.1525</v>
      </c>
      <c r="E189" s="164">
        <f t="shared" si="15"/>
        <v>0.00030000000000995897</v>
      </c>
      <c r="F189" s="165">
        <f t="shared" si="16"/>
        <v>1.067539676926763</v>
      </c>
      <c r="G189" s="166">
        <f t="shared" si="17"/>
        <v>281.02</v>
      </c>
      <c r="H189" s="123">
        <v>52</v>
      </c>
      <c r="I189" s="142">
        <v>839.14</v>
      </c>
      <c r="J189" s="142">
        <v>558.12</v>
      </c>
    </row>
    <row r="190" spans="1:10" ht="23.25">
      <c r="A190" s="121"/>
      <c r="B190" s="123">
        <v>17</v>
      </c>
      <c r="C190" s="133">
        <v>87.2408</v>
      </c>
      <c r="D190" s="133">
        <v>87.2411</v>
      </c>
      <c r="E190" s="164">
        <f t="shared" si="15"/>
        <v>0.00030000000000995897</v>
      </c>
      <c r="F190" s="165">
        <f t="shared" si="16"/>
        <v>1.107378834335975</v>
      </c>
      <c r="G190" s="166">
        <f t="shared" si="17"/>
        <v>270.90999999999997</v>
      </c>
      <c r="H190" s="176">
        <v>53</v>
      </c>
      <c r="I190" s="142">
        <v>856.43</v>
      </c>
      <c r="J190" s="142">
        <v>585.52</v>
      </c>
    </row>
    <row r="191" spans="1:10" ht="23.25">
      <c r="A191" s="121"/>
      <c r="B191" s="123">
        <v>18</v>
      </c>
      <c r="C191" s="133">
        <v>85.1586</v>
      </c>
      <c r="D191" s="133">
        <v>85.1632</v>
      </c>
      <c r="E191" s="164">
        <f t="shared" si="15"/>
        <v>0.004599999999996385</v>
      </c>
      <c r="F191" s="165">
        <f t="shared" si="16"/>
        <v>15.857694429110536</v>
      </c>
      <c r="G191" s="166">
        <f t="shared" si="17"/>
        <v>290.08000000000004</v>
      </c>
      <c r="H191" s="123">
        <v>54</v>
      </c>
      <c r="I191" s="142">
        <v>832.23</v>
      </c>
      <c r="J191" s="142">
        <v>542.15</v>
      </c>
    </row>
    <row r="192" spans="1:10" ht="23.25">
      <c r="A192" s="121">
        <v>21904</v>
      </c>
      <c r="B192" s="123">
        <v>19</v>
      </c>
      <c r="C192" s="133">
        <v>88.9446</v>
      </c>
      <c r="D192" s="133">
        <v>88.9673</v>
      </c>
      <c r="E192" s="164">
        <f>D192-C192</f>
        <v>0.022700000000000387</v>
      </c>
      <c r="F192" s="165">
        <f>((10^6)*E192/G192)</f>
        <v>57.22208217796921</v>
      </c>
      <c r="G192" s="166">
        <f>I192-J192</f>
        <v>396.7</v>
      </c>
      <c r="H192" s="123">
        <v>55</v>
      </c>
      <c r="I192" s="142">
        <v>716.75</v>
      </c>
      <c r="J192" s="142">
        <v>320.05</v>
      </c>
    </row>
    <row r="193" spans="1:10" ht="23.25">
      <c r="A193" s="121"/>
      <c r="B193" s="123">
        <v>20</v>
      </c>
      <c r="C193" s="133">
        <v>84.6414</v>
      </c>
      <c r="D193" s="133">
        <v>84.6437</v>
      </c>
      <c r="E193" s="164">
        <f>D193-C193</f>
        <v>0.002299999999991087</v>
      </c>
      <c r="F193" s="165">
        <f>((10^6)*E193/G193)</f>
        <v>5.926460357110687</v>
      </c>
      <c r="G193" s="166">
        <f>I193-J193</f>
        <v>388.09000000000003</v>
      </c>
      <c r="H193" s="123">
        <v>56</v>
      </c>
      <c r="I193" s="142">
        <v>658.73</v>
      </c>
      <c r="J193" s="142">
        <v>270.64</v>
      </c>
    </row>
    <row r="194" spans="1:10" ht="23.25">
      <c r="A194" s="121"/>
      <c r="B194" s="123">
        <v>21</v>
      </c>
      <c r="C194" s="133">
        <v>86.3131</v>
      </c>
      <c r="D194" s="133">
        <v>86.3151</v>
      </c>
      <c r="E194" s="164">
        <f aca="true" t="shared" si="18" ref="E194:E322">D194-C194</f>
        <v>0.001999999999995339</v>
      </c>
      <c r="F194" s="165">
        <f aca="true" t="shared" si="19" ref="F194:F320">((10^6)*E194/G194)</f>
        <v>5.616557611826614</v>
      </c>
      <c r="G194" s="166">
        <f aca="true" t="shared" si="20" ref="G194:G320">I194-J194</f>
        <v>356.09</v>
      </c>
      <c r="H194" s="123">
        <v>57</v>
      </c>
      <c r="I194" s="142">
        <v>688.67</v>
      </c>
      <c r="J194" s="142">
        <v>332.58</v>
      </c>
    </row>
    <row r="195" spans="1:10" ht="23.25">
      <c r="A195" s="121">
        <v>21910</v>
      </c>
      <c r="B195" s="123">
        <v>22</v>
      </c>
      <c r="C195" s="133">
        <v>85.1229</v>
      </c>
      <c r="D195" s="133">
        <v>85.1231</v>
      </c>
      <c r="E195" s="164">
        <f t="shared" si="18"/>
        <v>0.00019999999999242846</v>
      </c>
      <c r="F195" s="165">
        <f t="shared" si="19"/>
        <v>0.64564031375675</v>
      </c>
      <c r="G195" s="166">
        <f t="shared" si="20"/>
        <v>309.77</v>
      </c>
      <c r="H195" s="123">
        <v>58</v>
      </c>
      <c r="I195" s="142">
        <v>832.73</v>
      </c>
      <c r="J195" s="142">
        <v>522.96</v>
      </c>
    </row>
    <row r="196" spans="1:10" ht="23.25">
      <c r="A196" s="121"/>
      <c r="B196" s="123">
        <v>23</v>
      </c>
      <c r="C196" s="133">
        <v>87.6451</v>
      </c>
      <c r="D196" s="133">
        <v>87.6452</v>
      </c>
      <c r="E196" s="164">
        <f t="shared" si="18"/>
        <v>0.00010000000000331966</v>
      </c>
      <c r="F196" s="165">
        <f t="shared" si="19"/>
        <v>0.3586414661382193</v>
      </c>
      <c r="G196" s="166">
        <f t="shared" si="20"/>
        <v>278.8299999999999</v>
      </c>
      <c r="H196" s="123">
        <v>59</v>
      </c>
      <c r="I196" s="142">
        <v>839.54</v>
      </c>
      <c r="J196" s="142">
        <v>560.71</v>
      </c>
    </row>
    <row r="197" spans="1:10" ht="23.25">
      <c r="A197" s="121"/>
      <c r="B197" s="123">
        <v>24</v>
      </c>
      <c r="C197" s="133">
        <v>88.0499</v>
      </c>
      <c r="D197" s="133">
        <v>88.0505</v>
      </c>
      <c r="E197" s="164">
        <f t="shared" si="18"/>
        <v>0.0006000000000057071</v>
      </c>
      <c r="F197" s="165">
        <f t="shared" si="19"/>
        <v>1.7555666091397928</v>
      </c>
      <c r="G197" s="166">
        <f t="shared" si="20"/>
        <v>341.77000000000004</v>
      </c>
      <c r="H197" s="123">
        <v>60</v>
      </c>
      <c r="I197" s="142">
        <v>695.7</v>
      </c>
      <c r="J197" s="142">
        <v>353.93</v>
      </c>
    </row>
    <row r="198" spans="1:10" ht="23.25">
      <c r="A198" s="121">
        <v>21925</v>
      </c>
      <c r="B198" s="123">
        <v>10</v>
      </c>
      <c r="C198" s="133">
        <v>85.086</v>
      </c>
      <c r="D198" s="133">
        <v>85.0936</v>
      </c>
      <c r="E198" s="164">
        <f t="shared" si="18"/>
        <v>0.0075999999999964984</v>
      </c>
      <c r="F198" s="165">
        <f t="shared" si="19"/>
        <v>24.077300807845713</v>
      </c>
      <c r="G198" s="166">
        <f t="shared" si="20"/>
        <v>315.65</v>
      </c>
      <c r="H198" s="123">
        <v>61</v>
      </c>
      <c r="I198" s="142">
        <v>676.04</v>
      </c>
      <c r="J198" s="142">
        <v>360.39</v>
      </c>
    </row>
    <row r="199" spans="1:10" ht="23.25">
      <c r="A199" s="121"/>
      <c r="B199" s="123">
        <v>11</v>
      </c>
      <c r="C199" s="133">
        <v>86.0731</v>
      </c>
      <c r="D199" s="133">
        <v>86.0838</v>
      </c>
      <c r="E199" s="164">
        <f t="shared" si="18"/>
        <v>0.010699999999999932</v>
      </c>
      <c r="F199" s="165">
        <f t="shared" si="19"/>
        <v>34.66485243139901</v>
      </c>
      <c r="G199" s="166">
        <f t="shared" si="20"/>
        <v>308.66999999999996</v>
      </c>
      <c r="H199" s="123">
        <v>62</v>
      </c>
      <c r="I199" s="142">
        <v>823.9</v>
      </c>
      <c r="J199" s="142">
        <v>515.23</v>
      </c>
    </row>
    <row r="200" spans="1:10" ht="23.25">
      <c r="A200" s="121"/>
      <c r="B200" s="123">
        <v>12</v>
      </c>
      <c r="C200" s="133">
        <v>84.8277</v>
      </c>
      <c r="D200" s="133">
        <v>84.8331</v>
      </c>
      <c r="E200" s="164">
        <f t="shared" si="18"/>
        <v>0.005400000000008731</v>
      </c>
      <c r="F200" s="165">
        <f t="shared" si="19"/>
        <v>-11.420522679273088</v>
      </c>
      <c r="G200" s="166">
        <f t="shared" si="20"/>
        <v>-472.83299999999997</v>
      </c>
      <c r="H200" s="123">
        <v>63</v>
      </c>
      <c r="I200" s="142">
        <v>85.447</v>
      </c>
      <c r="J200" s="142">
        <v>558.28</v>
      </c>
    </row>
    <row r="201" spans="1:10" ht="23.25">
      <c r="A201" s="121">
        <v>21934</v>
      </c>
      <c r="B201" s="123">
        <v>13</v>
      </c>
      <c r="C201" s="133">
        <v>86.7397</v>
      </c>
      <c r="D201" s="133">
        <v>86.7457</v>
      </c>
      <c r="E201" s="164">
        <f t="shared" si="18"/>
        <v>0.006000000000000227</v>
      </c>
      <c r="F201" s="165">
        <f t="shared" si="19"/>
        <v>18.84954918161612</v>
      </c>
      <c r="G201" s="166">
        <f t="shared" si="20"/>
        <v>318.31</v>
      </c>
      <c r="H201" s="123">
        <v>64</v>
      </c>
      <c r="I201" s="142">
        <v>676.13</v>
      </c>
      <c r="J201" s="142">
        <v>357.82</v>
      </c>
    </row>
    <row r="202" spans="1:10" ht="23.25">
      <c r="A202" s="121"/>
      <c r="B202" s="123">
        <v>14</v>
      </c>
      <c r="C202" s="133">
        <v>85.9636</v>
      </c>
      <c r="D202" s="133">
        <v>85.9665</v>
      </c>
      <c r="E202" s="164">
        <f t="shared" si="18"/>
        <v>0.002899999999996794</v>
      </c>
      <c r="F202" s="165">
        <f t="shared" si="19"/>
        <v>9.196714552997793</v>
      </c>
      <c r="G202" s="166">
        <f t="shared" si="20"/>
        <v>315.33</v>
      </c>
      <c r="H202" s="123">
        <v>65</v>
      </c>
      <c r="I202" s="142">
        <v>766.87</v>
      </c>
      <c r="J202" s="142">
        <v>451.54</v>
      </c>
    </row>
    <row r="203" spans="1:10" ht="23.25">
      <c r="A203" s="121"/>
      <c r="B203" s="123">
        <v>15</v>
      </c>
      <c r="C203" s="133">
        <v>87.0084</v>
      </c>
      <c r="D203" s="133">
        <v>87.0123</v>
      </c>
      <c r="E203" s="164">
        <f t="shared" si="18"/>
        <v>0.003900000000001569</v>
      </c>
      <c r="F203" s="165">
        <f t="shared" si="19"/>
        <v>10.809013053966266</v>
      </c>
      <c r="G203" s="166">
        <f t="shared" si="20"/>
        <v>360.81000000000006</v>
      </c>
      <c r="H203" s="123">
        <v>66</v>
      </c>
      <c r="I203" s="142">
        <v>685.21</v>
      </c>
      <c r="J203" s="142">
        <v>324.4</v>
      </c>
    </row>
    <row r="204" spans="1:10" ht="23.25">
      <c r="A204" s="121">
        <v>21942</v>
      </c>
      <c r="B204" s="123">
        <v>16</v>
      </c>
      <c r="C204" s="133">
        <v>86.1265</v>
      </c>
      <c r="D204" s="133">
        <v>86.1312</v>
      </c>
      <c r="E204" s="164">
        <f t="shared" si="18"/>
        <v>0.004700000000013915</v>
      </c>
      <c r="F204" s="165">
        <f t="shared" si="19"/>
        <v>15.379581151877996</v>
      </c>
      <c r="G204" s="166">
        <f t="shared" si="20"/>
        <v>305.59999999999997</v>
      </c>
      <c r="H204" s="123">
        <v>67</v>
      </c>
      <c r="I204" s="142">
        <v>815.52</v>
      </c>
      <c r="J204" s="142">
        <v>509.92</v>
      </c>
    </row>
    <row r="205" spans="1:10" ht="23.25">
      <c r="A205" s="121"/>
      <c r="B205" s="123">
        <v>17</v>
      </c>
      <c r="C205" s="133">
        <v>87.2146</v>
      </c>
      <c r="D205" s="133">
        <v>87.2204</v>
      </c>
      <c r="E205" s="164">
        <f t="shared" si="18"/>
        <v>0.005799999999993588</v>
      </c>
      <c r="F205" s="165">
        <f t="shared" si="19"/>
        <v>18.580215274197812</v>
      </c>
      <c r="G205" s="166">
        <f t="shared" si="20"/>
        <v>312.15999999999997</v>
      </c>
      <c r="H205" s="123">
        <v>68</v>
      </c>
      <c r="I205" s="142">
        <v>795.27</v>
      </c>
      <c r="J205" s="142">
        <v>483.11</v>
      </c>
    </row>
    <row r="206" spans="1:10" ht="23.25">
      <c r="A206" s="121"/>
      <c r="B206" s="123">
        <v>18</v>
      </c>
      <c r="C206" s="133">
        <v>85.151</v>
      </c>
      <c r="D206" s="133">
        <v>85.1572</v>
      </c>
      <c r="E206" s="164">
        <f t="shared" si="18"/>
        <v>0.006200000000006867</v>
      </c>
      <c r="F206" s="165">
        <f t="shared" si="19"/>
        <v>21.56596751193734</v>
      </c>
      <c r="G206" s="166">
        <f t="shared" si="20"/>
        <v>287.49</v>
      </c>
      <c r="H206" s="123">
        <v>69</v>
      </c>
      <c r="I206" s="142">
        <v>855.44</v>
      </c>
      <c r="J206" s="142">
        <v>567.95</v>
      </c>
    </row>
    <row r="207" spans="1:10" ht="23.25">
      <c r="A207" s="121">
        <v>21955</v>
      </c>
      <c r="B207" s="123">
        <v>1</v>
      </c>
      <c r="C207" s="133">
        <v>85.3837</v>
      </c>
      <c r="D207" s="133">
        <v>85.3953</v>
      </c>
      <c r="E207" s="164">
        <f t="shared" si="18"/>
        <v>0.011600000000001387</v>
      </c>
      <c r="F207" s="165">
        <f t="shared" si="19"/>
        <v>37.08795600601523</v>
      </c>
      <c r="G207" s="166">
        <f t="shared" si="20"/>
        <v>312.77000000000004</v>
      </c>
      <c r="H207" s="123">
        <v>70</v>
      </c>
      <c r="I207" s="142">
        <v>642.09</v>
      </c>
      <c r="J207" s="142">
        <v>329.32</v>
      </c>
    </row>
    <row r="208" spans="1:10" ht="23.25">
      <c r="A208" s="121"/>
      <c r="B208" s="123">
        <v>2</v>
      </c>
      <c r="C208" s="133">
        <v>87.464</v>
      </c>
      <c r="D208" s="133">
        <v>87.4767</v>
      </c>
      <c r="E208" s="164">
        <f t="shared" si="18"/>
        <v>0.01269999999999527</v>
      </c>
      <c r="F208" s="165">
        <f t="shared" si="19"/>
        <v>46.758219505891795</v>
      </c>
      <c r="G208" s="166">
        <f t="shared" si="20"/>
        <v>271.61</v>
      </c>
      <c r="H208" s="123">
        <v>71</v>
      </c>
      <c r="I208" s="142">
        <v>826.38</v>
      </c>
      <c r="J208" s="142">
        <v>554.77</v>
      </c>
    </row>
    <row r="209" spans="1:10" ht="23.25">
      <c r="A209" s="121"/>
      <c r="B209" s="123">
        <v>3</v>
      </c>
      <c r="C209" s="133">
        <v>85.8587</v>
      </c>
      <c r="D209" s="133">
        <v>85.8694</v>
      </c>
      <c r="E209" s="164">
        <f t="shared" si="18"/>
        <v>0.010699999999999932</v>
      </c>
      <c r="F209" s="165">
        <f t="shared" si="19"/>
        <v>29.250157185423937</v>
      </c>
      <c r="G209" s="166">
        <f t="shared" si="20"/>
        <v>365.81</v>
      </c>
      <c r="H209" s="123">
        <v>72</v>
      </c>
      <c r="I209" s="142">
        <v>712.38</v>
      </c>
      <c r="J209" s="142">
        <v>346.57</v>
      </c>
    </row>
    <row r="210" spans="1:10" ht="23.25">
      <c r="A210" s="121">
        <v>21963</v>
      </c>
      <c r="B210" s="123">
        <v>4</v>
      </c>
      <c r="C210" s="133">
        <v>85.015</v>
      </c>
      <c r="D210" s="133">
        <v>85.025</v>
      </c>
      <c r="E210" s="164">
        <f t="shared" si="18"/>
        <v>0.010000000000005116</v>
      </c>
      <c r="F210" s="165">
        <f t="shared" si="19"/>
        <v>37.65202003089391</v>
      </c>
      <c r="G210" s="166">
        <f t="shared" si="20"/>
        <v>265.59000000000003</v>
      </c>
      <c r="H210" s="123">
        <v>73</v>
      </c>
      <c r="I210" s="142">
        <v>808.24</v>
      </c>
      <c r="J210" s="142">
        <v>542.65</v>
      </c>
    </row>
    <row r="211" spans="1:10" ht="23.25">
      <c r="A211" s="121"/>
      <c r="B211" s="123">
        <v>5</v>
      </c>
      <c r="C211" s="133">
        <v>85.0504</v>
      </c>
      <c r="D211" s="133">
        <v>85.0646</v>
      </c>
      <c r="E211" s="164">
        <f t="shared" si="18"/>
        <v>0.014200000000002433</v>
      </c>
      <c r="F211" s="165">
        <f t="shared" si="19"/>
        <v>38.5963958576892</v>
      </c>
      <c r="G211" s="166">
        <f t="shared" si="20"/>
        <v>367.90999999999997</v>
      </c>
      <c r="H211" s="123">
        <v>74</v>
      </c>
      <c r="I211" s="142">
        <v>667.31</v>
      </c>
      <c r="J211" s="142">
        <v>299.4</v>
      </c>
    </row>
    <row r="212" spans="1:10" ht="23.25">
      <c r="A212" s="121"/>
      <c r="B212" s="123">
        <v>6</v>
      </c>
      <c r="C212" s="133">
        <v>87.4</v>
      </c>
      <c r="D212" s="133">
        <v>87.4031</v>
      </c>
      <c r="E212" s="164">
        <f t="shared" si="18"/>
        <v>0.0030999999999892225</v>
      </c>
      <c r="F212" s="165">
        <f t="shared" si="19"/>
        <v>9.969127862069792</v>
      </c>
      <c r="G212" s="166">
        <f t="shared" si="20"/>
        <v>310.96</v>
      </c>
      <c r="H212" s="123">
        <v>75</v>
      </c>
      <c r="I212" s="142">
        <v>820.64</v>
      </c>
      <c r="J212" s="142">
        <v>509.68</v>
      </c>
    </row>
    <row r="213" spans="1:10" ht="23.25">
      <c r="A213" s="121">
        <v>21973</v>
      </c>
      <c r="B213" s="123">
        <v>7</v>
      </c>
      <c r="C213" s="133">
        <v>86.45</v>
      </c>
      <c r="D213" s="133">
        <v>86.4512</v>
      </c>
      <c r="E213" s="164">
        <f t="shared" si="18"/>
        <v>0.0011999999999972033</v>
      </c>
      <c r="F213" s="165">
        <f t="shared" si="19"/>
        <v>4.061463480664738</v>
      </c>
      <c r="G213" s="166">
        <f t="shared" si="20"/>
        <v>295.4599999999999</v>
      </c>
      <c r="H213" s="123">
        <v>76</v>
      </c>
      <c r="I213" s="142">
        <v>807.68</v>
      </c>
      <c r="J213" s="142">
        <v>512.22</v>
      </c>
    </row>
    <row r="214" spans="1:10" ht="23.25">
      <c r="A214" s="121"/>
      <c r="B214" s="123">
        <v>8</v>
      </c>
      <c r="C214" s="133">
        <v>84.7898</v>
      </c>
      <c r="D214" s="133">
        <v>84.7908</v>
      </c>
      <c r="E214" s="164">
        <f t="shared" si="18"/>
        <v>0.0010000000000047748</v>
      </c>
      <c r="F214" s="165">
        <f t="shared" si="19"/>
        <v>3.3067689560688303</v>
      </c>
      <c r="G214" s="166">
        <f t="shared" si="20"/>
        <v>302.40999999999997</v>
      </c>
      <c r="H214" s="123">
        <v>77</v>
      </c>
      <c r="I214" s="142">
        <v>837.04</v>
      </c>
      <c r="J214" s="142">
        <v>534.63</v>
      </c>
    </row>
    <row r="215" spans="1:10" ht="23.25">
      <c r="A215" s="121"/>
      <c r="B215" s="123">
        <v>9</v>
      </c>
      <c r="C215" s="133">
        <v>87.6403</v>
      </c>
      <c r="D215" s="133">
        <v>87.6437</v>
      </c>
      <c r="E215" s="164">
        <f t="shared" si="18"/>
        <v>0.0033999999999991815</v>
      </c>
      <c r="F215" s="165">
        <f t="shared" si="19"/>
        <v>11.498528864686605</v>
      </c>
      <c r="G215" s="166">
        <f t="shared" si="20"/>
        <v>295.68999999999994</v>
      </c>
      <c r="H215" s="123">
        <v>78</v>
      </c>
      <c r="I215" s="142">
        <v>786.79</v>
      </c>
      <c r="J215" s="142">
        <v>491.1</v>
      </c>
    </row>
    <row r="216" spans="1:10" ht="23.25">
      <c r="A216" s="121">
        <v>21982</v>
      </c>
      <c r="B216" s="123">
        <v>28</v>
      </c>
      <c r="C216" s="133">
        <v>87.2063</v>
      </c>
      <c r="D216" s="133">
        <v>87.2116</v>
      </c>
      <c r="E216" s="164">
        <f t="shared" si="18"/>
        <v>0.0053000000000054115</v>
      </c>
      <c r="F216" s="165">
        <f t="shared" si="19"/>
        <v>17.42274819199675</v>
      </c>
      <c r="G216" s="166">
        <f t="shared" si="20"/>
        <v>304.20000000000005</v>
      </c>
      <c r="H216" s="123">
        <v>79</v>
      </c>
      <c r="I216" s="142">
        <v>841.61</v>
      </c>
      <c r="J216" s="142">
        <v>537.41</v>
      </c>
    </row>
    <row r="217" spans="1:10" ht="23.25">
      <c r="A217" s="121"/>
      <c r="B217" s="123">
        <v>29</v>
      </c>
      <c r="C217" s="133">
        <v>85.2433</v>
      </c>
      <c r="D217" s="133">
        <v>85.244</v>
      </c>
      <c r="E217" s="164">
        <f t="shared" si="18"/>
        <v>0.0006999999999948159</v>
      </c>
      <c r="F217" s="165">
        <f t="shared" si="19"/>
        <v>2.0139827948177804</v>
      </c>
      <c r="G217" s="166">
        <f t="shared" si="20"/>
        <v>347.57</v>
      </c>
      <c r="H217" s="123">
        <v>80</v>
      </c>
      <c r="I217" s="142">
        <v>714.86</v>
      </c>
      <c r="J217" s="142">
        <v>367.29</v>
      </c>
    </row>
    <row r="218" spans="1:10" ht="23.25">
      <c r="A218" s="121"/>
      <c r="B218" s="123">
        <v>30</v>
      </c>
      <c r="C218" s="133">
        <v>84.9793</v>
      </c>
      <c r="D218" s="133">
        <v>84.9829</v>
      </c>
      <c r="E218" s="164">
        <f t="shared" si="18"/>
        <v>0.0036000000000058208</v>
      </c>
      <c r="F218" s="165">
        <f t="shared" si="19"/>
        <v>12.103281334070132</v>
      </c>
      <c r="G218" s="166">
        <f t="shared" si="20"/>
        <v>297.44000000000005</v>
      </c>
      <c r="H218" s="123">
        <v>81</v>
      </c>
      <c r="I218" s="142">
        <v>844.5</v>
      </c>
      <c r="J218" s="142">
        <v>547.06</v>
      </c>
    </row>
    <row r="219" spans="1:10" ht="23.25">
      <c r="A219" s="121">
        <v>21992</v>
      </c>
      <c r="B219" s="123">
        <v>31</v>
      </c>
      <c r="C219" s="133">
        <v>84.8913</v>
      </c>
      <c r="D219" s="133">
        <v>84.8945</v>
      </c>
      <c r="E219" s="164">
        <f t="shared" si="18"/>
        <v>0.003199999999992542</v>
      </c>
      <c r="F219" s="165">
        <f t="shared" si="19"/>
        <v>8.863283846644533</v>
      </c>
      <c r="G219" s="166">
        <f t="shared" si="20"/>
        <v>361.03999999999996</v>
      </c>
      <c r="H219" s="123">
        <v>82</v>
      </c>
      <c r="I219" s="142">
        <v>731.29</v>
      </c>
      <c r="J219" s="142">
        <v>370.25</v>
      </c>
    </row>
    <row r="220" spans="1:10" ht="23.25">
      <c r="A220" s="121"/>
      <c r="B220" s="123">
        <v>32</v>
      </c>
      <c r="C220" s="133">
        <v>85.027</v>
      </c>
      <c r="D220" s="133">
        <v>85.0292</v>
      </c>
      <c r="E220" s="164">
        <f t="shared" si="18"/>
        <v>0.002200000000001978</v>
      </c>
      <c r="F220" s="165">
        <f t="shared" si="19"/>
        <v>6.643715648976198</v>
      </c>
      <c r="G220" s="166">
        <f t="shared" si="20"/>
        <v>331.14</v>
      </c>
      <c r="H220" s="123">
        <v>83</v>
      </c>
      <c r="I220" s="142">
        <v>752.99</v>
      </c>
      <c r="J220" s="142">
        <v>421.85</v>
      </c>
    </row>
    <row r="221" spans="1:10" ht="23.25">
      <c r="A221" s="121"/>
      <c r="B221" s="123">
        <v>33</v>
      </c>
      <c r="C221" s="133">
        <v>85.9996</v>
      </c>
      <c r="D221" s="133">
        <v>86.001</v>
      </c>
      <c r="E221" s="164">
        <f t="shared" si="18"/>
        <v>0.0014000000000038426</v>
      </c>
      <c r="F221" s="165">
        <f t="shared" si="19"/>
        <v>3.840245775740187</v>
      </c>
      <c r="G221" s="166">
        <f t="shared" si="20"/>
        <v>364.56</v>
      </c>
      <c r="H221" s="123">
        <v>84</v>
      </c>
      <c r="I221" s="142">
        <v>707.11</v>
      </c>
      <c r="J221" s="142">
        <v>342.55</v>
      </c>
    </row>
    <row r="222" spans="1:10" ht="23.25">
      <c r="A222" s="121">
        <v>22003</v>
      </c>
      <c r="B222" s="123">
        <v>34</v>
      </c>
      <c r="C222" s="133">
        <v>83.7436</v>
      </c>
      <c r="D222" s="133">
        <v>83.7478</v>
      </c>
      <c r="E222" s="164">
        <f t="shared" si="18"/>
        <v>0.004199999999997317</v>
      </c>
      <c r="F222" s="165">
        <f t="shared" si="19"/>
        <v>13.132797598565764</v>
      </c>
      <c r="G222" s="166">
        <f t="shared" si="20"/>
        <v>319.81</v>
      </c>
      <c r="H222" s="123">
        <v>85</v>
      </c>
      <c r="I222" s="142">
        <v>741.73</v>
      </c>
      <c r="J222" s="142">
        <v>421.92</v>
      </c>
    </row>
    <row r="223" spans="1:10" ht="23.25">
      <c r="A223" s="121"/>
      <c r="B223" s="123">
        <v>35</v>
      </c>
      <c r="C223" s="133">
        <v>85.028</v>
      </c>
      <c r="D223" s="133">
        <v>85.0335</v>
      </c>
      <c r="E223" s="164">
        <f t="shared" si="18"/>
        <v>0.00549999999999784</v>
      </c>
      <c r="F223" s="165">
        <f t="shared" si="19"/>
        <v>15.590011054728988</v>
      </c>
      <c r="G223" s="166">
        <f t="shared" si="20"/>
        <v>352.79</v>
      </c>
      <c r="H223" s="123">
        <v>86</v>
      </c>
      <c r="I223" s="142">
        <v>696.09</v>
      </c>
      <c r="J223" s="142">
        <v>343.3</v>
      </c>
    </row>
    <row r="224" spans="1:10" ht="23.25">
      <c r="A224" s="121"/>
      <c r="B224" s="123">
        <v>36</v>
      </c>
      <c r="C224" s="133">
        <v>84.5985</v>
      </c>
      <c r="D224" s="133">
        <v>84.6017</v>
      </c>
      <c r="E224" s="164">
        <f t="shared" si="18"/>
        <v>0.003199999999992542</v>
      </c>
      <c r="F224" s="165">
        <f t="shared" si="19"/>
        <v>9.195402298829146</v>
      </c>
      <c r="G224" s="166">
        <f t="shared" si="20"/>
        <v>347.99999999999994</v>
      </c>
      <c r="H224" s="123">
        <v>87</v>
      </c>
      <c r="I224" s="142">
        <v>705.55</v>
      </c>
      <c r="J224" s="142">
        <v>357.55</v>
      </c>
    </row>
    <row r="225" spans="1:10" ht="23.25">
      <c r="A225" s="121">
        <v>22011</v>
      </c>
      <c r="B225" s="123">
        <v>19</v>
      </c>
      <c r="C225" s="133">
        <v>88.9547</v>
      </c>
      <c r="D225" s="133">
        <v>89.0267</v>
      </c>
      <c r="E225" s="164">
        <f t="shared" si="18"/>
        <v>0.07200000000000273</v>
      </c>
      <c r="F225" s="165">
        <f t="shared" si="19"/>
        <v>203.69479729539347</v>
      </c>
      <c r="G225" s="166">
        <f t="shared" si="20"/>
        <v>353.47</v>
      </c>
      <c r="H225" s="123">
        <v>1</v>
      </c>
      <c r="I225" s="142">
        <v>706.08</v>
      </c>
      <c r="J225" s="142">
        <v>352.61</v>
      </c>
    </row>
    <row r="226" spans="1:10" ht="23.25">
      <c r="A226" s="121"/>
      <c r="B226" s="123">
        <v>20</v>
      </c>
      <c r="C226" s="133">
        <v>84.6482</v>
      </c>
      <c r="D226" s="133">
        <v>84.7068</v>
      </c>
      <c r="E226" s="164">
        <f t="shared" si="18"/>
        <v>0.05859999999999843</v>
      </c>
      <c r="F226" s="165">
        <f t="shared" si="19"/>
        <v>187.2144659914969</v>
      </c>
      <c r="G226" s="166">
        <f t="shared" si="20"/>
        <v>313.00999999999993</v>
      </c>
      <c r="H226" s="123">
        <v>2</v>
      </c>
      <c r="I226" s="142">
        <v>730.92</v>
      </c>
      <c r="J226" s="142">
        <v>417.91</v>
      </c>
    </row>
    <row r="227" spans="1:10" ht="23.25">
      <c r="A227" s="121"/>
      <c r="B227" s="123">
        <v>21</v>
      </c>
      <c r="C227" s="133">
        <v>86.3384</v>
      </c>
      <c r="D227" s="133">
        <v>86.4064</v>
      </c>
      <c r="E227" s="164">
        <f t="shared" si="18"/>
        <v>0.06800000000001205</v>
      </c>
      <c r="F227" s="165">
        <f t="shared" si="19"/>
        <v>195.50342130990754</v>
      </c>
      <c r="G227" s="166">
        <f t="shared" si="20"/>
        <v>347.82000000000005</v>
      </c>
      <c r="H227" s="123">
        <v>3</v>
      </c>
      <c r="I227" s="142">
        <v>715.22</v>
      </c>
      <c r="J227" s="142">
        <v>367.4</v>
      </c>
    </row>
    <row r="228" spans="1:10" ht="23.25">
      <c r="A228" s="121">
        <v>22033</v>
      </c>
      <c r="B228" s="123">
        <v>22</v>
      </c>
      <c r="C228" s="133">
        <v>85.1168</v>
      </c>
      <c r="D228" s="133">
        <v>85.1352</v>
      </c>
      <c r="E228" s="164">
        <f t="shared" si="18"/>
        <v>0.01839999999999975</v>
      </c>
      <c r="F228" s="165">
        <f t="shared" si="19"/>
        <v>60.888844766536764</v>
      </c>
      <c r="G228" s="166">
        <f t="shared" si="20"/>
        <v>302.19000000000005</v>
      </c>
      <c r="H228" s="123">
        <v>4</v>
      </c>
      <c r="I228" s="142">
        <v>613.22</v>
      </c>
      <c r="J228" s="142">
        <v>311.03</v>
      </c>
    </row>
    <row r="229" spans="1:10" ht="23.25">
      <c r="A229" s="121"/>
      <c r="B229" s="123">
        <v>23</v>
      </c>
      <c r="C229" s="133">
        <v>87.6826</v>
      </c>
      <c r="D229" s="133">
        <v>87.7</v>
      </c>
      <c r="E229" s="164">
        <f t="shared" si="18"/>
        <v>0.017400000000009186</v>
      </c>
      <c r="F229" s="165">
        <f t="shared" si="19"/>
        <v>61.58638020744412</v>
      </c>
      <c r="G229" s="166">
        <f t="shared" si="20"/>
        <v>282.53</v>
      </c>
      <c r="H229" s="123">
        <v>5</v>
      </c>
      <c r="I229" s="142">
        <v>783.06</v>
      </c>
      <c r="J229" s="142">
        <v>500.53</v>
      </c>
    </row>
    <row r="230" spans="1:10" ht="23.25">
      <c r="A230" s="121"/>
      <c r="B230" s="123">
        <v>24</v>
      </c>
      <c r="C230" s="133">
        <v>88.0447</v>
      </c>
      <c r="D230" s="133">
        <v>88.0637</v>
      </c>
      <c r="E230" s="164">
        <f t="shared" si="18"/>
        <v>0.018999999999991246</v>
      </c>
      <c r="F230" s="165">
        <f t="shared" si="19"/>
        <v>66.92733100845838</v>
      </c>
      <c r="G230" s="166">
        <f t="shared" si="20"/>
        <v>283.89</v>
      </c>
      <c r="H230" s="123">
        <v>6</v>
      </c>
      <c r="I230" s="142">
        <v>793.52</v>
      </c>
      <c r="J230" s="142">
        <v>509.63</v>
      </c>
    </row>
    <row r="231" spans="1:10" ht="23.25">
      <c r="A231" s="121">
        <v>22044</v>
      </c>
      <c r="B231" s="123">
        <v>28</v>
      </c>
      <c r="C231" s="133">
        <v>87.2088</v>
      </c>
      <c r="D231" s="133">
        <v>87.2801</v>
      </c>
      <c r="E231" s="164">
        <f t="shared" si="18"/>
        <v>0.07130000000000791</v>
      </c>
      <c r="F231" s="165">
        <f t="shared" si="19"/>
        <v>213.68417897925474</v>
      </c>
      <c r="G231" s="166">
        <f t="shared" si="20"/>
        <v>333.66999999999996</v>
      </c>
      <c r="H231" s="123">
        <v>7</v>
      </c>
      <c r="I231" s="142">
        <v>623.56</v>
      </c>
      <c r="J231" s="142">
        <v>289.89</v>
      </c>
    </row>
    <row r="232" spans="1:10" ht="23.25">
      <c r="A232" s="121"/>
      <c r="B232" s="123">
        <v>29</v>
      </c>
      <c r="C232" s="133">
        <v>85.2405</v>
      </c>
      <c r="D232" s="133">
        <v>85.3164</v>
      </c>
      <c r="E232" s="164">
        <f t="shared" si="18"/>
        <v>0.0759000000000043</v>
      </c>
      <c r="F232" s="165">
        <f t="shared" si="19"/>
        <v>217.06180112678894</v>
      </c>
      <c r="G232" s="166">
        <f t="shared" si="20"/>
        <v>349.67</v>
      </c>
      <c r="H232" s="123">
        <v>8</v>
      </c>
      <c r="I232" s="142">
        <v>682.24</v>
      </c>
      <c r="J232" s="142">
        <v>332.57</v>
      </c>
    </row>
    <row r="233" spans="1:10" ht="23.25">
      <c r="A233" s="121"/>
      <c r="B233" s="123">
        <v>30</v>
      </c>
      <c r="C233" s="133">
        <v>84.9525</v>
      </c>
      <c r="D233" s="133">
        <v>85.0308</v>
      </c>
      <c r="E233" s="164">
        <f t="shared" si="18"/>
        <v>0.0782999999999987</v>
      </c>
      <c r="F233" s="165">
        <f t="shared" si="19"/>
        <v>217.27065874909454</v>
      </c>
      <c r="G233" s="166">
        <f t="shared" si="20"/>
        <v>360.38000000000005</v>
      </c>
      <c r="H233" s="123">
        <v>9</v>
      </c>
      <c r="I233" s="142">
        <v>680.46</v>
      </c>
      <c r="J233" s="142">
        <v>320.08</v>
      </c>
    </row>
    <row r="234" spans="1:10" ht="23.25">
      <c r="A234" s="121">
        <v>22051</v>
      </c>
      <c r="B234" s="123">
        <v>31</v>
      </c>
      <c r="C234" s="133">
        <v>84.8461</v>
      </c>
      <c r="D234" s="133">
        <v>84.8763</v>
      </c>
      <c r="E234" s="164">
        <f t="shared" si="18"/>
        <v>0.030199999999993565</v>
      </c>
      <c r="F234" s="165">
        <f t="shared" si="19"/>
        <v>92.8487978847493</v>
      </c>
      <c r="G234" s="166">
        <f t="shared" si="20"/>
        <v>325.26000000000005</v>
      </c>
      <c r="H234" s="123">
        <v>10</v>
      </c>
      <c r="I234" s="142">
        <v>694.94</v>
      </c>
      <c r="J234" s="142">
        <v>369.68</v>
      </c>
    </row>
    <row r="235" spans="1:10" ht="23.25">
      <c r="A235" s="121"/>
      <c r="B235" s="123">
        <v>32</v>
      </c>
      <c r="C235" s="133">
        <v>85.0166</v>
      </c>
      <c r="D235" s="133">
        <v>85.0554</v>
      </c>
      <c r="E235" s="164">
        <f t="shared" si="18"/>
        <v>0.03880000000000905</v>
      </c>
      <c r="F235" s="165">
        <f t="shared" si="19"/>
        <v>113.66632488650669</v>
      </c>
      <c r="G235" s="166">
        <f t="shared" si="20"/>
        <v>341.34999999999997</v>
      </c>
      <c r="H235" s="123">
        <v>11</v>
      </c>
      <c r="I235" s="142">
        <v>701.53</v>
      </c>
      <c r="J235" s="142">
        <v>360.18</v>
      </c>
    </row>
    <row r="236" spans="1:10" ht="23.25">
      <c r="A236" s="121"/>
      <c r="B236" s="123">
        <v>33</v>
      </c>
      <c r="C236" s="133">
        <v>85.9913</v>
      </c>
      <c r="D236" s="133">
        <v>86.0247</v>
      </c>
      <c r="E236" s="164">
        <f t="shared" si="18"/>
        <v>0.03340000000000032</v>
      </c>
      <c r="F236" s="165">
        <f t="shared" si="19"/>
        <v>103.11187947641493</v>
      </c>
      <c r="G236" s="166">
        <f t="shared" si="20"/>
        <v>323.91999999999996</v>
      </c>
      <c r="H236" s="123">
        <v>12</v>
      </c>
      <c r="I236" s="142">
        <v>680.04</v>
      </c>
      <c r="J236" s="142">
        <v>356.12</v>
      </c>
    </row>
    <row r="237" spans="1:10" ht="23.25">
      <c r="A237" s="121">
        <v>22056</v>
      </c>
      <c r="B237" s="123">
        <v>34</v>
      </c>
      <c r="C237" s="133">
        <v>83.7321</v>
      </c>
      <c r="D237" s="133">
        <v>83.7944</v>
      </c>
      <c r="E237" s="164">
        <f t="shared" si="18"/>
        <v>0.06229999999999336</v>
      </c>
      <c r="F237" s="165">
        <f t="shared" si="19"/>
        <v>221.47961178852208</v>
      </c>
      <c r="G237" s="166">
        <f t="shared" si="20"/>
        <v>281.28999999999996</v>
      </c>
      <c r="H237" s="123">
        <v>13</v>
      </c>
      <c r="I237" s="142">
        <v>829.5</v>
      </c>
      <c r="J237" s="142">
        <v>548.21</v>
      </c>
    </row>
    <row r="238" spans="1:10" ht="23.25">
      <c r="A238" s="121"/>
      <c r="B238" s="123">
        <v>35</v>
      </c>
      <c r="C238" s="133">
        <v>85.035</v>
      </c>
      <c r="D238" s="133">
        <v>85.1074</v>
      </c>
      <c r="E238" s="164">
        <f t="shared" si="18"/>
        <v>0.0724000000000018</v>
      </c>
      <c r="F238" s="165">
        <f t="shared" si="19"/>
        <v>215.85522196714996</v>
      </c>
      <c r="G238" s="166">
        <f t="shared" si="20"/>
        <v>335.4100000000001</v>
      </c>
      <c r="H238" s="123">
        <v>14</v>
      </c>
      <c r="I238" s="142">
        <v>893.33</v>
      </c>
      <c r="J238" s="142">
        <v>557.92</v>
      </c>
    </row>
    <row r="239" spans="1:10" ht="23.25">
      <c r="A239" s="121"/>
      <c r="B239" s="123">
        <v>36</v>
      </c>
      <c r="C239" s="133">
        <v>84.5809</v>
      </c>
      <c r="D239" s="133">
        <v>84.6449</v>
      </c>
      <c r="E239" s="164">
        <f t="shared" si="18"/>
        <v>0.06400000000000716</v>
      </c>
      <c r="F239" s="165">
        <f t="shared" si="19"/>
        <v>209.06150981611458</v>
      </c>
      <c r="G239" s="166">
        <f t="shared" si="20"/>
        <v>306.13</v>
      </c>
      <c r="H239" s="123">
        <v>15</v>
      </c>
      <c r="I239" s="142">
        <v>835.89</v>
      </c>
      <c r="J239" s="142">
        <v>529.76</v>
      </c>
    </row>
    <row r="240" spans="1:10" ht="23.25">
      <c r="A240" s="121">
        <v>22068</v>
      </c>
      <c r="B240" s="123">
        <v>28</v>
      </c>
      <c r="C240" s="133">
        <v>87.2096</v>
      </c>
      <c r="D240" s="133">
        <v>87.2254</v>
      </c>
      <c r="E240" s="164">
        <f t="shared" si="18"/>
        <v>0.015799999999998704</v>
      </c>
      <c r="F240" s="165">
        <f t="shared" si="19"/>
        <v>50.272041744881165</v>
      </c>
      <c r="G240" s="166">
        <f t="shared" si="20"/>
        <v>314.2900000000001</v>
      </c>
      <c r="H240" s="123">
        <v>16</v>
      </c>
      <c r="I240" s="142">
        <v>674.44</v>
      </c>
      <c r="J240" s="142">
        <v>360.15</v>
      </c>
    </row>
    <row r="241" spans="1:10" ht="23.25">
      <c r="A241" s="121"/>
      <c r="B241" s="123">
        <v>29</v>
      </c>
      <c r="C241" s="133">
        <v>85.2444</v>
      </c>
      <c r="D241" s="133">
        <v>85.259</v>
      </c>
      <c r="E241" s="164">
        <f t="shared" si="18"/>
        <v>0.0146000000000015</v>
      </c>
      <c r="F241" s="165">
        <f t="shared" si="19"/>
        <v>51.688734688102755</v>
      </c>
      <c r="G241" s="166">
        <f t="shared" si="20"/>
        <v>282.4599999999999</v>
      </c>
      <c r="H241" s="123">
        <v>17</v>
      </c>
      <c r="I241" s="142">
        <v>713.81</v>
      </c>
      <c r="J241" s="142">
        <v>431.35</v>
      </c>
    </row>
    <row r="242" spans="1:10" ht="23.25">
      <c r="A242" s="121"/>
      <c r="B242" s="123">
        <v>30</v>
      </c>
      <c r="C242" s="133">
        <v>84.959</v>
      </c>
      <c r="D242" s="133">
        <v>84.9736</v>
      </c>
      <c r="E242" s="133">
        <f t="shared" si="18"/>
        <v>0.0146000000000015</v>
      </c>
      <c r="F242" s="165">
        <f t="shared" si="19"/>
        <v>54.657082958975366</v>
      </c>
      <c r="G242" s="191">
        <f t="shared" si="20"/>
        <v>267.12</v>
      </c>
      <c r="H242" s="123">
        <v>18</v>
      </c>
      <c r="I242" s="142">
        <v>848.12</v>
      </c>
      <c r="J242" s="142">
        <v>581</v>
      </c>
    </row>
    <row r="243" spans="1:10" ht="23.25">
      <c r="A243" s="121">
        <v>22075</v>
      </c>
      <c r="B243" s="123">
        <v>31</v>
      </c>
      <c r="C243" s="133">
        <v>84.8575</v>
      </c>
      <c r="D243" s="133">
        <v>84.8776</v>
      </c>
      <c r="E243" s="133">
        <f t="shared" si="18"/>
        <v>0.02009999999999934</v>
      </c>
      <c r="F243" s="165">
        <f t="shared" si="19"/>
        <v>54.98262986568741</v>
      </c>
      <c r="G243" s="191">
        <f t="shared" si="20"/>
        <v>365.56999999999994</v>
      </c>
      <c r="H243" s="123">
        <v>19</v>
      </c>
      <c r="I243" s="142">
        <v>731.8</v>
      </c>
      <c r="J243" s="142">
        <v>366.23</v>
      </c>
    </row>
    <row r="244" spans="1:10" ht="23.25">
      <c r="A244" s="121"/>
      <c r="B244" s="123">
        <v>32</v>
      </c>
      <c r="C244" s="133">
        <v>84.9751</v>
      </c>
      <c r="D244" s="133">
        <v>84.9921</v>
      </c>
      <c r="E244" s="133">
        <f t="shared" si="18"/>
        <v>0.016999999999995907</v>
      </c>
      <c r="F244" s="165">
        <f t="shared" si="19"/>
        <v>62.80014776503846</v>
      </c>
      <c r="G244" s="191">
        <f t="shared" si="20"/>
        <v>270.69999999999993</v>
      </c>
      <c r="H244" s="123">
        <v>20</v>
      </c>
      <c r="I244" s="142">
        <v>813.4</v>
      </c>
      <c r="J244" s="142">
        <v>542.7</v>
      </c>
    </row>
    <row r="245" spans="1:10" ht="23.25">
      <c r="A245" s="121"/>
      <c r="B245" s="123">
        <v>33</v>
      </c>
      <c r="C245" s="133">
        <v>85.972</v>
      </c>
      <c r="D245" s="133">
        <v>85.9885</v>
      </c>
      <c r="E245" s="133">
        <f t="shared" si="18"/>
        <v>0.01650000000000773</v>
      </c>
      <c r="F245" s="165">
        <f t="shared" si="19"/>
        <v>53.557517527939915</v>
      </c>
      <c r="G245" s="191">
        <f t="shared" si="20"/>
        <v>308.08000000000004</v>
      </c>
      <c r="H245" s="123">
        <v>21</v>
      </c>
      <c r="I245" s="142">
        <v>808.61</v>
      </c>
      <c r="J245" s="142">
        <v>500.53</v>
      </c>
    </row>
    <row r="246" spans="1:10" ht="23.25">
      <c r="A246" s="121">
        <v>22094</v>
      </c>
      <c r="B246" s="123">
        <v>34</v>
      </c>
      <c r="C246" s="133">
        <v>83.6958</v>
      </c>
      <c r="D246" s="133">
        <v>83.714</v>
      </c>
      <c r="E246" s="133">
        <f t="shared" si="18"/>
        <v>0.01819999999999311</v>
      </c>
      <c r="F246" s="165">
        <f t="shared" si="19"/>
        <v>50.71474350041271</v>
      </c>
      <c r="G246" s="191">
        <f t="shared" si="20"/>
        <v>358.87</v>
      </c>
      <c r="H246" s="123">
        <v>22</v>
      </c>
      <c r="I246" s="142">
        <v>685.86</v>
      </c>
      <c r="J246" s="142">
        <v>326.99</v>
      </c>
    </row>
    <row r="247" spans="1:10" ht="23.25">
      <c r="A247" s="121"/>
      <c r="B247" s="123">
        <v>35</v>
      </c>
      <c r="C247" s="133">
        <v>85.021</v>
      </c>
      <c r="D247" s="133">
        <v>85.0356</v>
      </c>
      <c r="E247" s="133">
        <f t="shared" si="18"/>
        <v>0.0146000000000015</v>
      </c>
      <c r="F247" s="165">
        <f t="shared" si="19"/>
        <v>52.31287398330825</v>
      </c>
      <c r="G247" s="191">
        <f t="shared" si="20"/>
        <v>279.09000000000003</v>
      </c>
      <c r="H247" s="123">
        <v>23</v>
      </c>
      <c r="I247" s="142">
        <v>832.5</v>
      </c>
      <c r="J247" s="142">
        <v>553.41</v>
      </c>
    </row>
    <row r="248" spans="1:10" ht="23.25">
      <c r="A248" s="121"/>
      <c r="B248" s="123">
        <v>36</v>
      </c>
      <c r="C248" s="133">
        <v>84.5232</v>
      </c>
      <c r="D248" s="133">
        <v>84.5397</v>
      </c>
      <c r="E248" s="133">
        <f t="shared" si="18"/>
        <v>0.01649999999999352</v>
      </c>
      <c r="F248" s="165">
        <f t="shared" si="19"/>
        <v>57.206254550475066</v>
      </c>
      <c r="G248" s="191">
        <f t="shared" si="20"/>
        <v>288.42999999999995</v>
      </c>
      <c r="H248" s="123">
        <v>24</v>
      </c>
      <c r="I248" s="142">
        <v>838.89</v>
      </c>
      <c r="J248" s="142">
        <v>550.46</v>
      </c>
    </row>
    <row r="249" spans="1:10" ht="23.25">
      <c r="A249" s="121">
        <v>22104</v>
      </c>
      <c r="B249" s="123">
        <v>28</v>
      </c>
      <c r="C249" s="133">
        <v>87.2434</v>
      </c>
      <c r="D249" s="133">
        <v>87.244</v>
      </c>
      <c r="E249" s="133">
        <f t="shared" si="18"/>
        <v>0.0006000000000057071</v>
      </c>
      <c r="F249" s="165">
        <f t="shared" si="19"/>
        <v>1.9536337588099344</v>
      </c>
      <c r="G249" s="191">
        <f t="shared" si="20"/>
        <v>307.12</v>
      </c>
      <c r="H249" s="123">
        <v>25</v>
      </c>
      <c r="I249" s="142">
        <v>836.63</v>
      </c>
      <c r="J249" s="142">
        <v>529.51</v>
      </c>
    </row>
    <row r="250" spans="1:10" ht="23.25">
      <c r="A250" s="121"/>
      <c r="B250" s="123">
        <v>29</v>
      </c>
      <c r="C250" s="133">
        <v>85.2733</v>
      </c>
      <c r="D250" s="133">
        <v>85.275</v>
      </c>
      <c r="E250" s="133">
        <f t="shared" si="18"/>
        <v>0.0016999999999995907</v>
      </c>
      <c r="F250" s="165">
        <f t="shared" si="19"/>
        <v>5.946342999054149</v>
      </c>
      <c r="G250" s="191">
        <f t="shared" si="20"/>
        <v>285.89</v>
      </c>
      <c r="H250" s="123">
        <v>26</v>
      </c>
      <c r="I250" s="142">
        <v>816.3</v>
      </c>
      <c r="J250" s="142">
        <v>530.41</v>
      </c>
    </row>
    <row r="251" spans="1:15" ht="23.25">
      <c r="A251" s="121"/>
      <c r="B251" s="123">
        <v>30</v>
      </c>
      <c r="C251" s="133">
        <v>84.9972</v>
      </c>
      <c r="D251" s="133">
        <v>85.0006</v>
      </c>
      <c r="E251" s="133">
        <f t="shared" si="18"/>
        <v>0.0033999999999991815</v>
      </c>
      <c r="F251" s="165">
        <f t="shared" si="19"/>
        <v>12.468370677322897</v>
      </c>
      <c r="G251" s="191">
        <f t="shared" si="20"/>
        <v>272.69000000000005</v>
      </c>
      <c r="H251" s="123">
        <v>27</v>
      </c>
      <c r="I251" s="142">
        <v>816.86</v>
      </c>
      <c r="J251" s="142">
        <v>544.17</v>
      </c>
      <c r="O251" t="s">
        <v>195</v>
      </c>
    </row>
    <row r="252" spans="1:10" ht="23.25">
      <c r="A252" s="121">
        <v>22111</v>
      </c>
      <c r="B252" s="123">
        <v>31</v>
      </c>
      <c r="C252" s="133">
        <v>84.92</v>
      </c>
      <c r="D252" s="133">
        <v>84.9238</v>
      </c>
      <c r="E252" s="133">
        <f t="shared" si="18"/>
        <v>0.0037999999999982492</v>
      </c>
      <c r="F252" s="165">
        <f t="shared" si="19"/>
        <v>12.65190610953304</v>
      </c>
      <c r="G252" s="191">
        <f t="shared" si="20"/>
        <v>300.35</v>
      </c>
      <c r="H252" s="123">
        <v>28</v>
      </c>
      <c r="I252" s="142">
        <v>833.98</v>
      </c>
      <c r="J252" s="142">
        <v>533.63</v>
      </c>
    </row>
    <row r="253" spans="1:10" ht="23.25">
      <c r="A253" s="121"/>
      <c r="B253" s="123">
        <v>32</v>
      </c>
      <c r="C253" s="133">
        <v>85.0355</v>
      </c>
      <c r="D253" s="133">
        <v>85.0484</v>
      </c>
      <c r="E253" s="133">
        <f t="shared" si="18"/>
        <v>0.01290000000000191</v>
      </c>
      <c r="F253" s="165">
        <f t="shared" si="19"/>
        <v>38.7958256894587</v>
      </c>
      <c r="G253" s="191">
        <f t="shared" si="20"/>
        <v>332.50999999999993</v>
      </c>
      <c r="H253" s="123">
        <v>29</v>
      </c>
      <c r="I253" s="142">
        <v>704.92</v>
      </c>
      <c r="J253" s="142">
        <v>372.41</v>
      </c>
    </row>
    <row r="254" spans="1:10" ht="23.25">
      <c r="A254" s="121"/>
      <c r="B254" s="123">
        <v>33</v>
      </c>
      <c r="C254" s="133">
        <v>86.0051</v>
      </c>
      <c r="D254" s="133">
        <v>86.0128</v>
      </c>
      <c r="E254" s="133">
        <f t="shared" si="18"/>
        <v>0.007699999999999818</v>
      </c>
      <c r="F254" s="165">
        <f t="shared" si="19"/>
        <v>27.89147679936183</v>
      </c>
      <c r="G254" s="191">
        <f t="shared" si="20"/>
        <v>276.06999999999994</v>
      </c>
      <c r="H254" s="123">
        <v>30</v>
      </c>
      <c r="I254" s="142">
        <v>845.4</v>
      </c>
      <c r="J254" s="142">
        <v>569.33</v>
      </c>
    </row>
    <row r="255" spans="1:10" ht="23.25">
      <c r="A255" s="121">
        <v>22121</v>
      </c>
      <c r="B255" s="123">
        <v>34</v>
      </c>
      <c r="C255" s="133">
        <v>83.7657</v>
      </c>
      <c r="D255" s="133">
        <v>83.7751</v>
      </c>
      <c r="E255" s="133">
        <f t="shared" si="18"/>
        <v>0.009399999999999409</v>
      </c>
      <c r="F255" s="165">
        <f t="shared" si="19"/>
        <v>28.27492856068404</v>
      </c>
      <c r="G255" s="191">
        <f t="shared" si="20"/>
        <v>332.45</v>
      </c>
      <c r="H255" s="123">
        <v>31</v>
      </c>
      <c r="I255" s="142">
        <v>615.03</v>
      </c>
      <c r="J255" s="142">
        <v>282.58</v>
      </c>
    </row>
    <row r="256" spans="1:10" ht="23.25">
      <c r="A256" s="121"/>
      <c r="B256" s="123">
        <v>35</v>
      </c>
      <c r="C256" s="133">
        <v>85.06</v>
      </c>
      <c r="D256" s="133">
        <v>85.0724</v>
      </c>
      <c r="E256" s="133">
        <f t="shared" si="18"/>
        <v>0.012399999999999523</v>
      </c>
      <c r="F256" s="165">
        <f t="shared" si="19"/>
        <v>41.51461381365135</v>
      </c>
      <c r="G256" s="191">
        <f t="shared" si="20"/>
        <v>298.69000000000005</v>
      </c>
      <c r="H256" s="123">
        <v>32</v>
      </c>
      <c r="I256" s="142">
        <v>677.47</v>
      </c>
      <c r="J256" s="142">
        <v>378.78</v>
      </c>
    </row>
    <row r="257" spans="1:10" ht="23.25">
      <c r="A257" s="121"/>
      <c r="B257" s="123">
        <v>36</v>
      </c>
      <c r="C257" s="133">
        <v>84.628</v>
      </c>
      <c r="D257" s="133">
        <v>84.632</v>
      </c>
      <c r="E257" s="133">
        <f t="shared" si="18"/>
        <v>0.0040000000000048885</v>
      </c>
      <c r="F257" s="165">
        <f t="shared" si="19"/>
        <v>13.964042590346963</v>
      </c>
      <c r="G257" s="191">
        <f t="shared" si="20"/>
        <v>286.45000000000005</v>
      </c>
      <c r="H257" s="123">
        <v>33</v>
      </c>
      <c r="I257" s="142">
        <v>816.61</v>
      </c>
      <c r="J257" s="142">
        <v>530.16</v>
      </c>
    </row>
    <row r="258" spans="1:10" ht="23.25">
      <c r="A258" s="121">
        <v>22135</v>
      </c>
      <c r="B258" s="123">
        <v>19</v>
      </c>
      <c r="C258" s="133">
        <v>88.9836</v>
      </c>
      <c r="D258" s="133">
        <v>88.9948</v>
      </c>
      <c r="E258" s="133">
        <f t="shared" si="18"/>
        <v>0.01120000000000232</v>
      </c>
      <c r="F258" s="165">
        <f t="shared" si="19"/>
        <v>36.345935421068695</v>
      </c>
      <c r="G258" s="191">
        <f t="shared" si="20"/>
        <v>308.15000000000003</v>
      </c>
      <c r="H258" s="123">
        <v>34</v>
      </c>
      <c r="I258" s="142">
        <v>622.72</v>
      </c>
      <c r="J258" s="142">
        <v>314.57</v>
      </c>
    </row>
    <row r="259" spans="1:10" ht="23.25">
      <c r="A259" s="121"/>
      <c r="B259" s="123">
        <v>20</v>
      </c>
      <c r="C259" s="133">
        <v>84.6799</v>
      </c>
      <c r="D259" s="133">
        <v>84.6886</v>
      </c>
      <c r="E259" s="133">
        <f t="shared" si="18"/>
        <v>0.008699999999990382</v>
      </c>
      <c r="F259" s="165">
        <f t="shared" si="19"/>
        <v>32.90220104375759</v>
      </c>
      <c r="G259" s="191">
        <f t="shared" si="20"/>
        <v>264.41999999999996</v>
      </c>
      <c r="H259" s="123">
        <v>35</v>
      </c>
      <c r="I259" s="142">
        <v>779.17</v>
      </c>
      <c r="J259" s="142">
        <v>514.75</v>
      </c>
    </row>
    <row r="260" spans="1:10" ht="23.25">
      <c r="A260" s="121"/>
      <c r="B260" s="123">
        <v>21</v>
      </c>
      <c r="C260" s="133">
        <v>86.3781</v>
      </c>
      <c r="D260" s="133">
        <v>86.3829</v>
      </c>
      <c r="E260" s="133">
        <f t="shared" si="18"/>
        <v>0.004800000000003024</v>
      </c>
      <c r="F260" s="165">
        <f t="shared" si="19"/>
        <v>16.096039703574743</v>
      </c>
      <c r="G260" s="191">
        <f t="shared" si="20"/>
        <v>298.21000000000004</v>
      </c>
      <c r="H260" s="123">
        <v>36</v>
      </c>
      <c r="I260" s="142">
        <v>843.22</v>
      </c>
      <c r="J260" s="142">
        <v>545.01</v>
      </c>
    </row>
    <row r="261" spans="1:10" ht="23.25">
      <c r="A261" s="121">
        <v>22150</v>
      </c>
      <c r="B261" s="123">
        <v>22</v>
      </c>
      <c r="C261" s="133">
        <v>85.1555</v>
      </c>
      <c r="D261" s="133">
        <v>85.1697</v>
      </c>
      <c r="E261" s="133">
        <f t="shared" si="18"/>
        <v>0.014200000000002433</v>
      </c>
      <c r="F261" s="165">
        <f t="shared" si="19"/>
        <v>41.36926438456645</v>
      </c>
      <c r="G261" s="191">
        <f t="shared" si="20"/>
        <v>343.25</v>
      </c>
      <c r="H261" s="123">
        <v>37</v>
      </c>
      <c r="I261" s="142">
        <v>753.27</v>
      </c>
      <c r="J261" s="142">
        <v>410.02</v>
      </c>
    </row>
    <row r="262" spans="1:10" ht="23.25">
      <c r="A262" s="121"/>
      <c r="B262" s="123">
        <v>23</v>
      </c>
      <c r="C262" s="133">
        <v>87.7335</v>
      </c>
      <c r="D262" s="133">
        <v>87.7421</v>
      </c>
      <c r="E262" s="133">
        <f t="shared" si="18"/>
        <v>0.008599999999987062</v>
      </c>
      <c r="F262" s="165">
        <f t="shared" si="19"/>
        <v>26.183589587416844</v>
      </c>
      <c r="G262" s="191">
        <f t="shared" si="20"/>
        <v>328.45000000000005</v>
      </c>
      <c r="H262" s="123">
        <v>38</v>
      </c>
      <c r="I262" s="142">
        <v>660.23</v>
      </c>
      <c r="J262" s="142">
        <v>331.78</v>
      </c>
    </row>
    <row r="263" spans="1:10" ht="23.25">
      <c r="A263" s="121"/>
      <c r="B263" s="123">
        <v>24</v>
      </c>
      <c r="C263" s="133">
        <v>88.1395</v>
      </c>
      <c r="D263" s="133">
        <v>88.1516</v>
      </c>
      <c r="E263" s="133">
        <f t="shared" si="18"/>
        <v>0.012100000000003774</v>
      </c>
      <c r="F263" s="165">
        <f t="shared" si="19"/>
        <v>42.0679344991961</v>
      </c>
      <c r="G263" s="191">
        <f t="shared" si="20"/>
        <v>287.63</v>
      </c>
      <c r="H263" s="123">
        <v>39</v>
      </c>
      <c r="I263" s="142">
        <v>843.08</v>
      </c>
      <c r="J263" s="142">
        <v>555.45</v>
      </c>
    </row>
    <row r="264" spans="1:10" ht="23.25">
      <c r="A264" s="121">
        <v>22158</v>
      </c>
      <c r="B264" s="123">
        <v>25</v>
      </c>
      <c r="C264" s="133">
        <v>87.0865</v>
      </c>
      <c r="D264" s="133">
        <v>87.1015</v>
      </c>
      <c r="E264" s="133">
        <f t="shared" si="18"/>
        <v>0.015000000000000568</v>
      </c>
      <c r="F264" s="165">
        <f t="shared" si="19"/>
        <v>43.81864921710845</v>
      </c>
      <c r="G264" s="191">
        <f t="shared" si="20"/>
        <v>342.32000000000005</v>
      </c>
      <c r="H264" s="123">
        <v>40</v>
      </c>
      <c r="I264" s="142">
        <v>714.82</v>
      </c>
      <c r="J264" s="142">
        <v>372.5</v>
      </c>
    </row>
    <row r="265" spans="1:10" ht="23.25">
      <c r="A265" s="121"/>
      <c r="B265" s="123">
        <v>26</v>
      </c>
      <c r="C265" s="133">
        <v>85.8373</v>
      </c>
      <c r="D265" s="133">
        <v>85.8463</v>
      </c>
      <c r="E265" s="133">
        <f t="shared" si="18"/>
        <v>0.009000000000000341</v>
      </c>
      <c r="F265" s="165">
        <f t="shared" si="19"/>
        <v>29.07258455276785</v>
      </c>
      <c r="G265" s="191">
        <f t="shared" si="20"/>
        <v>309.56999999999994</v>
      </c>
      <c r="H265" s="123">
        <v>41</v>
      </c>
      <c r="I265" s="142">
        <v>847.04</v>
      </c>
      <c r="J265" s="142">
        <v>537.47</v>
      </c>
    </row>
    <row r="266" spans="1:10" ht="23.25">
      <c r="A266" s="121"/>
      <c r="B266" s="123">
        <v>27</v>
      </c>
      <c r="C266" s="133">
        <v>86.3373</v>
      </c>
      <c r="D266" s="133">
        <v>86.3495</v>
      </c>
      <c r="E266" s="133">
        <f t="shared" si="18"/>
        <v>0.012200000000007094</v>
      </c>
      <c r="F266" s="165">
        <f t="shared" si="19"/>
        <v>36.801303128132176</v>
      </c>
      <c r="G266" s="191">
        <f t="shared" si="20"/>
        <v>331.50999999999993</v>
      </c>
      <c r="H266" s="123">
        <v>42</v>
      </c>
      <c r="I266" s="142">
        <v>700.92</v>
      </c>
      <c r="J266" s="142">
        <v>369.41</v>
      </c>
    </row>
    <row r="267" spans="1:10" ht="23.25">
      <c r="A267" s="121">
        <v>22167</v>
      </c>
      <c r="B267" s="123">
        <v>31</v>
      </c>
      <c r="C267" s="133">
        <v>84.8008</v>
      </c>
      <c r="D267" s="133">
        <v>84.8213</v>
      </c>
      <c r="E267" s="133">
        <f t="shared" si="18"/>
        <v>0.02049999999999841</v>
      </c>
      <c r="F267" s="165">
        <f t="shared" si="19"/>
        <v>82.14128300676525</v>
      </c>
      <c r="G267" s="191">
        <f t="shared" si="20"/>
        <v>249.57000000000005</v>
      </c>
      <c r="H267" s="123">
        <v>43</v>
      </c>
      <c r="I267" s="142">
        <v>787.38</v>
      </c>
      <c r="J267" s="142">
        <v>537.81</v>
      </c>
    </row>
    <row r="268" spans="1:10" ht="23.25">
      <c r="A268" s="121"/>
      <c r="B268" s="123">
        <v>32</v>
      </c>
      <c r="C268" s="133">
        <v>84.993</v>
      </c>
      <c r="D268" s="133">
        <v>85.0139</v>
      </c>
      <c r="E268" s="133">
        <f t="shared" si="18"/>
        <v>0.020900000000011687</v>
      </c>
      <c r="F268" s="165">
        <f t="shared" si="19"/>
        <v>60.746984449968565</v>
      </c>
      <c r="G268" s="191">
        <f t="shared" si="20"/>
        <v>344.05</v>
      </c>
      <c r="H268" s="123">
        <v>44</v>
      </c>
      <c r="I268" s="142">
        <v>690.22</v>
      </c>
      <c r="J268" s="142">
        <v>346.17</v>
      </c>
    </row>
    <row r="269" spans="1:10" ht="23.25">
      <c r="A269" s="121"/>
      <c r="B269" s="123">
        <v>33</v>
      </c>
      <c r="C269" s="133">
        <v>85.9774</v>
      </c>
      <c r="D269" s="133">
        <v>86.0004</v>
      </c>
      <c r="E269" s="133">
        <f t="shared" si="18"/>
        <v>0.022999999999996135</v>
      </c>
      <c r="F269" s="165">
        <f t="shared" si="19"/>
        <v>77.92647806198929</v>
      </c>
      <c r="G269" s="191">
        <f t="shared" si="20"/>
        <v>295.15</v>
      </c>
      <c r="H269" s="123">
        <v>45</v>
      </c>
      <c r="I269" s="142">
        <v>804.92</v>
      </c>
      <c r="J269" s="142">
        <v>509.77</v>
      </c>
    </row>
    <row r="270" spans="1:10" ht="23.25">
      <c r="A270" s="121">
        <v>22179</v>
      </c>
      <c r="B270" s="123">
        <v>34</v>
      </c>
      <c r="C270" s="133">
        <v>83.6887</v>
      </c>
      <c r="D270" s="133">
        <v>83.7127</v>
      </c>
      <c r="E270" s="133">
        <f t="shared" si="18"/>
        <v>0.02400000000000091</v>
      </c>
      <c r="F270" s="165">
        <f t="shared" si="19"/>
        <v>77.68498737619248</v>
      </c>
      <c r="G270" s="191">
        <f t="shared" si="20"/>
        <v>308.94000000000005</v>
      </c>
      <c r="H270" s="123">
        <v>46</v>
      </c>
      <c r="I270" s="142">
        <v>697.96</v>
      </c>
      <c r="J270" s="142">
        <v>389.02</v>
      </c>
    </row>
    <row r="271" spans="1:10" ht="23.25">
      <c r="A271" s="121"/>
      <c r="B271" s="123">
        <v>35</v>
      </c>
      <c r="C271" s="133">
        <v>85.001</v>
      </c>
      <c r="D271" s="133">
        <v>85.0192</v>
      </c>
      <c r="E271" s="133">
        <f t="shared" si="18"/>
        <v>0.01819999999999311</v>
      </c>
      <c r="F271" s="165">
        <f t="shared" si="19"/>
        <v>65.27977044473857</v>
      </c>
      <c r="G271" s="191">
        <f t="shared" si="20"/>
        <v>278.79999999999995</v>
      </c>
      <c r="H271" s="123">
        <v>47</v>
      </c>
      <c r="I271" s="142">
        <v>827.38</v>
      </c>
      <c r="J271" s="142">
        <v>548.58</v>
      </c>
    </row>
    <row r="272" spans="1:10" ht="23.25">
      <c r="A272" s="121"/>
      <c r="B272" s="123">
        <v>36</v>
      </c>
      <c r="C272" s="133">
        <v>84.5506</v>
      </c>
      <c r="D272" s="133">
        <v>84.5763</v>
      </c>
      <c r="E272" s="133">
        <f t="shared" si="18"/>
        <v>0.0257000000000005</v>
      </c>
      <c r="F272" s="165">
        <f t="shared" si="19"/>
        <v>87.17183366121874</v>
      </c>
      <c r="G272" s="191">
        <f t="shared" si="20"/>
        <v>294.81999999999994</v>
      </c>
      <c r="H272" s="123">
        <v>48</v>
      </c>
      <c r="I272" s="142">
        <v>833.91</v>
      </c>
      <c r="J272" s="142">
        <v>539.09</v>
      </c>
    </row>
    <row r="273" spans="1:10" ht="23.25">
      <c r="A273" s="121">
        <v>22188</v>
      </c>
      <c r="B273" s="123">
        <v>13</v>
      </c>
      <c r="C273" s="133">
        <v>86.774</v>
      </c>
      <c r="D273" s="133">
        <v>86.7956</v>
      </c>
      <c r="E273" s="133">
        <f t="shared" si="18"/>
        <v>0.021599999999992292</v>
      </c>
      <c r="F273" s="165">
        <f t="shared" si="19"/>
        <v>66.26986561941551</v>
      </c>
      <c r="G273" s="191">
        <f t="shared" si="20"/>
        <v>325.94</v>
      </c>
      <c r="H273" s="123">
        <v>49</v>
      </c>
      <c r="I273" s="142">
        <v>645.75</v>
      </c>
      <c r="J273" s="142">
        <v>319.81</v>
      </c>
    </row>
    <row r="274" spans="1:10" ht="23.25">
      <c r="A274" s="121"/>
      <c r="B274" s="123">
        <v>14</v>
      </c>
      <c r="C274" s="133">
        <v>86.0499</v>
      </c>
      <c r="D274" s="133">
        <v>86.078</v>
      </c>
      <c r="E274" s="133">
        <f t="shared" si="18"/>
        <v>0.028100000000009118</v>
      </c>
      <c r="F274" s="165">
        <f t="shared" si="19"/>
        <v>90.5108548605589</v>
      </c>
      <c r="G274" s="191">
        <f t="shared" si="20"/>
        <v>310.46000000000004</v>
      </c>
      <c r="H274" s="123">
        <v>50</v>
      </c>
      <c r="I274" s="142">
        <v>680.24</v>
      </c>
      <c r="J274" s="142">
        <v>369.78</v>
      </c>
    </row>
    <row r="275" spans="1:10" ht="23.25">
      <c r="A275" s="121"/>
      <c r="B275" s="123">
        <v>15</v>
      </c>
      <c r="C275" s="133">
        <v>87.0273</v>
      </c>
      <c r="D275" s="133">
        <v>87.0507</v>
      </c>
      <c r="E275" s="133">
        <f t="shared" si="18"/>
        <v>0.023400000000009413</v>
      </c>
      <c r="F275" s="165">
        <f t="shared" si="19"/>
        <v>83.06414397788298</v>
      </c>
      <c r="G275" s="191">
        <f t="shared" si="20"/>
        <v>281.71000000000004</v>
      </c>
      <c r="H275" s="123">
        <v>51</v>
      </c>
      <c r="I275" s="142">
        <v>853.21</v>
      </c>
      <c r="J275" s="142">
        <v>571.5</v>
      </c>
    </row>
    <row r="276" spans="1:10" ht="23.25">
      <c r="A276" s="121">
        <v>22195</v>
      </c>
      <c r="B276" s="123">
        <v>10</v>
      </c>
      <c r="C276" s="133">
        <v>85.1558</v>
      </c>
      <c r="D276" s="133">
        <v>85.5331</v>
      </c>
      <c r="E276" s="133">
        <f t="shared" si="18"/>
        <v>0.3773000000000053</v>
      </c>
      <c r="F276" s="165">
        <f t="shared" si="19"/>
        <v>1293.6295686758735</v>
      </c>
      <c r="G276" s="191">
        <f t="shared" si="20"/>
        <v>291.66</v>
      </c>
      <c r="H276" s="123">
        <v>52</v>
      </c>
      <c r="I276" s="142">
        <v>685.86</v>
      </c>
      <c r="J276" s="142">
        <v>394.2</v>
      </c>
    </row>
    <row r="277" spans="1:10" ht="23.25">
      <c r="A277" s="121"/>
      <c r="B277" s="123">
        <v>11</v>
      </c>
      <c r="C277" s="133">
        <v>86.1707</v>
      </c>
      <c r="D277" s="133">
        <v>86.6325</v>
      </c>
      <c r="E277" s="133">
        <f t="shared" si="18"/>
        <v>0.46179999999999666</v>
      </c>
      <c r="F277" s="165">
        <f t="shared" si="19"/>
        <v>1752.4286581663507</v>
      </c>
      <c r="G277" s="191">
        <f t="shared" si="20"/>
        <v>263.52</v>
      </c>
      <c r="H277" s="123">
        <v>53</v>
      </c>
      <c r="I277" s="142">
        <v>810.15</v>
      </c>
      <c r="J277" s="142">
        <v>546.63</v>
      </c>
    </row>
    <row r="278" spans="1:10" ht="23.25">
      <c r="A278" s="121"/>
      <c r="B278" s="123">
        <v>12</v>
      </c>
      <c r="C278" s="133">
        <v>84.8564</v>
      </c>
      <c r="D278" s="133">
        <v>85.3641</v>
      </c>
      <c r="E278" s="133">
        <f t="shared" si="18"/>
        <v>0.5076999999999998</v>
      </c>
      <c r="F278" s="165">
        <f t="shared" si="19"/>
        <v>1702.0349324482881</v>
      </c>
      <c r="G278" s="191">
        <f t="shared" si="20"/>
        <v>298.28999999999996</v>
      </c>
      <c r="H278" s="123">
        <v>54</v>
      </c>
      <c r="I278" s="142">
        <v>811.27</v>
      </c>
      <c r="J278" s="142">
        <v>512.98</v>
      </c>
    </row>
    <row r="279" spans="1:10" ht="23.25">
      <c r="A279" s="121">
        <v>22206</v>
      </c>
      <c r="B279" s="123">
        <v>13</v>
      </c>
      <c r="C279" s="133">
        <v>86.7356</v>
      </c>
      <c r="D279" s="133">
        <v>87.2185</v>
      </c>
      <c r="E279" s="133">
        <f t="shared" si="18"/>
        <v>0.4829000000000008</v>
      </c>
      <c r="F279" s="165">
        <f t="shared" si="19"/>
        <v>1602.3492716594244</v>
      </c>
      <c r="G279" s="191">
        <f t="shared" si="20"/>
        <v>301.37</v>
      </c>
      <c r="H279" s="123">
        <v>55</v>
      </c>
      <c r="I279" s="142">
        <v>813.27</v>
      </c>
      <c r="J279" s="142">
        <v>511.9</v>
      </c>
    </row>
    <row r="280" spans="1:10" ht="23.25">
      <c r="A280" s="121"/>
      <c r="B280" s="123">
        <v>14</v>
      </c>
      <c r="C280" s="133">
        <v>85.9484</v>
      </c>
      <c r="D280" s="133">
        <v>86.3479</v>
      </c>
      <c r="E280" s="133">
        <f t="shared" si="18"/>
        <v>0.3994999999999891</v>
      </c>
      <c r="F280" s="165">
        <f t="shared" si="19"/>
        <v>1513.2002575659599</v>
      </c>
      <c r="G280" s="191">
        <f t="shared" si="20"/>
        <v>264.01</v>
      </c>
      <c r="H280" s="123">
        <v>56</v>
      </c>
      <c r="I280" s="142">
        <v>766.28</v>
      </c>
      <c r="J280" s="142">
        <v>502.27</v>
      </c>
    </row>
    <row r="281" spans="1:10" ht="23.25">
      <c r="A281" s="121"/>
      <c r="B281" s="123">
        <v>15</v>
      </c>
      <c r="C281" s="133">
        <v>87.0055</v>
      </c>
      <c r="D281" s="133">
        <v>87.3001</v>
      </c>
      <c r="E281" s="133">
        <f t="shared" si="18"/>
        <v>0.29460000000000264</v>
      </c>
      <c r="F281" s="165">
        <f t="shared" si="19"/>
        <v>944.8970427865887</v>
      </c>
      <c r="G281" s="191">
        <f t="shared" si="20"/>
        <v>311.78</v>
      </c>
      <c r="H281" s="123">
        <v>57</v>
      </c>
      <c r="I281" s="142">
        <v>699.25</v>
      </c>
      <c r="J281" s="142">
        <v>387.47</v>
      </c>
    </row>
    <row r="282" spans="1:10" ht="23.25">
      <c r="A282" s="121">
        <v>22220</v>
      </c>
      <c r="B282" s="123">
        <v>16</v>
      </c>
      <c r="C282" s="133">
        <v>86.1767</v>
      </c>
      <c r="D282" s="133">
        <v>86.1846</v>
      </c>
      <c r="E282" s="133">
        <f t="shared" si="18"/>
        <v>0.007900000000006457</v>
      </c>
      <c r="F282" s="165">
        <f t="shared" si="19"/>
        <v>21.829234595209886</v>
      </c>
      <c r="G282" s="191">
        <f t="shared" si="20"/>
        <v>361.9</v>
      </c>
      <c r="H282" s="123">
        <v>58</v>
      </c>
      <c r="I282" s="142">
        <v>736.66</v>
      </c>
      <c r="J282" s="142">
        <v>374.76</v>
      </c>
    </row>
    <row r="283" spans="1:10" ht="23.25">
      <c r="A283" s="121"/>
      <c r="B283" s="123">
        <v>17</v>
      </c>
      <c r="C283" s="133">
        <v>87.2174</v>
      </c>
      <c r="D283" s="133">
        <v>87.2241</v>
      </c>
      <c r="E283" s="133">
        <f t="shared" si="18"/>
        <v>0.006700000000009254</v>
      </c>
      <c r="F283" s="165">
        <f t="shared" si="19"/>
        <v>19.45807800659035</v>
      </c>
      <c r="G283" s="191">
        <f t="shared" si="20"/>
        <v>344.33</v>
      </c>
      <c r="H283" s="123">
        <v>59</v>
      </c>
      <c r="I283" s="142">
        <v>715.99</v>
      </c>
      <c r="J283" s="142">
        <v>371.66</v>
      </c>
    </row>
    <row r="284" spans="1:10" ht="23.25">
      <c r="A284" s="121"/>
      <c r="B284" s="123">
        <v>18</v>
      </c>
      <c r="C284" s="133">
        <v>85.1638</v>
      </c>
      <c r="D284" s="133">
        <v>85.171</v>
      </c>
      <c r="E284" s="133">
        <f t="shared" si="18"/>
        <v>0.0072000000000116415</v>
      </c>
      <c r="F284" s="165">
        <f t="shared" si="19"/>
        <v>20.812256106407403</v>
      </c>
      <c r="G284" s="191">
        <f t="shared" si="20"/>
        <v>345.95</v>
      </c>
      <c r="H284" s="123">
        <v>60</v>
      </c>
      <c r="I284" s="142">
        <v>709.51</v>
      </c>
      <c r="J284" s="142">
        <v>363.56</v>
      </c>
    </row>
    <row r="285" spans="1:10" ht="23.25">
      <c r="A285" s="121">
        <v>22228</v>
      </c>
      <c r="B285" s="123">
        <v>1</v>
      </c>
      <c r="C285" s="133">
        <v>85.3658</v>
      </c>
      <c r="D285" s="133">
        <v>85.3726</v>
      </c>
      <c r="E285" s="133">
        <f t="shared" si="18"/>
        <v>0.006800000000012574</v>
      </c>
      <c r="F285" s="165">
        <f t="shared" si="19"/>
        <v>20.90763743700828</v>
      </c>
      <c r="G285" s="191">
        <f t="shared" si="20"/>
        <v>325.24000000000007</v>
      </c>
      <c r="H285" s="123">
        <v>61</v>
      </c>
      <c r="I285" s="142">
        <v>647.44</v>
      </c>
      <c r="J285" s="142">
        <v>322.2</v>
      </c>
    </row>
    <row r="286" spans="1:10" ht="23.25">
      <c r="A286" s="121"/>
      <c r="B286" s="123">
        <v>2</v>
      </c>
      <c r="C286" s="133">
        <v>87.4357</v>
      </c>
      <c r="D286" s="133">
        <v>87.4444</v>
      </c>
      <c r="E286" s="133">
        <f t="shared" si="18"/>
        <v>0.008700000000004593</v>
      </c>
      <c r="F286" s="165">
        <f t="shared" si="19"/>
        <v>26.652778628774566</v>
      </c>
      <c r="G286" s="191">
        <f t="shared" si="20"/>
        <v>326.41999999999996</v>
      </c>
      <c r="H286" s="123">
        <v>62</v>
      </c>
      <c r="I286" s="142">
        <v>719.14</v>
      </c>
      <c r="J286" s="142">
        <v>392.72</v>
      </c>
    </row>
    <row r="287" spans="1:10" ht="23.25">
      <c r="A287" s="121"/>
      <c r="B287" s="123">
        <v>3</v>
      </c>
      <c r="C287" s="133">
        <v>85.872</v>
      </c>
      <c r="D287" s="133">
        <v>85.8752</v>
      </c>
      <c r="E287" s="133">
        <f t="shared" si="18"/>
        <v>0.003200000000006753</v>
      </c>
      <c r="F287" s="165">
        <f t="shared" si="19"/>
        <v>10.2249488752772</v>
      </c>
      <c r="G287" s="191">
        <f t="shared" si="20"/>
        <v>312.96000000000004</v>
      </c>
      <c r="H287" s="123">
        <v>63</v>
      </c>
      <c r="I287" s="142">
        <v>703.98</v>
      </c>
      <c r="J287" s="142">
        <v>391.02</v>
      </c>
    </row>
    <row r="288" spans="1:10" ht="23.25">
      <c r="A288" s="121">
        <v>22237</v>
      </c>
      <c r="B288" s="123">
        <v>4</v>
      </c>
      <c r="C288" s="133">
        <v>84.9902</v>
      </c>
      <c r="D288" s="133">
        <v>84.9924</v>
      </c>
      <c r="E288" s="133">
        <f t="shared" si="18"/>
        <v>0.002200000000001978</v>
      </c>
      <c r="F288" s="165">
        <f t="shared" si="19"/>
        <v>8.008153756559325</v>
      </c>
      <c r="G288" s="191">
        <f t="shared" si="20"/>
        <v>274.72</v>
      </c>
      <c r="H288" s="123">
        <v>64</v>
      </c>
      <c r="I288" s="142">
        <v>852.08</v>
      </c>
      <c r="J288" s="142">
        <v>577.36</v>
      </c>
    </row>
    <row r="289" spans="1:10" ht="23.25">
      <c r="A289" s="121"/>
      <c r="B289" s="123">
        <v>5</v>
      </c>
      <c r="C289" s="133">
        <v>85.0319</v>
      </c>
      <c r="D289" s="133">
        <v>85.0345</v>
      </c>
      <c r="E289" s="133">
        <f t="shared" si="18"/>
        <v>0.002600000000001046</v>
      </c>
      <c r="F289" s="165">
        <f t="shared" si="19"/>
        <v>7.381330910745646</v>
      </c>
      <c r="G289" s="191">
        <f t="shared" si="20"/>
        <v>352.23999999999995</v>
      </c>
      <c r="H289" s="123">
        <v>65</v>
      </c>
      <c r="I289" s="142">
        <v>732.06</v>
      </c>
      <c r="J289" s="142">
        <v>379.82</v>
      </c>
    </row>
    <row r="290" spans="1:10" ht="23.25">
      <c r="A290" s="121"/>
      <c r="B290" s="123">
        <v>6</v>
      </c>
      <c r="C290" s="133">
        <v>87.3626</v>
      </c>
      <c r="D290" s="133">
        <v>87.3642</v>
      </c>
      <c r="E290" s="133">
        <f t="shared" si="18"/>
        <v>0.001599999999996271</v>
      </c>
      <c r="F290" s="165">
        <f t="shared" si="19"/>
        <v>4.464659430187435</v>
      </c>
      <c r="G290" s="191">
        <f t="shared" si="20"/>
        <v>358.37</v>
      </c>
      <c r="H290" s="123">
        <v>66</v>
      </c>
      <c r="I290" s="142">
        <v>723.15</v>
      </c>
      <c r="J290" s="142">
        <v>364.78</v>
      </c>
    </row>
    <row r="291" spans="1:10" ht="23.25">
      <c r="A291" s="121">
        <v>22248</v>
      </c>
      <c r="B291" s="123">
        <v>7</v>
      </c>
      <c r="C291" s="133">
        <v>86.4086</v>
      </c>
      <c r="D291" s="133">
        <v>86.412</v>
      </c>
      <c r="E291" s="133">
        <f t="shared" si="18"/>
        <v>0.0033999999999991815</v>
      </c>
      <c r="F291" s="165">
        <f t="shared" si="19"/>
        <v>11.210392693459001</v>
      </c>
      <c r="G291" s="191">
        <f t="shared" si="20"/>
        <v>303.2900000000001</v>
      </c>
      <c r="H291" s="123">
        <v>67</v>
      </c>
      <c r="I291" s="142">
        <v>833.07</v>
      </c>
      <c r="J291" s="142">
        <v>529.78</v>
      </c>
    </row>
    <row r="292" spans="1:10" ht="23.25">
      <c r="A292" s="121"/>
      <c r="B292" s="123">
        <v>8</v>
      </c>
      <c r="C292" s="133">
        <v>84.733</v>
      </c>
      <c r="D292" s="133">
        <v>84.7362</v>
      </c>
      <c r="E292" s="133">
        <f t="shared" si="18"/>
        <v>0.003199999999992542</v>
      </c>
      <c r="F292" s="165">
        <f t="shared" si="19"/>
        <v>10.585861259031201</v>
      </c>
      <c r="G292" s="191">
        <f t="shared" si="20"/>
        <v>302.29</v>
      </c>
      <c r="H292" s="123">
        <v>68</v>
      </c>
      <c r="I292" s="142">
        <v>690.34</v>
      </c>
      <c r="J292" s="142">
        <v>388.05</v>
      </c>
    </row>
    <row r="293" spans="1:10" ht="23.25">
      <c r="A293" s="121"/>
      <c r="B293" s="123">
        <v>9</v>
      </c>
      <c r="C293" s="133">
        <v>87.608</v>
      </c>
      <c r="D293" s="133">
        <v>87.6108</v>
      </c>
      <c r="E293" s="133">
        <f t="shared" si="18"/>
        <v>0.0027999999999934744</v>
      </c>
      <c r="F293" s="165">
        <f t="shared" si="19"/>
        <v>9.508931603591233</v>
      </c>
      <c r="G293" s="191">
        <f t="shared" si="20"/>
        <v>294.46</v>
      </c>
      <c r="H293" s="123">
        <v>69</v>
      </c>
      <c r="I293" s="142">
        <v>732.79</v>
      </c>
      <c r="J293" s="142">
        <v>438.33</v>
      </c>
    </row>
    <row r="294" spans="1:10" ht="23.25">
      <c r="A294" s="121">
        <v>22258</v>
      </c>
      <c r="B294" s="123">
        <v>10</v>
      </c>
      <c r="C294" s="133">
        <v>85.1405</v>
      </c>
      <c r="D294" s="133">
        <v>85.1506</v>
      </c>
      <c r="E294" s="133">
        <f t="shared" si="18"/>
        <v>0.010099999999994225</v>
      </c>
      <c r="F294" s="165">
        <f t="shared" si="19"/>
        <v>-4.292794056390408</v>
      </c>
      <c r="G294" s="191">
        <f t="shared" si="20"/>
        <v>-2352.78</v>
      </c>
      <c r="H294" s="123">
        <v>70</v>
      </c>
      <c r="I294" s="142">
        <v>672.5</v>
      </c>
      <c r="J294" s="142">
        <v>3025.28</v>
      </c>
    </row>
    <row r="295" spans="1:10" ht="23.25">
      <c r="A295" s="121"/>
      <c r="B295" s="123">
        <v>11</v>
      </c>
      <c r="C295" s="133">
        <v>86.147</v>
      </c>
      <c r="D295" s="133">
        <v>86.1525</v>
      </c>
      <c r="E295" s="133">
        <f t="shared" si="18"/>
        <v>0.00549999999999784</v>
      </c>
      <c r="F295" s="165">
        <f t="shared" si="19"/>
        <v>19.038388313883623</v>
      </c>
      <c r="G295" s="191">
        <f t="shared" si="20"/>
        <v>288.89</v>
      </c>
      <c r="H295" s="123">
        <v>71</v>
      </c>
      <c r="I295" s="142">
        <v>831.74</v>
      </c>
      <c r="J295" s="142">
        <v>542.85</v>
      </c>
    </row>
    <row r="296" spans="1:10" ht="23.25">
      <c r="A296" s="121"/>
      <c r="B296" s="123">
        <v>12</v>
      </c>
      <c r="C296" s="133">
        <v>84.8837</v>
      </c>
      <c r="D296" s="133">
        <v>84.8896</v>
      </c>
      <c r="E296" s="133">
        <f t="shared" si="18"/>
        <v>0.005899999999996908</v>
      </c>
      <c r="F296" s="165">
        <f t="shared" si="19"/>
        <v>18.296843019279624</v>
      </c>
      <c r="G296" s="191">
        <f t="shared" si="20"/>
        <v>322.46000000000004</v>
      </c>
      <c r="H296" s="123">
        <v>72</v>
      </c>
      <c r="I296" s="142">
        <v>794.45</v>
      </c>
      <c r="J296" s="142">
        <v>471.99</v>
      </c>
    </row>
    <row r="297" spans="1:10" ht="23.25">
      <c r="A297" s="121">
        <v>22269</v>
      </c>
      <c r="B297" s="123">
        <v>13</v>
      </c>
      <c r="C297" s="133">
        <v>86.7878</v>
      </c>
      <c r="D297" s="133">
        <v>86.7939</v>
      </c>
      <c r="E297" s="133">
        <f t="shared" si="18"/>
        <v>0.006099999999989336</v>
      </c>
      <c r="F297" s="165">
        <f t="shared" si="19"/>
        <v>18.541033434618047</v>
      </c>
      <c r="G297" s="191">
        <f t="shared" si="20"/>
        <v>328.99999999999994</v>
      </c>
      <c r="H297" s="123">
        <v>73</v>
      </c>
      <c r="I297" s="142">
        <v>684.8</v>
      </c>
      <c r="J297" s="142">
        <v>355.8</v>
      </c>
    </row>
    <row r="298" spans="1:10" ht="23.25">
      <c r="A298" s="121"/>
      <c r="B298" s="123">
        <v>14</v>
      </c>
      <c r="C298" s="133">
        <v>85.9871</v>
      </c>
      <c r="D298" s="133">
        <v>85.9934</v>
      </c>
      <c r="E298" s="133">
        <f t="shared" si="18"/>
        <v>0.0062999999999959755</v>
      </c>
      <c r="F298" s="165">
        <f t="shared" si="19"/>
        <v>15.809681547833005</v>
      </c>
      <c r="G298" s="191">
        <f t="shared" si="20"/>
        <v>398.49000000000007</v>
      </c>
      <c r="H298" s="123">
        <v>74</v>
      </c>
      <c r="I298" s="142">
        <v>641.69</v>
      </c>
      <c r="J298" s="142">
        <v>243.2</v>
      </c>
    </row>
    <row r="299" spans="1:10" ht="23.25">
      <c r="A299" s="121"/>
      <c r="B299" s="123">
        <v>15</v>
      </c>
      <c r="C299" s="133">
        <v>87.0414</v>
      </c>
      <c r="D299" s="133">
        <v>87.0444</v>
      </c>
      <c r="E299" s="133">
        <f t="shared" si="18"/>
        <v>0.0030000000000001137</v>
      </c>
      <c r="F299" s="165">
        <f t="shared" si="19"/>
        <v>9.502090459901538</v>
      </c>
      <c r="G299" s="191">
        <f t="shared" si="20"/>
        <v>315.72</v>
      </c>
      <c r="H299" s="123">
        <v>75</v>
      </c>
      <c r="I299" s="142">
        <v>868.98</v>
      </c>
      <c r="J299" s="142">
        <v>553.26</v>
      </c>
    </row>
    <row r="300" spans="1:10" ht="23.25">
      <c r="A300" s="121">
        <v>22276</v>
      </c>
      <c r="B300" s="123">
        <v>16</v>
      </c>
      <c r="C300" s="133">
        <v>86.1977</v>
      </c>
      <c r="D300" s="133">
        <v>86.2006</v>
      </c>
      <c r="E300" s="133">
        <f t="shared" si="18"/>
        <v>0.002899999999996794</v>
      </c>
      <c r="F300" s="165">
        <f t="shared" si="19"/>
        <v>10.165807831166243</v>
      </c>
      <c r="G300" s="191">
        <f t="shared" si="20"/>
        <v>285.27</v>
      </c>
      <c r="H300" s="123">
        <v>76</v>
      </c>
      <c r="I300" s="142">
        <v>832.46</v>
      </c>
      <c r="J300" s="142">
        <v>547.19</v>
      </c>
    </row>
    <row r="301" spans="1:10" ht="23.25">
      <c r="A301" s="121"/>
      <c r="B301" s="123">
        <v>17</v>
      </c>
      <c r="C301" s="133">
        <v>87.2778</v>
      </c>
      <c r="D301" s="133">
        <v>87.2837</v>
      </c>
      <c r="E301" s="133">
        <f t="shared" si="18"/>
        <v>0.005899999999996908</v>
      </c>
      <c r="F301" s="165">
        <f t="shared" si="19"/>
        <v>21.42727437805305</v>
      </c>
      <c r="G301" s="191">
        <f t="shared" si="20"/>
        <v>275.35</v>
      </c>
      <c r="H301" s="123">
        <v>77</v>
      </c>
      <c r="I301" s="142">
        <v>823.62</v>
      </c>
      <c r="J301" s="142">
        <v>548.27</v>
      </c>
    </row>
    <row r="302" spans="1:10" ht="23.25">
      <c r="A302" s="121"/>
      <c r="B302" s="123">
        <v>18</v>
      </c>
      <c r="C302" s="133">
        <v>85.1932</v>
      </c>
      <c r="D302" s="133">
        <v>85.196</v>
      </c>
      <c r="E302" s="133">
        <f t="shared" si="18"/>
        <v>0.0027999999999934744</v>
      </c>
      <c r="F302" s="165">
        <f t="shared" si="19"/>
        <v>8.711072395213495</v>
      </c>
      <c r="G302" s="191">
        <f t="shared" si="20"/>
        <v>321.43000000000006</v>
      </c>
      <c r="H302" s="123">
        <v>78</v>
      </c>
      <c r="I302" s="142">
        <v>696.2</v>
      </c>
      <c r="J302" s="142">
        <v>374.77</v>
      </c>
    </row>
    <row r="303" spans="1:10" ht="23.25">
      <c r="A303" s="121">
        <v>22286</v>
      </c>
      <c r="B303" s="123">
        <v>28</v>
      </c>
      <c r="C303" s="133">
        <v>87.234</v>
      </c>
      <c r="D303" s="133">
        <v>87.2345</v>
      </c>
      <c r="E303" s="133">
        <f t="shared" si="18"/>
        <v>0.0005000000000023874</v>
      </c>
      <c r="F303" s="165">
        <f t="shared" si="19"/>
        <v>1.5361455037094456</v>
      </c>
      <c r="G303" s="191">
        <f t="shared" si="20"/>
        <v>325.49</v>
      </c>
      <c r="H303" s="123">
        <v>79</v>
      </c>
      <c r="I303" s="142">
        <v>694.6</v>
      </c>
      <c r="J303" s="142">
        <v>369.11</v>
      </c>
    </row>
    <row r="304" spans="1:10" ht="23.25">
      <c r="A304" s="121"/>
      <c r="B304" s="123">
        <v>29</v>
      </c>
      <c r="C304" s="133">
        <v>85.2582</v>
      </c>
      <c r="D304" s="133">
        <v>85.2637</v>
      </c>
      <c r="E304" s="133">
        <f t="shared" si="18"/>
        <v>0.00549999999999784</v>
      </c>
      <c r="F304" s="165">
        <f t="shared" si="19"/>
        <v>23.15789473683301</v>
      </c>
      <c r="G304" s="191">
        <f t="shared" si="20"/>
        <v>237.5</v>
      </c>
      <c r="H304" s="123">
        <v>80</v>
      </c>
      <c r="I304" s="142">
        <v>860.21</v>
      </c>
      <c r="J304" s="142">
        <v>622.71</v>
      </c>
    </row>
    <row r="305" spans="1:10" ht="23.25">
      <c r="A305" s="121"/>
      <c r="B305" s="123">
        <v>30</v>
      </c>
      <c r="C305" s="133">
        <v>85.0076</v>
      </c>
      <c r="D305" s="133">
        <v>85.0139</v>
      </c>
      <c r="E305" s="133">
        <f t="shared" si="18"/>
        <v>0.006300000000010186</v>
      </c>
      <c r="F305" s="165">
        <f t="shared" si="19"/>
        <v>21.3573801614014</v>
      </c>
      <c r="G305" s="191">
        <f t="shared" si="20"/>
        <v>294.98</v>
      </c>
      <c r="H305" s="123">
        <v>81</v>
      </c>
      <c r="I305" s="142">
        <v>812.52</v>
      </c>
      <c r="J305" s="142">
        <v>517.54</v>
      </c>
    </row>
    <row r="306" spans="1:10" ht="23.25">
      <c r="A306" s="121">
        <v>22297</v>
      </c>
      <c r="B306" s="123">
        <v>31</v>
      </c>
      <c r="C306" s="133">
        <v>84.9243</v>
      </c>
      <c r="D306" s="133">
        <v>84.9256</v>
      </c>
      <c r="E306" s="133">
        <f t="shared" si="18"/>
        <v>0.001300000000000523</v>
      </c>
      <c r="F306" s="165">
        <f t="shared" si="19"/>
        <v>4.888688327318452</v>
      </c>
      <c r="G306" s="191">
        <f t="shared" si="20"/>
        <v>265.9200000000001</v>
      </c>
      <c r="H306" s="123">
        <v>82</v>
      </c>
      <c r="I306" s="142">
        <v>817.85</v>
      </c>
      <c r="J306" s="142">
        <v>551.93</v>
      </c>
    </row>
    <row r="307" spans="1:10" ht="23.25">
      <c r="A307" s="121"/>
      <c r="B307" s="123">
        <v>32</v>
      </c>
      <c r="C307" s="133">
        <v>85.0355</v>
      </c>
      <c r="D307" s="133">
        <v>85.0368</v>
      </c>
      <c r="E307" s="133">
        <f t="shared" si="18"/>
        <v>0.001300000000000523</v>
      </c>
      <c r="F307" s="165">
        <f t="shared" si="19"/>
        <v>4.9043648847493975</v>
      </c>
      <c r="G307" s="191">
        <f t="shared" si="20"/>
        <v>265.07000000000005</v>
      </c>
      <c r="H307" s="123">
        <v>83</v>
      </c>
      <c r="I307" s="142">
        <v>850.45</v>
      </c>
      <c r="J307" s="142">
        <v>585.38</v>
      </c>
    </row>
    <row r="308" spans="1:10" ht="23.25">
      <c r="A308" s="121"/>
      <c r="B308" s="123">
        <v>33</v>
      </c>
      <c r="C308" s="133">
        <v>86.01</v>
      </c>
      <c r="D308" s="133">
        <v>86.0139</v>
      </c>
      <c r="E308" s="133">
        <f t="shared" si="18"/>
        <v>0.003900000000001569</v>
      </c>
      <c r="F308" s="165">
        <f t="shared" si="19"/>
        <v>11.737442441392748</v>
      </c>
      <c r="G308" s="191">
        <f t="shared" si="20"/>
        <v>332.27000000000004</v>
      </c>
      <c r="H308" s="123">
        <v>84</v>
      </c>
      <c r="I308" s="142">
        <v>646.6</v>
      </c>
      <c r="J308" s="142">
        <v>314.33</v>
      </c>
    </row>
    <row r="309" spans="1:10" ht="23.25">
      <c r="A309" s="121">
        <v>22305</v>
      </c>
      <c r="B309" s="123">
        <v>34</v>
      </c>
      <c r="C309" s="133">
        <v>83.7665</v>
      </c>
      <c r="D309" s="133">
        <v>83.7678</v>
      </c>
      <c r="E309" s="133">
        <f t="shared" si="18"/>
        <v>0.001300000000000523</v>
      </c>
      <c r="F309" s="165">
        <f t="shared" si="19"/>
        <v>5.009247842172176</v>
      </c>
      <c r="G309" s="191">
        <f t="shared" si="20"/>
        <v>259.52</v>
      </c>
      <c r="H309" s="123">
        <v>85</v>
      </c>
      <c r="I309" s="142">
        <v>811.16</v>
      </c>
      <c r="J309" s="142">
        <v>551.64</v>
      </c>
    </row>
    <row r="310" spans="1:10" ht="23.25">
      <c r="A310" s="121"/>
      <c r="B310" s="123">
        <v>35</v>
      </c>
      <c r="C310" s="133">
        <v>85.0332</v>
      </c>
      <c r="D310" s="133">
        <v>85.0345</v>
      </c>
      <c r="E310" s="133">
        <f t="shared" si="18"/>
        <v>0.001300000000000523</v>
      </c>
      <c r="F310" s="165">
        <f t="shared" si="19"/>
        <v>4.444292502822204</v>
      </c>
      <c r="G310" s="191">
        <f t="shared" si="20"/>
        <v>292.51</v>
      </c>
      <c r="H310" s="123">
        <v>86</v>
      </c>
      <c r="I310" s="142">
        <v>811.51</v>
      </c>
      <c r="J310" s="142">
        <v>519</v>
      </c>
    </row>
    <row r="311" spans="1:10" ht="23.25">
      <c r="A311" s="121"/>
      <c r="B311" s="123">
        <v>36</v>
      </c>
      <c r="C311" s="133">
        <v>84.606</v>
      </c>
      <c r="D311" s="133">
        <v>84.608</v>
      </c>
      <c r="E311" s="133">
        <f t="shared" si="18"/>
        <v>0.0020000000000095497</v>
      </c>
      <c r="F311" s="165">
        <f t="shared" si="19"/>
        <v>7.079395419664967</v>
      </c>
      <c r="G311" s="191">
        <f t="shared" si="20"/>
        <v>282.51</v>
      </c>
      <c r="H311" s="123">
        <v>87</v>
      </c>
      <c r="I311" s="142">
        <v>725.78</v>
      </c>
      <c r="J311" s="142">
        <v>443.27</v>
      </c>
    </row>
    <row r="312" spans="1:10" ht="23.25">
      <c r="A312" s="121">
        <v>22319</v>
      </c>
      <c r="B312" s="123">
        <v>19</v>
      </c>
      <c r="C312" s="133">
        <v>88.9556</v>
      </c>
      <c r="D312" s="133">
        <v>88.9665</v>
      </c>
      <c r="E312" s="133">
        <f t="shared" si="18"/>
        <v>0.01089999999999236</v>
      </c>
      <c r="F312" s="165">
        <f t="shared" si="19"/>
        <v>31.375935520991252</v>
      </c>
      <c r="G312" s="191">
        <f t="shared" si="20"/>
        <v>347.4</v>
      </c>
      <c r="H312" s="123">
        <v>88</v>
      </c>
      <c r="I312" s="142">
        <v>690.64</v>
      </c>
      <c r="J312" s="142">
        <v>343.24</v>
      </c>
    </row>
    <row r="313" spans="1:10" ht="23.25">
      <c r="A313" s="121"/>
      <c r="B313" s="123">
        <v>20</v>
      </c>
      <c r="C313" s="133">
        <v>84.6326</v>
      </c>
      <c r="D313" s="133">
        <v>84.6494</v>
      </c>
      <c r="E313" s="133">
        <f t="shared" si="18"/>
        <v>0.01680000000000348</v>
      </c>
      <c r="F313" s="165">
        <f t="shared" si="19"/>
        <v>52.94006428437473</v>
      </c>
      <c r="G313" s="191">
        <f t="shared" si="20"/>
        <v>317.34000000000003</v>
      </c>
      <c r="H313" s="123">
        <v>89</v>
      </c>
      <c r="I313" s="142">
        <v>791.23</v>
      </c>
      <c r="J313" s="142">
        <v>473.89</v>
      </c>
    </row>
    <row r="314" spans="1:10" ht="23.25">
      <c r="A314" s="121"/>
      <c r="B314" s="123">
        <v>21</v>
      </c>
      <c r="C314" s="133">
        <v>86.2971</v>
      </c>
      <c r="D314" s="133">
        <v>86.3079</v>
      </c>
      <c r="E314" s="133">
        <f t="shared" si="18"/>
        <v>0.010800000000003251</v>
      </c>
      <c r="F314" s="165">
        <f t="shared" si="19"/>
        <v>41.776264892477386</v>
      </c>
      <c r="G314" s="191">
        <f t="shared" si="20"/>
        <v>258.52</v>
      </c>
      <c r="H314" s="123">
        <v>90</v>
      </c>
      <c r="I314" s="142">
        <v>833.98</v>
      </c>
      <c r="J314" s="142">
        <v>575.46</v>
      </c>
    </row>
    <row r="315" spans="1:10" ht="23.25">
      <c r="A315" s="121">
        <v>22326</v>
      </c>
      <c r="B315" s="123">
        <v>22</v>
      </c>
      <c r="C315" s="133">
        <v>85.0925</v>
      </c>
      <c r="D315" s="133">
        <v>85.111</v>
      </c>
      <c r="E315" s="133">
        <f t="shared" si="18"/>
        <v>0.01850000000000307</v>
      </c>
      <c r="F315" s="165">
        <f t="shared" si="19"/>
        <v>61.49039420329414</v>
      </c>
      <c r="G315" s="191">
        <f t="shared" si="20"/>
        <v>300.85999999999996</v>
      </c>
      <c r="H315" s="123">
        <v>91</v>
      </c>
      <c r="I315" s="142">
        <v>803.03</v>
      </c>
      <c r="J315" s="142">
        <v>502.17</v>
      </c>
    </row>
    <row r="316" spans="1:10" ht="23.25">
      <c r="A316" s="121"/>
      <c r="B316" s="123">
        <v>23</v>
      </c>
      <c r="C316" s="133">
        <v>87.6349</v>
      </c>
      <c r="D316" s="133">
        <v>87.647</v>
      </c>
      <c r="E316" s="133">
        <f t="shared" si="18"/>
        <v>0.012100000000003774</v>
      </c>
      <c r="F316" s="165">
        <f t="shared" si="19"/>
        <v>48.749043148961654</v>
      </c>
      <c r="G316" s="191">
        <f t="shared" si="20"/>
        <v>248.21000000000004</v>
      </c>
      <c r="H316" s="123">
        <v>92</v>
      </c>
      <c r="I316" s="142">
        <v>817.48</v>
      </c>
      <c r="J316" s="142">
        <v>569.27</v>
      </c>
    </row>
    <row r="317" spans="1:10" ht="23.25">
      <c r="A317" s="121"/>
      <c r="B317" s="123">
        <v>24</v>
      </c>
      <c r="C317" s="133">
        <v>88.0655</v>
      </c>
      <c r="D317" s="133">
        <v>88.0788</v>
      </c>
      <c r="E317" s="133">
        <f t="shared" si="18"/>
        <v>0.013300000000000978</v>
      </c>
      <c r="F317" s="165">
        <f t="shared" si="19"/>
        <v>39.738265260393135</v>
      </c>
      <c r="G317" s="191">
        <f t="shared" si="20"/>
        <v>334.69</v>
      </c>
      <c r="H317" s="123">
        <v>93</v>
      </c>
      <c r="I317" s="142">
        <v>634.1</v>
      </c>
      <c r="J317" s="142">
        <v>299.41</v>
      </c>
    </row>
    <row r="318" spans="1:10" ht="23.25">
      <c r="A318" s="121">
        <v>22334</v>
      </c>
      <c r="B318" s="123">
        <v>25</v>
      </c>
      <c r="C318" s="133">
        <v>87.0614</v>
      </c>
      <c r="D318" s="133">
        <v>87.068</v>
      </c>
      <c r="E318" s="133">
        <f t="shared" si="18"/>
        <v>0.006599999999991724</v>
      </c>
      <c r="F318" s="165">
        <f t="shared" si="19"/>
        <v>18.545577160817473</v>
      </c>
      <c r="G318" s="191">
        <f t="shared" si="20"/>
        <v>355.88000000000005</v>
      </c>
      <c r="H318" s="123">
        <v>94</v>
      </c>
      <c r="I318" s="142">
        <v>726.2</v>
      </c>
      <c r="J318" s="142">
        <v>370.32</v>
      </c>
    </row>
    <row r="319" spans="1:10" ht="23.25">
      <c r="A319" s="121"/>
      <c r="B319" s="123">
        <v>26</v>
      </c>
      <c r="C319" s="133">
        <v>85.7832</v>
      </c>
      <c r="D319" s="133">
        <v>85.7886</v>
      </c>
      <c r="E319" s="133">
        <f t="shared" si="18"/>
        <v>0.005400000000008731</v>
      </c>
      <c r="F319" s="165">
        <f t="shared" si="19"/>
        <v>17.080499762798453</v>
      </c>
      <c r="G319" s="191">
        <f t="shared" si="20"/>
        <v>316.15000000000003</v>
      </c>
      <c r="H319" s="123">
        <v>95</v>
      </c>
      <c r="I319" s="142">
        <v>636.99</v>
      </c>
      <c r="J319" s="142">
        <v>320.84</v>
      </c>
    </row>
    <row r="320" spans="1:10" ht="24" thickBot="1">
      <c r="A320" s="194"/>
      <c r="B320" s="195">
        <v>27</v>
      </c>
      <c r="C320" s="196">
        <v>86.337</v>
      </c>
      <c r="D320" s="196">
        <v>86.3427</v>
      </c>
      <c r="E320" s="196">
        <f t="shared" si="18"/>
        <v>0.005699999999990268</v>
      </c>
      <c r="F320" s="198">
        <f t="shared" si="19"/>
        <v>20.24866785076472</v>
      </c>
      <c r="G320" s="197">
        <f t="shared" si="20"/>
        <v>281.5</v>
      </c>
      <c r="H320" s="195">
        <v>96</v>
      </c>
      <c r="I320" s="199">
        <v>817.67</v>
      </c>
      <c r="J320" s="199">
        <v>536.17</v>
      </c>
    </row>
    <row r="321" spans="1:10" ht="23.25">
      <c r="A321" s="175">
        <v>22374</v>
      </c>
      <c r="B321" s="176">
        <v>19</v>
      </c>
      <c r="C321" s="177">
        <v>89.0388</v>
      </c>
      <c r="D321" s="177">
        <v>89.0422</v>
      </c>
      <c r="E321" s="177">
        <f t="shared" si="18"/>
        <v>0.0033999999999991815</v>
      </c>
      <c r="F321" s="179">
        <f aca="true" t="shared" si="21" ref="F321:F384">((10^6)*E321/G321)</f>
        <v>9.64429568275708</v>
      </c>
      <c r="G321" s="193">
        <f aca="true" t="shared" si="22" ref="G321:G384">I321-J321</f>
        <v>352.54</v>
      </c>
      <c r="H321" s="123">
        <v>1</v>
      </c>
      <c r="I321" s="181">
        <v>713.63</v>
      </c>
      <c r="J321" s="181">
        <v>361.09</v>
      </c>
    </row>
    <row r="322" spans="1:10" ht="23.25">
      <c r="A322" s="121"/>
      <c r="B322" s="123">
        <v>20</v>
      </c>
      <c r="C322" s="133">
        <v>84.7172</v>
      </c>
      <c r="D322" s="133">
        <v>84.7201</v>
      </c>
      <c r="E322" s="177">
        <f t="shared" si="18"/>
        <v>0.002899999999996794</v>
      </c>
      <c r="F322" s="165">
        <f t="shared" si="21"/>
        <v>9.891871610317544</v>
      </c>
      <c r="G322" s="191">
        <f t="shared" si="22"/>
        <v>293.16999999999996</v>
      </c>
      <c r="H322" s="123">
        <v>2</v>
      </c>
      <c r="I322" s="142">
        <v>881.27</v>
      </c>
      <c r="J322" s="142">
        <v>588.1</v>
      </c>
    </row>
    <row r="323" spans="1:10" ht="23.25">
      <c r="A323" s="121"/>
      <c r="B323" s="123">
        <v>21</v>
      </c>
      <c r="C323" s="133">
        <v>86.4115</v>
      </c>
      <c r="D323" s="133">
        <v>86.4141</v>
      </c>
      <c r="E323" s="177">
        <f aca="true" t="shared" si="23" ref="E323:E441">D323-C323</f>
        <v>0.002600000000001046</v>
      </c>
      <c r="F323" s="165">
        <f t="shared" si="21"/>
        <v>8.547289522998934</v>
      </c>
      <c r="G323" s="191">
        <f t="shared" si="22"/>
        <v>304.19</v>
      </c>
      <c r="H323" s="123">
        <v>3</v>
      </c>
      <c r="I323" s="142">
        <v>668.86</v>
      </c>
      <c r="J323" s="142">
        <v>364.67</v>
      </c>
    </row>
    <row r="324" spans="1:10" ht="23.25">
      <c r="A324" s="121">
        <v>22391</v>
      </c>
      <c r="B324" s="123">
        <v>22</v>
      </c>
      <c r="C324" s="133">
        <v>85.2002</v>
      </c>
      <c r="D324" s="133">
        <v>85.2039</v>
      </c>
      <c r="E324" s="177">
        <f t="shared" si="23"/>
        <v>0.0037000000000091404</v>
      </c>
      <c r="F324" s="165">
        <f t="shared" si="21"/>
        <v>11.85783418263994</v>
      </c>
      <c r="G324" s="191">
        <f t="shared" si="22"/>
        <v>312.03000000000003</v>
      </c>
      <c r="H324" s="123">
        <v>4</v>
      </c>
      <c r="I324" s="142">
        <v>664.49</v>
      </c>
      <c r="J324" s="142">
        <v>352.46</v>
      </c>
    </row>
    <row r="325" spans="1:10" ht="23.25">
      <c r="A325" s="121"/>
      <c r="B325" s="123">
        <v>23</v>
      </c>
      <c r="C325" s="133">
        <v>87.7447</v>
      </c>
      <c r="D325" s="133">
        <v>87.7532</v>
      </c>
      <c r="E325" s="177">
        <f t="shared" si="23"/>
        <v>0.008500000000012164</v>
      </c>
      <c r="F325" s="165">
        <f t="shared" si="21"/>
        <v>23.985552232101604</v>
      </c>
      <c r="G325" s="191">
        <f t="shared" si="22"/>
        <v>354.37999999999994</v>
      </c>
      <c r="H325" s="123">
        <v>5</v>
      </c>
      <c r="I325" s="142">
        <v>679.56</v>
      </c>
      <c r="J325" s="142">
        <v>325.18</v>
      </c>
    </row>
    <row r="326" spans="1:10" ht="23.25">
      <c r="A326" s="121"/>
      <c r="B326" s="123">
        <v>24</v>
      </c>
      <c r="C326" s="133">
        <v>88.142</v>
      </c>
      <c r="D326" s="133">
        <v>88.1448</v>
      </c>
      <c r="E326" s="177">
        <f t="shared" si="23"/>
        <v>0.0028000000000076852</v>
      </c>
      <c r="F326" s="165">
        <f t="shared" si="21"/>
        <v>8.726275438675119</v>
      </c>
      <c r="G326" s="191">
        <f t="shared" si="22"/>
        <v>320.87</v>
      </c>
      <c r="H326" s="123">
        <v>6</v>
      </c>
      <c r="I326" s="142">
        <v>823.61</v>
      </c>
      <c r="J326" s="142">
        <v>502.74</v>
      </c>
    </row>
    <row r="327" spans="1:10" ht="23.25">
      <c r="A327" s="121">
        <v>22404</v>
      </c>
      <c r="B327" s="123">
        <v>19</v>
      </c>
      <c r="C327" s="133">
        <v>88.9456</v>
      </c>
      <c r="D327" s="133">
        <v>88.9471</v>
      </c>
      <c r="E327" s="133">
        <f t="shared" si="23"/>
        <v>0.0015000000000071623</v>
      </c>
      <c r="F327" s="165">
        <f t="shared" si="21"/>
        <v>5.367110347814378</v>
      </c>
      <c r="G327" s="191">
        <f t="shared" si="22"/>
        <v>279.48</v>
      </c>
      <c r="H327" s="123">
        <v>7</v>
      </c>
      <c r="I327" s="142">
        <v>833.52</v>
      </c>
      <c r="J327" s="142">
        <v>554.04</v>
      </c>
    </row>
    <row r="328" spans="1:10" ht="23.25">
      <c r="A328" s="121"/>
      <c r="B328" s="123">
        <v>20</v>
      </c>
      <c r="C328" s="133">
        <v>84.653</v>
      </c>
      <c r="D328" s="133">
        <v>84.6542</v>
      </c>
      <c r="E328" s="133">
        <f t="shared" si="23"/>
        <v>0.0011999999999972033</v>
      </c>
      <c r="F328" s="165">
        <f t="shared" si="21"/>
        <v>4.153686396667369</v>
      </c>
      <c r="G328" s="191">
        <f t="shared" si="22"/>
        <v>288.9000000000001</v>
      </c>
      <c r="H328" s="123">
        <v>8</v>
      </c>
      <c r="I328" s="142">
        <v>843.46</v>
      </c>
      <c r="J328" s="142">
        <v>554.56</v>
      </c>
    </row>
    <row r="329" spans="1:10" ht="23.25">
      <c r="A329" s="121"/>
      <c r="B329" s="123">
        <v>21</v>
      </c>
      <c r="C329" s="133">
        <v>86.3594</v>
      </c>
      <c r="D329" s="133">
        <v>86.3656</v>
      </c>
      <c r="E329" s="133">
        <f t="shared" si="23"/>
        <v>0.006200000000006867</v>
      </c>
      <c r="F329" s="165">
        <f t="shared" si="21"/>
        <v>20.51553555476942</v>
      </c>
      <c r="G329" s="191">
        <f t="shared" si="22"/>
        <v>302.21</v>
      </c>
      <c r="H329" s="123">
        <v>9</v>
      </c>
      <c r="I329" s="142">
        <v>694.13</v>
      </c>
      <c r="J329" s="142">
        <v>391.92</v>
      </c>
    </row>
    <row r="330" spans="1:10" ht="23.25">
      <c r="A330" s="121">
        <v>22423</v>
      </c>
      <c r="B330" s="123">
        <v>22</v>
      </c>
      <c r="C330" s="133">
        <v>85.131</v>
      </c>
      <c r="D330" s="133">
        <v>85.1342</v>
      </c>
      <c r="E330" s="133">
        <f t="shared" si="23"/>
        <v>0.003200000000006753</v>
      </c>
      <c r="F330" s="165">
        <f t="shared" si="21"/>
        <v>12.410797393758736</v>
      </c>
      <c r="G330" s="191">
        <f t="shared" si="22"/>
        <v>257.84000000000003</v>
      </c>
      <c r="H330" s="123">
        <v>10</v>
      </c>
      <c r="I330" s="142">
        <v>822.89</v>
      </c>
      <c r="J330" s="142">
        <v>565.05</v>
      </c>
    </row>
    <row r="331" spans="1:10" ht="23.25">
      <c r="A331" s="121"/>
      <c r="B331" s="123">
        <v>23</v>
      </c>
      <c r="C331" s="133">
        <v>87.6619</v>
      </c>
      <c r="D331" s="133">
        <v>87.666</v>
      </c>
      <c r="E331" s="133">
        <f t="shared" si="23"/>
        <v>0.004099999999993997</v>
      </c>
      <c r="F331" s="165">
        <f t="shared" si="21"/>
        <v>13.716044426582355</v>
      </c>
      <c r="G331" s="191">
        <f t="shared" si="22"/>
        <v>298.91999999999996</v>
      </c>
      <c r="H331" s="123">
        <v>11</v>
      </c>
      <c r="I331" s="142">
        <v>700.18</v>
      </c>
      <c r="J331" s="142">
        <v>401.26</v>
      </c>
    </row>
    <row r="332" spans="1:10" ht="23.25">
      <c r="A332" s="121"/>
      <c r="B332" s="123">
        <v>24</v>
      </c>
      <c r="C332" s="133">
        <v>88.0618</v>
      </c>
      <c r="D332" s="133">
        <v>88.0672</v>
      </c>
      <c r="E332" s="133">
        <f t="shared" si="23"/>
        <v>0.00539999999999452</v>
      </c>
      <c r="F332" s="165">
        <f t="shared" si="21"/>
        <v>15.60828973608845</v>
      </c>
      <c r="G332" s="191">
        <f t="shared" si="22"/>
        <v>345.96999999999997</v>
      </c>
      <c r="H332" s="123">
        <v>12</v>
      </c>
      <c r="I332" s="142">
        <v>716.15</v>
      </c>
      <c r="J332" s="142">
        <v>370.18</v>
      </c>
    </row>
    <row r="333" spans="1:10" ht="23.25">
      <c r="A333" s="121">
        <v>22436</v>
      </c>
      <c r="B333" s="123">
        <v>1</v>
      </c>
      <c r="C333" s="133">
        <v>85.4054</v>
      </c>
      <c r="D333" s="133">
        <v>85.4156</v>
      </c>
      <c r="E333" s="133">
        <f t="shared" si="23"/>
        <v>0.010199999999997544</v>
      </c>
      <c r="F333" s="165">
        <f t="shared" si="21"/>
        <v>31.220348321133564</v>
      </c>
      <c r="G333" s="191">
        <f t="shared" si="22"/>
        <v>326.7099999999999</v>
      </c>
      <c r="H333" s="123">
        <v>13</v>
      </c>
      <c r="I333" s="142">
        <v>659.43</v>
      </c>
      <c r="J333" s="142">
        <v>332.72</v>
      </c>
    </row>
    <row r="334" spans="1:10" ht="23.25">
      <c r="A334" s="121"/>
      <c r="B334" s="123">
        <v>2</v>
      </c>
      <c r="C334" s="133">
        <v>87.4699</v>
      </c>
      <c r="D334" s="133">
        <v>87.4762</v>
      </c>
      <c r="E334" s="133">
        <f t="shared" si="23"/>
        <v>0.006300000000010186</v>
      </c>
      <c r="F334" s="165">
        <f t="shared" si="21"/>
        <v>20.398251578469115</v>
      </c>
      <c r="G334" s="191">
        <f t="shared" si="22"/>
        <v>308.85</v>
      </c>
      <c r="H334" s="123">
        <v>14</v>
      </c>
      <c r="I334" s="142">
        <v>794.1</v>
      </c>
      <c r="J334" s="142">
        <v>485.25</v>
      </c>
    </row>
    <row r="335" spans="1:10" ht="23.25">
      <c r="A335" s="121"/>
      <c r="B335" s="123">
        <v>3</v>
      </c>
      <c r="C335" s="133">
        <v>85.895</v>
      </c>
      <c r="D335" s="133">
        <v>85.9033</v>
      </c>
      <c r="E335" s="133">
        <f t="shared" si="23"/>
        <v>0.008300000000005525</v>
      </c>
      <c r="F335" s="165">
        <f t="shared" si="21"/>
        <v>24.22438198641545</v>
      </c>
      <c r="G335" s="191">
        <f t="shared" si="22"/>
        <v>342.63</v>
      </c>
      <c r="H335" s="123">
        <v>15</v>
      </c>
      <c r="I335" s="142">
        <v>707.86</v>
      </c>
      <c r="J335" s="142">
        <v>365.23</v>
      </c>
    </row>
    <row r="336" spans="1:10" ht="23.25">
      <c r="A336" s="121">
        <v>22454</v>
      </c>
      <c r="B336" s="123">
        <v>4</v>
      </c>
      <c r="C336" s="133">
        <v>85.034</v>
      </c>
      <c r="D336" s="133">
        <v>85.048</v>
      </c>
      <c r="E336" s="133">
        <f t="shared" si="23"/>
        <v>0.013999999999995794</v>
      </c>
      <c r="F336" s="165">
        <f t="shared" si="21"/>
        <v>46.44527751051918</v>
      </c>
      <c r="G336" s="191">
        <f t="shared" si="22"/>
        <v>301.42999999999995</v>
      </c>
      <c r="H336" s="123">
        <v>16</v>
      </c>
      <c r="I336" s="142">
        <v>765.91</v>
      </c>
      <c r="J336" s="142">
        <v>464.48</v>
      </c>
    </row>
    <row r="337" spans="1:10" ht="23.25">
      <c r="A337" s="121"/>
      <c r="B337" s="123">
        <v>5</v>
      </c>
      <c r="C337" s="133">
        <v>85.0744</v>
      </c>
      <c r="D337" s="133">
        <v>85.0857</v>
      </c>
      <c r="E337" s="133">
        <f t="shared" si="23"/>
        <v>0.011300000000005639</v>
      </c>
      <c r="F337" s="165">
        <f t="shared" si="21"/>
        <v>32.51517854575328</v>
      </c>
      <c r="G337" s="191">
        <f t="shared" si="22"/>
        <v>347.53000000000003</v>
      </c>
      <c r="H337" s="123">
        <v>17</v>
      </c>
      <c r="I337" s="142">
        <v>851.24</v>
      </c>
      <c r="J337" s="142">
        <v>503.71</v>
      </c>
    </row>
    <row r="338" spans="1:10" ht="23.25">
      <c r="A338" s="121"/>
      <c r="B338" s="123">
        <v>6</v>
      </c>
      <c r="C338" s="133">
        <v>87.4123</v>
      </c>
      <c r="D338" s="133">
        <v>87.421</v>
      </c>
      <c r="E338" s="133">
        <f t="shared" si="23"/>
        <v>0.008700000000004593</v>
      </c>
      <c r="F338" s="165">
        <f t="shared" si="21"/>
        <v>27.25137039938792</v>
      </c>
      <c r="G338" s="191">
        <f t="shared" si="22"/>
        <v>319.25</v>
      </c>
      <c r="H338" s="123">
        <v>18</v>
      </c>
      <c r="I338" s="142">
        <v>835.77</v>
      </c>
      <c r="J338" s="142">
        <v>516.52</v>
      </c>
    </row>
    <row r="339" spans="1:10" ht="23.25">
      <c r="A339" s="200">
        <v>22464</v>
      </c>
      <c r="B339" s="124">
        <v>19</v>
      </c>
      <c r="C339" s="133">
        <v>88.9965</v>
      </c>
      <c r="D339" s="133">
        <v>89.0045</v>
      </c>
      <c r="E339" s="133">
        <f t="shared" si="23"/>
        <v>0.007999999999995566</v>
      </c>
      <c r="F339" s="165">
        <f t="shared" si="21"/>
        <v>23.73957684202964</v>
      </c>
      <c r="G339" s="191">
        <f t="shared" si="22"/>
        <v>336.98999999999995</v>
      </c>
      <c r="H339" s="123">
        <v>19</v>
      </c>
      <c r="I339" s="142">
        <v>720.81</v>
      </c>
      <c r="J339" s="142">
        <v>383.82</v>
      </c>
    </row>
    <row r="340" spans="1:14" ht="23.25">
      <c r="A340" s="121"/>
      <c r="B340" s="123">
        <v>20</v>
      </c>
      <c r="C340" s="133">
        <v>84.7064</v>
      </c>
      <c r="D340" s="133">
        <v>84.7151</v>
      </c>
      <c r="E340" s="133">
        <f t="shared" si="23"/>
        <v>0.008700000000004593</v>
      </c>
      <c r="F340" s="165">
        <f t="shared" si="21"/>
        <v>25.581463730202575</v>
      </c>
      <c r="G340" s="191">
        <f t="shared" si="22"/>
        <v>340.09</v>
      </c>
      <c r="H340" s="123">
        <v>20</v>
      </c>
      <c r="I340" s="142">
        <v>666.51</v>
      </c>
      <c r="J340" s="142">
        <v>326.42</v>
      </c>
      <c r="N340" s="201"/>
    </row>
    <row r="341" spans="1:10" ht="23.25">
      <c r="A341" s="121"/>
      <c r="B341" s="123">
        <v>21</v>
      </c>
      <c r="C341" s="133">
        <v>86.4237</v>
      </c>
      <c r="D341" s="133">
        <v>86.4302</v>
      </c>
      <c r="E341" s="133">
        <f t="shared" si="23"/>
        <v>0.006500000000002615</v>
      </c>
      <c r="F341" s="165">
        <f t="shared" si="21"/>
        <v>23.146499537079325</v>
      </c>
      <c r="G341" s="191">
        <f t="shared" si="22"/>
        <v>280.81999999999994</v>
      </c>
      <c r="H341" s="123">
        <v>21</v>
      </c>
      <c r="I341" s="142">
        <v>793.17</v>
      </c>
      <c r="J341" s="142">
        <v>512.35</v>
      </c>
    </row>
    <row r="342" spans="1:10" ht="23.25">
      <c r="A342" s="121">
        <v>22473</v>
      </c>
      <c r="B342" s="123">
        <v>22</v>
      </c>
      <c r="C342" s="133">
        <v>85.1822</v>
      </c>
      <c r="D342" s="133">
        <v>85.1847</v>
      </c>
      <c r="E342" s="133">
        <f t="shared" si="23"/>
        <v>0.002500000000011937</v>
      </c>
      <c r="F342" s="165">
        <f t="shared" si="21"/>
        <v>8.99312924929651</v>
      </c>
      <c r="G342" s="191">
        <f t="shared" si="22"/>
        <v>277.99</v>
      </c>
      <c r="H342" s="123">
        <v>22</v>
      </c>
      <c r="I342" s="142">
        <v>834.22</v>
      </c>
      <c r="J342" s="142">
        <v>556.23</v>
      </c>
    </row>
    <row r="343" spans="1:10" ht="23.25">
      <c r="A343" s="121"/>
      <c r="B343" s="123">
        <v>23</v>
      </c>
      <c r="C343" s="202">
        <v>87.7458</v>
      </c>
      <c r="D343" s="133">
        <v>87.7527</v>
      </c>
      <c r="E343" s="133">
        <f t="shared" si="23"/>
        <v>0.0069000000000016826</v>
      </c>
      <c r="F343" s="165">
        <f t="shared" si="21"/>
        <v>22.640766504796172</v>
      </c>
      <c r="G343" s="191">
        <f t="shared" si="22"/>
        <v>304.76000000000005</v>
      </c>
      <c r="H343" s="123">
        <v>23</v>
      </c>
      <c r="I343" s="142">
        <v>805.44</v>
      </c>
      <c r="J343" s="142">
        <v>500.68</v>
      </c>
    </row>
    <row r="344" spans="1:10" ht="23.25">
      <c r="A344" s="121"/>
      <c r="B344" s="123">
        <v>24</v>
      </c>
      <c r="C344" s="133">
        <v>88.0816</v>
      </c>
      <c r="D344" s="133">
        <v>88.0907</v>
      </c>
      <c r="E344" s="133">
        <f t="shared" si="23"/>
        <v>0.00910000000000366</v>
      </c>
      <c r="F344" s="165">
        <f t="shared" si="21"/>
        <v>30.00626504436198</v>
      </c>
      <c r="G344" s="191">
        <f t="shared" si="22"/>
        <v>303.27000000000004</v>
      </c>
      <c r="H344" s="123">
        <v>24</v>
      </c>
      <c r="I344" s="142">
        <v>689.58</v>
      </c>
      <c r="J344" s="142">
        <v>386.31</v>
      </c>
    </row>
    <row r="345" spans="1:10" ht="23.25">
      <c r="A345" s="121">
        <v>22482</v>
      </c>
      <c r="B345" s="123">
        <v>25</v>
      </c>
      <c r="C345" s="133">
        <v>87.0666</v>
      </c>
      <c r="D345" s="133">
        <v>87.0804</v>
      </c>
      <c r="E345" s="133">
        <f t="shared" si="23"/>
        <v>0.013800000000003365</v>
      </c>
      <c r="F345" s="165">
        <f t="shared" si="21"/>
        <v>50.15263846490539</v>
      </c>
      <c r="G345" s="191">
        <f t="shared" si="22"/>
        <v>275.15999999999997</v>
      </c>
      <c r="H345" s="123">
        <v>25</v>
      </c>
      <c r="I345" s="142">
        <v>706.76</v>
      </c>
      <c r="J345" s="142">
        <v>431.6</v>
      </c>
    </row>
    <row r="346" spans="1:10" ht="23.25">
      <c r="A346" s="121"/>
      <c r="B346" s="123">
        <v>26</v>
      </c>
      <c r="C346" s="133">
        <v>85.8492</v>
      </c>
      <c r="D346" s="133">
        <v>85.8574</v>
      </c>
      <c r="E346" s="133">
        <f t="shared" si="23"/>
        <v>0.008200000000002206</v>
      </c>
      <c r="F346" s="165">
        <f t="shared" si="21"/>
        <v>21.672481234808657</v>
      </c>
      <c r="G346" s="191">
        <f t="shared" si="22"/>
        <v>378.36000000000007</v>
      </c>
      <c r="H346" s="123">
        <v>26</v>
      </c>
      <c r="I346" s="142">
        <v>680.7</v>
      </c>
      <c r="J346" s="142">
        <v>302.34</v>
      </c>
    </row>
    <row r="347" spans="1:10" ht="23.25">
      <c r="A347" s="121"/>
      <c r="B347" s="123">
        <v>27</v>
      </c>
      <c r="C347" s="133">
        <v>83.3706</v>
      </c>
      <c r="D347" s="133">
        <v>86.3807</v>
      </c>
      <c r="E347" s="133">
        <f t="shared" si="23"/>
        <v>3.0101000000000084</v>
      </c>
      <c r="F347" s="165">
        <f t="shared" si="21"/>
        <v>7956.491858743944</v>
      </c>
      <c r="G347" s="191">
        <f t="shared" si="22"/>
        <v>378.31999999999994</v>
      </c>
      <c r="H347" s="123">
        <v>27</v>
      </c>
      <c r="I347" s="142">
        <v>745.05</v>
      </c>
      <c r="J347" s="142">
        <v>366.73</v>
      </c>
    </row>
    <row r="348" spans="1:10" ht="23.25">
      <c r="A348" s="121">
        <v>22500</v>
      </c>
      <c r="B348" s="123">
        <v>1</v>
      </c>
      <c r="C348" s="133">
        <v>85.4514</v>
      </c>
      <c r="D348" s="133">
        <v>85.4546</v>
      </c>
      <c r="E348" s="133">
        <f t="shared" si="23"/>
        <v>0.003199999999992542</v>
      </c>
      <c r="F348" s="165">
        <f t="shared" si="21"/>
        <v>9.312612769898559</v>
      </c>
      <c r="G348" s="191">
        <f t="shared" si="22"/>
        <v>343.61999999999995</v>
      </c>
      <c r="H348" s="123">
        <v>28</v>
      </c>
      <c r="I348" s="142">
        <v>717.68</v>
      </c>
      <c r="J348" s="142">
        <v>374.06</v>
      </c>
    </row>
    <row r="349" spans="1:10" ht="23.25">
      <c r="A349" s="121"/>
      <c r="B349" s="123">
        <v>2</v>
      </c>
      <c r="C349" s="133">
        <v>87.5105</v>
      </c>
      <c r="D349" s="133">
        <v>87.5166</v>
      </c>
      <c r="E349" s="133">
        <f t="shared" si="23"/>
        <v>0.006100000000003547</v>
      </c>
      <c r="F349" s="165">
        <f t="shared" si="21"/>
        <v>21.43660387968634</v>
      </c>
      <c r="G349" s="191">
        <f t="shared" si="22"/>
        <v>284.56000000000006</v>
      </c>
      <c r="H349" s="123">
        <v>29</v>
      </c>
      <c r="I349" s="142">
        <v>852.45</v>
      </c>
      <c r="J349" s="142">
        <v>567.89</v>
      </c>
    </row>
    <row r="350" spans="1:10" ht="23.25">
      <c r="A350" s="121"/>
      <c r="B350" s="123">
        <v>3</v>
      </c>
      <c r="C350" s="133">
        <v>85.9426</v>
      </c>
      <c r="D350" s="133">
        <v>85.9464</v>
      </c>
      <c r="E350" s="133">
        <f t="shared" si="23"/>
        <v>0.0037999999999982492</v>
      </c>
      <c r="F350" s="165">
        <f t="shared" si="21"/>
        <v>11.74434417109114</v>
      </c>
      <c r="G350" s="191">
        <f t="shared" si="22"/>
        <v>323.56</v>
      </c>
      <c r="H350" s="123">
        <v>30</v>
      </c>
      <c r="I350" s="142">
        <v>792.76</v>
      </c>
      <c r="J350" s="142">
        <v>469.2</v>
      </c>
    </row>
    <row r="351" spans="1:10" ht="23.25">
      <c r="A351" s="121">
        <v>22508</v>
      </c>
      <c r="B351" s="123">
        <v>4</v>
      </c>
      <c r="C351" s="133">
        <v>85.072</v>
      </c>
      <c r="D351" s="133">
        <v>85.0772</v>
      </c>
      <c r="E351" s="133">
        <f t="shared" si="23"/>
        <v>0.005200000000002092</v>
      </c>
      <c r="F351" s="165">
        <f t="shared" si="21"/>
        <v>14.477017734352549</v>
      </c>
      <c r="G351" s="191">
        <f t="shared" si="22"/>
        <v>359.19</v>
      </c>
      <c r="H351" s="123">
        <v>31</v>
      </c>
      <c r="I351" s="142">
        <v>690.35</v>
      </c>
      <c r="J351" s="142">
        <v>331.16</v>
      </c>
    </row>
    <row r="352" spans="1:10" ht="23.25">
      <c r="A352" s="121"/>
      <c r="B352" s="123">
        <v>5</v>
      </c>
      <c r="C352" s="133">
        <v>85.11</v>
      </c>
      <c r="D352" s="133">
        <v>85.111</v>
      </c>
      <c r="E352" s="133">
        <f t="shared" si="23"/>
        <v>0.0010000000000047748</v>
      </c>
      <c r="F352" s="165">
        <f t="shared" si="21"/>
        <v>3.562903053424929</v>
      </c>
      <c r="G352" s="191">
        <f t="shared" si="22"/>
        <v>280.67</v>
      </c>
      <c r="H352" s="123">
        <v>32</v>
      </c>
      <c r="I352" s="142">
        <v>698.59</v>
      </c>
      <c r="J352" s="142">
        <v>417.92</v>
      </c>
    </row>
    <row r="353" spans="1:10" ht="23.25">
      <c r="A353" s="121"/>
      <c r="B353" s="123">
        <v>6</v>
      </c>
      <c r="C353" s="133">
        <v>87.1111</v>
      </c>
      <c r="D353" s="133">
        <v>87.4511</v>
      </c>
      <c r="E353" s="133">
        <f t="shared" si="23"/>
        <v>0.3400000000000034</v>
      </c>
      <c r="F353" s="165">
        <f t="shared" si="21"/>
        <v>1257.3034538865597</v>
      </c>
      <c r="G353" s="191">
        <f t="shared" si="22"/>
        <v>270.41999999999996</v>
      </c>
      <c r="H353" s="123">
        <v>33</v>
      </c>
      <c r="I353" s="142">
        <v>783.42</v>
      </c>
      <c r="J353" s="142">
        <v>513</v>
      </c>
    </row>
    <row r="354" spans="1:10" ht="23.25">
      <c r="A354" s="121">
        <v>22511</v>
      </c>
      <c r="B354" s="123">
        <v>7</v>
      </c>
      <c r="C354" s="133">
        <v>86.4773</v>
      </c>
      <c r="D354" s="133">
        <v>86.5999</v>
      </c>
      <c r="E354" s="133">
        <f t="shared" si="23"/>
        <v>0.1226000000000056</v>
      </c>
      <c r="F354" s="165">
        <f t="shared" si="21"/>
        <v>355.85742482295825</v>
      </c>
      <c r="G354" s="191">
        <f t="shared" si="22"/>
        <v>344.52000000000004</v>
      </c>
      <c r="H354" s="123">
        <v>34</v>
      </c>
      <c r="I354" s="142">
        <v>833.95</v>
      </c>
      <c r="J354" s="142">
        <v>489.43</v>
      </c>
    </row>
    <row r="355" spans="1:10" ht="23.25">
      <c r="A355" s="121"/>
      <c r="B355" s="123">
        <v>8</v>
      </c>
      <c r="C355" s="133">
        <v>84.8594</v>
      </c>
      <c r="D355" s="133">
        <v>84.9614</v>
      </c>
      <c r="E355" s="133">
        <f t="shared" si="23"/>
        <v>0.10200000000000387</v>
      </c>
      <c r="F355" s="165">
        <f t="shared" si="21"/>
        <v>329.77691561591945</v>
      </c>
      <c r="G355" s="191">
        <f t="shared" si="22"/>
        <v>309.29999999999995</v>
      </c>
      <c r="H355" s="123">
        <v>35</v>
      </c>
      <c r="I355" s="142">
        <v>829.25</v>
      </c>
      <c r="J355" s="142">
        <v>519.95</v>
      </c>
    </row>
    <row r="356" spans="1:10" ht="23.25">
      <c r="A356" s="121"/>
      <c r="B356" s="123">
        <v>9</v>
      </c>
      <c r="C356" s="133">
        <v>87.7173</v>
      </c>
      <c r="D356" s="133">
        <v>87.82</v>
      </c>
      <c r="E356" s="133">
        <f t="shared" si="23"/>
        <v>0.10269999999999868</v>
      </c>
      <c r="F356" s="165">
        <f t="shared" si="21"/>
        <v>323.3321789503468</v>
      </c>
      <c r="G356" s="191">
        <f t="shared" si="22"/>
        <v>317.63000000000005</v>
      </c>
      <c r="H356" s="123">
        <v>36</v>
      </c>
      <c r="I356" s="142">
        <v>807.69</v>
      </c>
      <c r="J356" s="142">
        <v>490.06</v>
      </c>
    </row>
    <row r="357" spans="1:10" ht="23.25">
      <c r="A357" s="121">
        <v>22517</v>
      </c>
      <c r="B357" s="123">
        <v>22</v>
      </c>
      <c r="C357" s="133">
        <v>85.2116</v>
      </c>
      <c r="D357" s="133">
        <v>85.2313</v>
      </c>
      <c r="E357" s="133">
        <f t="shared" si="23"/>
        <v>0.019700000000000273</v>
      </c>
      <c r="F357" s="165">
        <f t="shared" si="21"/>
        <v>67.6209109944059</v>
      </c>
      <c r="G357" s="191">
        <f t="shared" si="22"/>
        <v>291.33</v>
      </c>
      <c r="H357" s="123">
        <v>37</v>
      </c>
      <c r="I357" s="142">
        <v>659.78</v>
      </c>
      <c r="J357" s="142">
        <v>368.45</v>
      </c>
    </row>
    <row r="358" spans="1:10" ht="23.25">
      <c r="A358" s="121"/>
      <c r="B358" s="123">
        <v>23</v>
      </c>
      <c r="C358" s="133">
        <v>87.7493</v>
      </c>
      <c r="D358" s="133">
        <v>87.7634</v>
      </c>
      <c r="E358" s="133">
        <f t="shared" si="23"/>
        <v>0.014099999999999113</v>
      </c>
      <c r="F358" s="165">
        <f t="shared" si="21"/>
        <v>49.86208359855404</v>
      </c>
      <c r="G358" s="191">
        <f t="shared" si="22"/>
        <v>282.78000000000003</v>
      </c>
      <c r="H358" s="123">
        <v>38</v>
      </c>
      <c r="I358" s="142">
        <v>671.36</v>
      </c>
      <c r="J358" s="142">
        <v>388.58</v>
      </c>
    </row>
    <row r="359" spans="1:10" ht="23.25">
      <c r="A359" s="121"/>
      <c r="B359" s="123">
        <v>24</v>
      </c>
      <c r="C359" s="133">
        <v>88.108</v>
      </c>
      <c r="D359" s="133">
        <v>88.1185</v>
      </c>
      <c r="E359" s="133">
        <f t="shared" si="23"/>
        <v>0.010499999999993292</v>
      </c>
      <c r="F359" s="165">
        <f t="shared" si="21"/>
        <v>36.56752803508146</v>
      </c>
      <c r="G359" s="191">
        <f t="shared" si="22"/>
        <v>287.14000000000004</v>
      </c>
      <c r="H359" s="123">
        <v>39</v>
      </c>
      <c r="I359" s="142">
        <v>657.58</v>
      </c>
      <c r="J359" s="142">
        <v>370.44</v>
      </c>
    </row>
    <row r="360" spans="1:10" ht="23.25">
      <c r="A360" s="121">
        <v>22531</v>
      </c>
      <c r="B360" s="123">
        <v>10</v>
      </c>
      <c r="C360" s="133">
        <v>85.1278</v>
      </c>
      <c r="D360" s="133">
        <v>85.134</v>
      </c>
      <c r="E360" s="133">
        <f t="shared" si="23"/>
        <v>0.006200000000006867</v>
      </c>
      <c r="F360" s="165">
        <f t="shared" si="21"/>
        <v>22.259720676432938</v>
      </c>
      <c r="G360" s="191">
        <f t="shared" si="22"/>
        <v>278.53000000000003</v>
      </c>
      <c r="H360" s="123">
        <v>40</v>
      </c>
      <c r="I360" s="142">
        <v>722.11</v>
      </c>
      <c r="J360" s="142">
        <v>443.58</v>
      </c>
    </row>
    <row r="361" spans="1:10" ht="23.25">
      <c r="A361" s="121"/>
      <c r="B361" s="123">
        <v>11</v>
      </c>
      <c r="C361" s="133">
        <v>86.1252</v>
      </c>
      <c r="D361" s="133">
        <v>86.1297</v>
      </c>
      <c r="E361" s="133">
        <f t="shared" si="23"/>
        <v>0.004499999999993065</v>
      </c>
      <c r="F361" s="165">
        <f t="shared" si="21"/>
        <v>14.531128907236711</v>
      </c>
      <c r="G361" s="191">
        <f t="shared" si="22"/>
        <v>309.68</v>
      </c>
      <c r="H361" s="123">
        <v>41</v>
      </c>
      <c r="I361" s="142">
        <v>689.24</v>
      </c>
      <c r="J361" s="142">
        <v>379.56</v>
      </c>
    </row>
    <row r="362" spans="1:10" ht="23.25">
      <c r="A362" s="121"/>
      <c r="B362" s="123">
        <v>12</v>
      </c>
      <c r="C362" s="133">
        <v>84.8724</v>
      </c>
      <c r="D362" s="133">
        <v>84.876</v>
      </c>
      <c r="E362" s="133">
        <f t="shared" si="23"/>
        <v>0.0036000000000058208</v>
      </c>
      <c r="F362" s="165">
        <f t="shared" si="21"/>
        <v>10.45660508889805</v>
      </c>
      <c r="G362" s="191">
        <f t="shared" si="22"/>
        <v>344.28000000000003</v>
      </c>
      <c r="H362" s="123">
        <v>42</v>
      </c>
      <c r="I362" s="142">
        <v>716.7</v>
      </c>
      <c r="J362" s="142">
        <v>372.42</v>
      </c>
    </row>
    <row r="363" spans="1:10" ht="23.25">
      <c r="A363" s="121">
        <v>22541</v>
      </c>
      <c r="B363" s="123">
        <v>13</v>
      </c>
      <c r="C363" s="133">
        <v>86.8128</v>
      </c>
      <c r="D363" s="133">
        <v>86.8213</v>
      </c>
      <c r="E363" s="133">
        <f t="shared" si="23"/>
        <v>0.008499999999997954</v>
      </c>
      <c r="F363" s="165">
        <f t="shared" si="21"/>
        <v>23.783541789076228</v>
      </c>
      <c r="G363" s="191">
        <f t="shared" si="22"/>
        <v>357.39000000000004</v>
      </c>
      <c r="H363" s="123">
        <v>43</v>
      </c>
      <c r="I363" s="142">
        <v>671.73</v>
      </c>
      <c r="J363" s="142">
        <v>314.34</v>
      </c>
    </row>
    <row r="364" spans="1:10" ht="23.25">
      <c r="A364" s="121"/>
      <c r="B364" s="123">
        <v>14</v>
      </c>
      <c r="C364" s="133">
        <v>85.9771</v>
      </c>
      <c r="D364" s="133">
        <v>85.9908</v>
      </c>
      <c r="E364" s="133">
        <f t="shared" si="23"/>
        <v>0.013700000000000045</v>
      </c>
      <c r="F364" s="165">
        <f t="shared" si="21"/>
        <v>47.14546267937659</v>
      </c>
      <c r="G364" s="191">
        <f t="shared" si="22"/>
        <v>290.59000000000003</v>
      </c>
      <c r="H364" s="123">
        <v>44</v>
      </c>
      <c r="I364" s="142">
        <v>845.5</v>
      </c>
      <c r="J364" s="142">
        <v>554.91</v>
      </c>
    </row>
    <row r="365" spans="1:10" ht="23.25">
      <c r="A365" s="121"/>
      <c r="B365" s="123">
        <v>15</v>
      </c>
      <c r="C365" s="133">
        <v>87.0559</v>
      </c>
      <c r="D365" s="133">
        <v>87.0637</v>
      </c>
      <c r="E365" s="133">
        <f t="shared" si="23"/>
        <v>0.007800000000003138</v>
      </c>
      <c r="F365" s="165">
        <f t="shared" si="21"/>
        <v>27.808478020617976</v>
      </c>
      <c r="G365" s="191">
        <f t="shared" si="22"/>
        <v>280.49000000000007</v>
      </c>
      <c r="H365" s="123">
        <v>45</v>
      </c>
      <c r="I365" s="142">
        <v>782.7</v>
      </c>
      <c r="J365" s="142">
        <v>502.21</v>
      </c>
    </row>
    <row r="366" spans="1:10" ht="23.25">
      <c r="A366" s="121">
        <v>22549</v>
      </c>
      <c r="B366" s="123">
        <v>16</v>
      </c>
      <c r="C366" s="133">
        <v>86.1981</v>
      </c>
      <c r="D366" s="133">
        <v>86.2261</v>
      </c>
      <c r="E366" s="133">
        <f t="shared" si="23"/>
        <v>0.028000000000005798</v>
      </c>
      <c r="F366" s="165">
        <f t="shared" si="21"/>
        <v>95.73958831979004</v>
      </c>
      <c r="G366" s="191">
        <f t="shared" si="22"/>
        <v>292.46000000000004</v>
      </c>
      <c r="H366" s="123">
        <v>46</v>
      </c>
      <c r="I366" s="142">
        <v>842.22</v>
      </c>
      <c r="J366" s="142">
        <v>549.76</v>
      </c>
    </row>
    <row r="367" spans="1:10" ht="23.25">
      <c r="A367" s="121"/>
      <c r="B367" s="123">
        <v>17</v>
      </c>
      <c r="C367" s="133">
        <v>87.301</v>
      </c>
      <c r="D367" s="133">
        <v>87.325</v>
      </c>
      <c r="E367" s="133">
        <f t="shared" si="23"/>
        <v>0.02400000000000091</v>
      </c>
      <c r="F367" s="165">
        <f t="shared" si="21"/>
        <v>72.52946509519768</v>
      </c>
      <c r="G367" s="191">
        <f t="shared" si="22"/>
        <v>330.9</v>
      </c>
      <c r="H367" s="123">
        <v>47</v>
      </c>
      <c r="I367" s="142">
        <v>684.39</v>
      </c>
      <c r="J367" s="142">
        <v>353.49</v>
      </c>
    </row>
    <row r="368" spans="1:10" ht="23.25">
      <c r="A368" s="121"/>
      <c r="B368" s="123">
        <v>18</v>
      </c>
      <c r="C368" s="133">
        <v>85.2262</v>
      </c>
      <c r="D368" s="133">
        <v>85.2639</v>
      </c>
      <c r="E368" s="133">
        <f t="shared" si="23"/>
        <v>0.037700000000000955</v>
      </c>
      <c r="F368" s="165">
        <f t="shared" si="21"/>
        <v>127.86162455486162</v>
      </c>
      <c r="G368" s="191">
        <f t="shared" si="22"/>
        <v>294.85</v>
      </c>
      <c r="H368" s="123">
        <v>48</v>
      </c>
      <c r="I368" s="142">
        <v>840.15</v>
      </c>
      <c r="J368" s="142">
        <v>545.3</v>
      </c>
    </row>
    <row r="369" spans="1:10" ht="23.25">
      <c r="A369" s="121">
        <v>22557</v>
      </c>
      <c r="B369" s="123">
        <v>1</v>
      </c>
      <c r="C369" s="133">
        <v>85.3867</v>
      </c>
      <c r="D369" s="133">
        <v>85.4574</v>
      </c>
      <c r="E369" s="133">
        <f t="shared" si="23"/>
        <v>0.0707000000000022</v>
      </c>
      <c r="F369" s="165">
        <f t="shared" si="21"/>
        <v>198.84685698214656</v>
      </c>
      <c r="G369" s="191">
        <f t="shared" si="22"/>
        <v>355.55</v>
      </c>
      <c r="H369" s="123">
        <v>49</v>
      </c>
      <c r="I369" s="142">
        <v>670.09</v>
      </c>
      <c r="J369" s="142">
        <v>314.54</v>
      </c>
    </row>
    <row r="370" spans="1:10" ht="23.25">
      <c r="A370" s="121"/>
      <c r="B370" s="123">
        <v>2</v>
      </c>
      <c r="C370" s="133">
        <v>87.4513</v>
      </c>
      <c r="D370" s="133">
        <v>87.5099</v>
      </c>
      <c r="E370" s="133">
        <f t="shared" si="23"/>
        <v>0.05859999999999843</v>
      </c>
      <c r="F370" s="165">
        <f t="shared" si="21"/>
        <v>210.4733855326429</v>
      </c>
      <c r="G370" s="191">
        <f t="shared" si="22"/>
        <v>278.41999999999996</v>
      </c>
      <c r="H370" s="123">
        <v>50</v>
      </c>
      <c r="I370" s="142">
        <v>831.51</v>
      </c>
      <c r="J370" s="142">
        <v>553.09</v>
      </c>
    </row>
    <row r="371" spans="1:10" ht="23.25">
      <c r="A371" s="121"/>
      <c r="B371" s="123">
        <v>3</v>
      </c>
      <c r="C371" s="133">
        <v>85.8459</v>
      </c>
      <c r="D371" s="133">
        <v>85.913</v>
      </c>
      <c r="E371" s="133">
        <f t="shared" si="23"/>
        <v>0.06709999999999638</v>
      </c>
      <c r="F371" s="165">
        <f t="shared" si="21"/>
        <v>205.05454878830304</v>
      </c>
      <c r="G371" s="191">
        <f t="shared" si="22"/>
        <v>327.22999999999996</v>
      </c>
      <c r="H371" s="123">
        <v>51</v>
      </c>
      <c r="I371" s="142">
        <v>681.27</v>
      </c>
      <c r="J371" s="142">
        <v>354.04</v>
      </c>
    </row>
    <row r="372" spans="1:10" ht="23.25">
      <c r="A372" s="121">
        <v>22571</v>
      </c>
      <c r="B372" s="123">
        <v>4</v>
      </c>
      <c r="C372" s="133">
        <v>84.9964</v>
      </c>
      <c r="D372" s="133">
        <v>85.0517</v>
      </c>
      <c r="E372" s="133">
        <f t="shared" si="23"/>
        <v>0.05530000000000257</v>
      </c>
      <c r="F372" s="165">
        <f t="shared" si="21"/>
        <v>193.38369002658615</v>
      </c>
      <c r="G372" s="191">
        <f t="shared" si="22"/>
        <v>285.96</v>
      </c>
      <c r="H372" s="123">
        <v>52</v>
      </c>
      <c r="I372" s="142">
        <v>794.39</v>
      </c>
      <c r="J372" s="142">
        <v>508.43</v>
      </c>
    </row>
    <row r="373" spans="1:10" ht="23.25">
      <c r="A373" s="121"/>
      <c r="B373" s="123">
        <v>5</v>
      </c>
      <c r="C373" s="133">
        <v>85.0067</v>
      </c>
      <c r="D373" s="133">
        <v>85.0492</v>
      </c>
      <c r="E373" s="133">
        <f t="shared" si="23"/>
        <v>0.04250000000000398</v>
      </c>
      <c r="F373" s="165">
        <f t="shared" si="21"/>
        <v>129.72346010623278</v>
      </c>
      <c r="G373" s="191">
        <f t="shared" si="22"/>
        <v>327.62</v>
      </c>
      <c r="H373" s="123">
        <v>53</v>
      </c>
      <c r="I373" s="142">
        <v>639.76</v>
      </c>
      <c r="J373" s="142">
        <v>312.14</v>
      </c>
    </row>
    <row r="374" spans="1:10" ht="23.25">
      <c r="A374" s="121"/>
      <c r="B374" s="123">
        <v>6</v>
      </c>
      <c r="C374" s="133">
        <v>87.3716</v>
      </c>
      <c r="D374" s="133">
        <v>87.431</v>
      </c>
      <c r="E374" s="133">
        <f t="shared" si="23"/>
        <v>0.05939999999999657</v>
      </c>
      <c r="F374" s="165">
        <f t="shared" si="21"/>
        <v>179.52127659573432</v>
      </c>
      <c r="G374" s="191">
        <f t="shared" si="22"/>
        <v>330.87999999999994</v>
      </c>
      <c r="H374" s="123">
        <v>54</v>
      </c>
      <c r="I374" s="142">
        <v>697.04</v>
      </c>
      <c r="J374" s="142">
        <v>366.16</v>
      </c>
    </row>
    <row r="375" spans="1:10" ht="23.25">
      <c r="A375" s="121">
        <v>22577</v>
      </c>
      <c r="B375" s="123">
        <v>7</v>
      </c>
      <c r="C375" s="133">
        <v>86.4261</v>
      </c>
      <c r="D375" s="133">
        <v>86.8723</v>
      </c>
      <c r="E375" s="133">
        <f t="shared" si="23"/>
        <v>0.4461999999999904</v>
      </c>
      <c r="F375" s="165">
        <f t="shared" si="21"/>
        <v>1409.5274197624158</v>
      </c>
      <c r="G375" s="191">
        <f t="shared" si="22"/>
        <v>316.56000000000006</v>
      </c>
      <c r="H375" s="123">
        <v>55</v>
      </c>
      <c r="I375" s="142">
        <v>849.69</v>
      </c>
      <c r="J375" s="142">
        <v>533.13</v>
      </c>
    </row>
    <row r="376" spans="1:10" ht="23.25">
      <c r="A376" s="121"/>
      <c r="B376" s="123">
        <v>8</v>
      </c>
      <c r="C376" s="133">
        <v>84.7665</v>
      </c>
      <c r="D376" s="133">
        <v>85.205</v>
      </c>
      <c r="E376" s="133">
        <f t="shared" si="23"/>
        <v>0.4385000000000048</v>
      </c>
      <c r="F376" s="165">
        <f t="shared" si="21"/>
        <v>1413.2396545056233</v>
      </c>
      <c r="G376" s="191">
        <f t="shared" si="22"/>
        <v>310.28</v>
      </c>
      <c r="H376" s="123">
        <v>56</v>
      </c>
      <c r="I376" s="142">
        <v>757.66</v>
      </c>
      <c r="J376" s="142">
        <v>447.38</v>
      </c>
    </row>
    <row r="377" spans="1:10" ht="23.25">
      <c r="A377" s="121"/>
      <c r="B377" s="123">
        <v>9</v>
      </c>
      <c r="C377" s="133">
        <v>87.626</v>
      </c>
      <c r="D377" s="133">
        <v>88.0129</v>
      </c>
      <c r="E377" s="133">
        <f t="shared" si="23"/>
        <v>0.38689999999999714</v>
      </c>
      <c r="F377" s="165">
        <f t="shared" si="21"/>
        <v>1329.2791864220335</v>
      </c>
      <c r="G377" s="191">
        <f t="shared" si="22"/>
        <v>291.06000000000006</v>
      </c>
      <c r="H377" s="123">
        <v>57</v>
      </c>
      <c r="I377" s="142">
        <v>856.11</v>
      </c>
      <c r="J377" s="142">
        <v>565.05</v>
      </c>
    </row>
    <row r="378" spans="1:10" ht="23.25">
      <c r="A378" s="121">
        <v>22577</v>
      </c>
      <c r="B378" s="123">
        <v>10</v>
      </c>
      <c r="C378" s="133">
        <v>85.0572</v>
      </c>
      <c r="D378" s="133">
        <v>85.5695</v>
      </c>
      <c r="E378" s="133">
        <f t="shared" si="23"/>
        <v>0.5123000000000104</v>
      </c>
      <c r="F378" s="165">
        <f t="shared" si="21"/>
        <v>1811.399476698997</v>
      </c>
      <c r="G378" s="191">
        <f t="shared" si="22"/>
        <v>282.82000000000005</v>
      </c>
      <c r="H378" s="123">
        <v>58</v>
      </c>
      <c r="I378" s="142">
        <v>841</v>
      </c>
      <c r="J378" s="142">
        <v>558.18</v>
      </c>
    </row>
    <row r="379" spans="1:10" ht="23.25">
      <c r="A379" s="121"/>
      <c r="B379" s="123">
        <v>11</v>
      </c>
      <c r="C379" s="133">
        <v>86.0834</v>
      </c>
      <c r="D379" s="133">
        <v>86.5941</v>
      </c>
      <c r="E379" s="133">
        <f t="shared" si="23"/>
        <v>0.5106999999999999</v>
      </c>
      <c r="F379" s="165">
        <f t="shared" si="21"/>
        <v>1753.0550597281342</v>
      </c>
      <c r="G379" s="191">
        <f t="shared" si="22"/>
        <v>291.31999999999994</v>
      </c>
      <c r="H379" s="123">
        <v>59</v>
      </c>
      <c r="I379" s="142">
        <v>848.76</v>
      </c>
      <c r="J379" s="142">
        <v>557.44</v>
      </c>
    </row>
    <row r="380" spans="1:10" ht="23.25">
      <c r="A380" s="121"/>
      <c r="B380" s="123">
        <v>12</v>
      </c>
      <c r="C380" s="133">
        <v>84.8107</v>
      </c>
      <c r="D380" s="133">
        <v>85.3614</v>
      </c>
      <c r="E380" s="133">
        <f t="shared" si="23"/>
        <v>0.5507000000000062</v>
      </c>
      <c r="F380" s="165">
        <f t="shared" si="21"/>
        <v>1709.239889506211</v>
      </c>
      <c r="G380" s="191">
        <f t="shared" si="22"/>
        <v>322.19</v>
      </c>
      <c r="H380" s="123">
        <v>60</v>
      </c>
      <c r="I380" s="142">
        <v>783.38</v>
      </c>
      <c r="J380" s="142">
        <v>461.19</v>
      </c>
    </row>
    <row r="381" spans="1:10" ht="23.25">
      <c r="A381" s="121">
        <v>22594</v>
      </c>
      <c r="B381" s="123">
        <v>28</v>
      </c>
      <c r="C381" s="133">
        <v>87.2432</v>
      </c>
      <c r="D381" s="133">
        <v>87.2537</v>
      </c>
      <c r="E381" s="133">
        <f t="shared" si="23"/>
        <v>0.010499999999993292</v>
      </c>
      <c r="F381" s="165">
        <f t="shared" si="21"/>
        <v>35.61615956037208</v>
      </c>
      <c r="G381" s="191">
        <f t="shared" si="22"/>
        <v>294.80999999999995</v>
      </c>
      <c r="H381" s="123">
        <v>61</v>
      </c>
      <c r="I381" s="142">
        <v>629.42</v>
      </c>
      <c r="J381" s="142">
        <v>334.61</v>
      </c>
    </row>
    <row r="382" spans="1:10" ht="23.25">
      <c r="A382" s="121"/>
      <c r="B382" s="123">
        <v>29</v>
      </c>
      <c r="C382" s="133">
        <v>85.2808</v>
      </c>
      <c r="D382" s="133">
        <v>85.2933</v>
      </c>
      <c r="E382" s="133">
        <f t="shared" si="23"/>
        <v>0.012500000000002842</v>
      </c>
      <c r="F382" s="165">
        <f t="shared" si="21"/>
        <v>44.24465524565637</v>
      </c>
      <c r="G382" s="191">
        <f t="shared" si="22"/>
        <v>282.5200000000001</v>
      </c>
      <c r="H382" s="123">
        <v>62</v>
      </c>
      <c r="I382" s="142">
        <v>865.58</v>
      </c>
      <c r="J382" s="142">
        <v>583.06</v>
      </c>
    </row>
    <row r="383" spans="1:10" ht="23.25">
      <c r="A383" s="121"/>
      <c r="B383" s="123">
        <v>30</v>
      </c>
      <c r="C383" s="133">
        <v>85.0094</v>
      </c>
      <c r="D383" s="133">
        <v>85.0172</v>
      </c>
      <c r="E383" s="133">
        <f t="shared" si="23"/>
        <v>0.007800000000003138</v>
      </c>
      <c r="F383" s="165">
        <f t="shared" si="21"/>
        <v>24.859765425813162</v>
      </c>
      <c r="G383" s="191">
        <f t="shared" si="22"/>
        <v>313.76</v>
      </c>
      <c r="H383" s="123">
        <v>63</v>
      </c>
      <c r="I383" s="142">
        <v>830.49</v>
      </c>
      <c r="J383" s="142">
        <v>516.73</v>
      </c>
    </row>
    <row r="384" spans="1:10" ht="23.25">
      <c r="A384" s="121">
        <v>22605</v>
      </c>
      <c r="B384" s="123">
        <v>31</v>
      </c>
      <c r="C384" s="133">
        <v>84.8808</v>
      </c>
      <c r="D384" s="133">
        <v>84.8946</v>
      </c>
      <c r="E384" s="133">
        <f t="shared" si="23"/>
        <v>0.013800000000003365</v>
      </c>
      <c r="F384" s="165">
        <f t="shared" si="21"/>
        <v>42.74430850241092</v>
      </c>
      <c r="G384" s="191">
        <f t="shared" si="22"/>
        <v>322.85</v>
      </c>
      <c r="H384" s="123">
        <v>64</v>
      </c>
      <c r="I384" s="142">
        <v>646.97</v>
      </c>
      <c r="J384" s="142">
        <v>324.12</v>
      </c>
    </row>
    <row r="385" spans="1:10" ht="23.25">
      <c r="A385" s="121"/>
      <c r="B385" s="123">
        <v>32</v>
      </c>
      <c r="C385" s="133">
        <v>85.0123</v>
      </c>
      <c r="D385" s="133">
        <v>85.0321</v>
      </c>
      <c r="E385" s="133">
        <f t="shared" si="23"/>
        <v>0.019800000000003593</v>
      </c>
      <c r="F385" s="165">
        <f aca="true" t="shared" si="24" ref="F385:F407">((10^6)*E385/G385)</f>
        <v>64.14201950177717</v>
      </c>
      <c r="G385" s="191">
        <f aca="true" t="shared" si="25" ref="G385:G627">I385-J385</f>
        <v>308.69</v>
      </c>
      <c r="H385" s="123">
        <v>65</v>
      </c>
      <c r="I385" s="142">
        <v>662.49</v>
      </c>
      <c r="J385" s="142">
        <v>353.8</v>
      </c>
    </row>
    <row r="386" spans="1:10" ht="23.25">
      <c r="A386" s="121"/>
      <c r="B386" s="123">
        <v>33</v>
      </c>
      <c r="C386" s="133">
        <v>86.0131</v>
      </c>
      <c r="D386" s="133">
        <v>86.0349</v>
      </c>
      <c r="E386" s="133">
        <f t="shared" si="23"/>
        <v>0.02179999999999893</v>
      </c>
      <c r="F386" s="165">
        <f t="shared" si="24"/>
        <v>77.53316498914867</v>
      </c>
      <c r="G386" s="191">
        <f t="shared" si="25"/>
        <v>281.16999999999996</v>
      </c>
      <c r="H386" s="123">
        <v>66</v>
      </c>
      <c r="I386" s="142">
        <v>818.65</v>
      </c>
      <c r="J386" s="142">
        <v>537.48</v>
      </c>
    </row>
    <row r="387" spans="1:10" ht="23.25">
      <c r="A387" s="121">
        <v>22613</v>
      </c>
      <c r="B387" s="123">
        <v>34</v>
      </c>
      <c r="C387" s="133">
        <v>83.7615</v>
      </c>
      <c r="D387" s="133">
        <v>83.7725</v>
      </c>
      <c r="E387" s="133">
        <f t="shared" si="23"/>
        <v>0.01099999999999568</v>
      </c>
      <c r="F387" s="165">
        <f t="shared" si="24"/>
        <v>35.57567917204295</v>
      </c>
      <c r="G387" s="191">
        <f t="shared" si="25"/>
        <v>309.2</v>
      </c>
      <c r="H387" s="123">
        <v>67</v>
      </c>
      <c r="I387" s="142">
        <v>812.14</v>
      </c>
      <c r="J387" s="142">
        <v>502.94</v>
      </c>
    </row>
    <row r="388" spans="1:10" ht="23.25">
      <c r="A388" s="121"/>
      <c r="B388" s="123">
        <v>35</v>
      </c>
      <c r="C388" s="133">
        <v>85.0552</v>
      </c>
      <c r="D388" s="133">
        <v>85.0675</v>
      </c>
      <c r="E388" s="133">
        <f t="shared" si="23"/>
        <v>0.012299999999996203</v>
      </c>
      <c r="F388" s="165">
        <f t="shared" si="24"/>
        <v>42.77814488921574</v>
      </c>
      <c r="G388" s="191">
        <f t="shared" si="25"/>
        <v>287.53000000000003</v>
      </c>
      <c r="H388" s="123">
        <v>68</v>
      </c>
      <c r="I388" s="142">
        <v>719.1</v>
      </c>
      <c r="J388" s="142">
        <v>431.57</v>
      </c>
    </row>
    <row r="389" spans="1:10" ht="23.25">
      <c r="A389" s="121"/>
      <c r="B389" s="123">
        <v>36</v>
      </c>
      <c r="C389" s="133">
        <v>84.5556</v>
      </c>
      <c r="D389" s="133">
        <v>84.5702</v>
      </c>
      <c r="E389" s="133">
        <f t="shared" si="23"/>
        <v>0.0146000000000015</v>
      </c>
      <c r="F389" s="165">
        <f t="shared" si="24"/>
        <v>49.31599391995103</v>
      </c>
      <c r="G389" s="191">
        <f t="shared" si="25"/>
        <v>296.04999999999995</v>
      </c>
      <c r="H389" s="123">
        <v>69</v>
      </c>
      <c r="I389" s="142">
        <v>844.26</v>
      </c>
      <c r="J389" s="142">
        <v>548.21</v>
      </c>
    </row>
    <row r="390" spans="1:10" ht="23.25">
      <c r="A390" s="121">
        <v>22873</v>
      </c>
      <c r="B390" s="123">
        <v>13</v>
      </c>
      <c r="C390" s="133">
        <v>86.7442</v>
      </c>
      <c r="D390" s="133">
        <v>86.7762</v>
      </c>
      <c r="E390" s="133">
        <f t="shared" si="23"/>
        <v>0.031999999999996476</v>
      </c>
      <c r="F390" s="165">
        <f t="shared" si="24"/>
        <v>93.68778545496099</v>
      </c>
      <c r="G390" s="191">
        <f t="shared" si="25"/>
        <v>341.56</v>
      </c>
      <c r="H390" s="123">
        <v>70</v>
      </c>
      <c r="I390" s="142">
        <v>671.5</v>
      </c>
      <c r="J390" s="142">
        <v>329.94</v>
      </c>
    </row>
    <row r="391" spans="1:10" ht="23.25">
      <c r="A391" s="121"/>
      <c r="B391" s="123">
        <v>14</v>
      </c>
      <c r="C391" s="133">
        <v>85.9597</v>
      </c>
      <c r="D391" s="133">
        <v>85.9777</v>
      </c>
      <c r="E391" s="133">
        <f t="shared" si="23"/>
        <v>0.018000000000000682</v>
      </c>
      <c r="F391" s="165">
        <f t="shared" si="24"/>
        <v>67.19677455482392</v>
      </c>
      <c r="G391" s="191">
        <f t="shared" si="25"/>
        <v>267.87</v>
      </c>
      <c r="H391" s="123">
        <v>71</v>
      </c>
      <c r="I391" s="142">
        <v>794.28</v>
      </c>
      <c r="J391" s="142">
        <v>526.41</v>
      </c>
    </row>
    <row r="392" spans="1:10" ht="23.25">
      <c r="A392" s="121"/>
      <c r="B392" s="123">
        <v>15</v>
      </c>
      <c r="C392" s="133">
        <v>86.9915</v>
      </c>
      <c r="D392" s="133">
        <v>87.0114</v>
      </c>
      <c r="E392" s="133">
        <f t="shared" si="23"/>
        <v>0.0198999999999927</v>
      </c>
      <c r="F392" s="165">
        <f t="shared" si="24"/>
        <v>57.2810224230526</v>
      </c>
      <c r="G392" s="191">
        <f t="shared" si="25"/>
        <v>347.40999999999997</v>
      </c>
      <c r="H392" s="123">
        <v>72</v>
      </c>
      <c r="I392" s="142">
        <v>694.56</v>
      </c>
      <c r="J392" s="142">
        <v>347.15</v>
      </c>
    </row>
    <row r="393" spans="1:10" ht="23.25">
      <c r="A393" s="121">
        <v>22885</v>
      </c>
      <c r="B393" s="123">
        <v>16</v>
      </c>
      <c r="C393" s="133">
        <v>86.181</v>
      </c>
      <c r="D393" s="133">
        <v>86.1904</v>
      </c>
      <c r="E393" s="133">
        <f t="shared" si="23"/>
        <v>0.009399999999999409</v>
      </c>
      <c r="F393" s="165">
        <f t="shared" si="24"/>
        <v>32.22378389496216</v>
      </c>
      <c r="G393" s="191">
        <f t="shared" si="25"/>
        <v>291.7099999999999</v>
      </c>
      <c r="H393" s="123">
        <v>73</v>
      </c>
      <c r="I393" s="142">
        <v>838.8</v>
      </c>
      <c r="J393" s="142">
        <v>547.09</v>
      </c>
    </row>
    <row r="394" spans="1:10" ht="23.25">
      <c r="A394" s="121"/>
      <c r="B394" s="123">
        <v>17</v>
      </c>
      <c r="C394" s="133">
        <v>87.2406</v>
      </c>
      <c r="D394" s="133">
        <v>87.2507</v>
      </c>
      <c r="E394" s="133">
        <f t="shared" si="23"/>
        <v>0.010099999999994225</v>
      </c>
      <c r="F394" s="165">
        <f t="shared" si="24"/>
        <v>34.7784167211674</v>
      </c>
      <c r="G394" s="191">
        <f t="shared" si="25"/>
        <v>290.40999999999997</v>
      </c>
      <c r="H394" s="123">
        <v>74</v>
      </c>
      <c r="I394" s="142">
        <v>838.62</v>
      </c>
      <c r="J394" s="142">
        <v>548.21</v>
      </c>
    </row>
    <row r="395" spans="1:10" ht="23.25">
      <c r="A395" s="121"/>
      <c r="B395" s="123">
        <v>18</v>
      </c>
      <c r="C395" s="133">
        <v>85.1582</v>
      </c>
      <c r="D395" s="133">
        <v>85.1743</v>
      </c>
      <c r="E395" s="133">
        <f t="shared" si="23"/>
        <v>0.016100000000008663</v>
      </c>
      <c r="F395" s="165">
        <f t="shared" si="24"/>
        <v>50.73582705703421</v>
      </c>
      <c r="G395" s="191">
        <f t="shared" si="25"/>
        <v>317.3299999999999</v>
      </c>
      <c r="H395" s="123">
        <v>75</v>
      </c>
      <c r="I395" s="142">
        <v>796.3</v>
      </c>
      <c r="J395" s="142">
        <v>478.97</v>
      </c>
    </row>
    <row r="396" spans="1:10" ht="23.25">
      <c r="A396" s="121">
        <v>22898</v>
      </c>
      <c r="B396" s="123">
        <v>28</v>
      </c>
      <c r="C396" s="133">
        <v>87.5696</v>
      </c>
      <c r="D396" s="133">
        <v>87.586</v>
      </c>
      <c r="E396" s="133">
        <f t="shared" si="23"/>
        <v>0.01640000000000441</v>
      </c>
      <c r="F396" s="165">
        <f t="shared" si="24"/>
        <v>47.054772903349516</v>
      </c>
      <c r="G396" s="191">
        <f t="shared" si="25"/>
        <v>348.53000000000003</v>
      </c>
      <c r="H396" s="123">
        <v>76</v>
      </c>
      <c r="I396" s="142">
        <v>718.23</v>
      </c>
      <c r="J396" s="142">
        <v>369.7</v>
      </c>
    </row>
    <row r="397" spans="1:10" ht="23.25">
      <c r="A397" s="121"/>
      <c r="B397" s="123">
        <v>29</v>
      </c>
      <c r="C397" s="133">
        <v>85.2649</v>
      </c>
      <c r="D397" s="133">
        <v>85.277</v>
      </c>
      <c r="E397" s="133">
        <f t="shared" si="23"/>
        <v>0.012100000000003774</v>
      </c>
      <c r="F397" s="165">
        <f t="shared" si="24"/>
        <v>39.23603229677932</v>
      </c>
      <c r="G397" s="191">
        <f t="shared" si="25"/>
        <v>308.39</v>
      </c>
      <c r="H397" s="123">
        <v>77</v>
      </c>
      <c r="I397" s="142">
        <v>709.42</v>
      </c>
      <c r="J397" s="142">
        <v>401.03</v>
      </c>
    </row>
    <row r="398" spans="1:10" ht="23.25">
      <c r="A398" s="121"/>
      <c r="B398" s="123">
        <v>30</v>
      </c>
      <c r="C398" s="133">
        <v>84.9842</v>
      </c>
      <c r="D398" s="133">
        <v>84.9948</v>
      </c>
      <c r="E398" s="133">
        <f t="shared" si="23"/>
        <v>0.010599999999996612</v>
      </c>
      <c r="F398" s="165">
        <f t="shared" si="24"/>
        <v>35.86533581457152</v>
      </c>
      <c r="G398" s="191">
        <f t="shared" si="25"/>
        <v>295.54999999999995</v>
      </c>
      <c r="H398" s="123">
        <v>78</v>
      </c>
      <c r="I398" s="142">
        <v>821.77</v>
      </c>
      <c r="J398" s="142">
        <v>526.22</v>
      </c>
    </row>
    <row r="399" spans="1:10" ht="23.25">
      <c r="A399" s="121">
        <v>22906</v>
      </c>
      <c r="B399" s="123">
        <v>31</v>
      </c>
      <c r="C399" s="133">
        <v>84.4028</v>
      </c>
      <c r="D399" s="133">
        <v>84.4134</v>
      </c>
      <c r="E399" s="133">
        <f t="shared" si="23"/>
        <v>0.010599999999996612</v>
      </c>
      <c r="F399" s="165">
        <f t="shared" si="24"/>
        <v>35.19139470799978</v>
      </c>
      <c r="G399" s="191">
        <f t="shared" si="25"/>
        <v>301.21000000000004</v>
      </c>
      <c r="H399" s="123">
        <v>79</v>
      </c>
      <c r="I399" s="142">
        <v>834.22</v>
      </c>
      <c r="J399" s="142">
        <v>533.01</v>
      </c>
    </row>
    <row r="400" spans="1:10" ht="23.25">
      <c r="A400" s="121"/>
      <c r="B400" s="123">
        <v>32</v>
      </c>
      <c r="C400" s="133">
        <v>83.9624</v>
      </c>
      <c r="D400" s="133">
        <v>83.9703</v>
      </c>
      <c r="E400" s="133">
        <f t="shared" si="23"/>
        <v>0.007899999999992247</v>
      </c>
      <c r="F400" s="165">
        <f t="shared" si="24"/>
        <v>26.057127778851655</v>
      </c>
      <c r="G400" s="191">
        <f t="shared" si="25"/>
        <v>303.18000000000006</v>
      </c>
      <c r="H400" s="123">
        <v>80</v>
      </c>
      <c r="I400" s="142">
        <v>860.09</v>
      </c>
      <c r="J400" s="142">
        <v>556.91</v>
      </c>
    </row>
    <row r="401" spans="1:10" ht="23.25">
      <c r="A401" s="121"/>
      <c r="B401" s="123">
        <v>33</v>
      </c>
      <c r="C401" s="133">
        <v>85.5269</v>
      </c>
      <c r="D401" s="133">
        <v>85.5409</v>
      </c>
      <c r="E401" s="133">
        <f t="shared" si="23"/>
        <v>0.013999999999995794</v>
      </c>
      <c r="F401" s="165">
        <f t="shared" si="24"/>
        <v>42.53250698747052</v>
      </c>
      <c r="G401" s="191">
        <f t="shared" si="25"/>
        <v>329.15999999999997</v>
      </c>
      <c r="H401" s="123">
        <v>81</v>
      </c>
      <c r="I401" s="142">
        <v>862.66</v>
      </c>
      <c r="J401" s="142">
        <v>533.5</v>
      </c>
    </row>
    <row r="402" spans="1:10" ht="23.25">
      <c r="A402" s="121">
        <v>22908</v>
      </c>
      <c r="B402" s="123">
        <v>34</v>
      </c>
      <c r="C402" s="133">
        <v>84.3129</v>
      </c>
      <c r="D402" s="133">
        <v>84.5335</v>
      </c>
      <c r="E402" s="133">
        <f t="shared" si="23"/>
        <v>0.22060000000000457</v>
      </c>
      <c r="F402" s="165">
        <f t="shared" si="24"/>
        <v>747.5178746908088</v>
      </c>
      <c r="G402" s="191">
        <f t="shared" si="25"/>
        <v>295.11</v>
      </c>
      <c r="H402" s="123">
        <v>82</v>
      </c>
      <c r="I402" s="142">
        <v>832.72</v>
      </c>
      <c r="J402" s="142">
        <v>537.61</v>
      </c>
    </row>
    <row r="403" spans="1:10" ht="23.25">
      <c r="A403" s="121"/>
      <c r="B403" s="123">
        <v>35</v>
      </c>
      <c r="C403" s="133">
        <v>86.0595</v>
      </c>
      <c r="D403" s="133">
        <v>86.2156</v>
      </c>
      <c r="E403" s="133">
        <f t="shared" si="23"/>
        <v>0.15609999999999502</v>
      </c>
      <c r="F403" s="165">
        <f t="shared" si="24"/>
        <v>524.2653232577499</v>
      </c>
      <c r="G403" s="191">
        <f t="shared" si="25"/>
        <v>297.75</v>
      </c>
      <c r="H403" s="123">
        <v>83</v>
      </c>
      <c r="I403" s="142">
        <v>850.26</v>
      </c>
      <c r="J403" s="142">
        <v>552.51</v>
      </c>
    </row>
    <row r="404" spans="1:10" ht="23.25">
      <c r="A404" s="121"/>
      <c r="B404" s="123">
        <v>36</v>
      </c>
      <c r="C404" s="133">
        <v>85.0111</v>
      </c>
      <c r="D404" s="133">
        <v>85.2781</v>
      </c>
      <c r="E404" s="133">
        <f t="shared" si="23"/>
        <v>0.2669999999999959</v>
      </c>
      <c r="F404" s="165">
        <f t="shared" si="24"/>
        <v>778.7435104707341</v>
      </c>
      <c r="G404" s="191">
        <f t="shared" si="25"/>
        <v>342.86</v>
      </c>
      <c r="H404" s="123">
        <v>84</v>
      </c>
      <c r="I404" s="142">
        <v>643.13</v>
      </c>
      <c r="J404" s="142">
        <v>300.27</v>
      </c>
    </row>
    <row r="405" spans="1:10" ht="23.25">
      <c r="A405" s="121">
        <v>22909</v>
      </c>
      <c r="B405" s="123">
        <v>19</v>
      </c>
      <c r="C405" s="133">
        <v>88.9447</v>
      </c>
      <c r="D405" s="133">
        <v>88.9749</v>
      </c>
      <c r="E405" s="133">
        <f t="shared" si="23"/>
        <v>0.030200000000007776</v>
      </c>
      <c r="F405" s="165">
        <f t="shared" si="24"/>
        <v>90.38398228236848</v>
      </c>
      <c r="G405" s="191">
        <f t="shared" si="25"/>
        <v>334.13</v>
      </c>
      <c r="H405" s="123">
        <v>85</v>
      </c>
      <c r="I405" s="142">
        <v>693.61</v>
      </c>
      <c r="J405" s="142">
        <v>359.48</v>
      </c>
    </row>
    <row r="406" spans="1:10" ht="23.25">
      <c r="A406" s="121"/>
      <c r="B406" s="123">
        <v>20</v>
      </c>
      <c r="C406" s="133">
        <v>84.646</v>
      </c>
      <c r="D406" s="133">
        <v>84.6752</v>
      </c>
      <c r="E406" s="133">
        <f t="shared" si="23"/>
        <v>0.029200000000003</v>
      </c>
      <c r="F406" s="165">
        <f t="shared" si="24"/>
        <v>93.601743813319</v>
      </c>
      <c r="G406" s="191">
        <f t="shared" si="25"/>
        <v>311.96000000000004</v>
      </c>
      <c r="H406" s="123">
        <v>86</v>
      </c>
      <c r="I406" s="142">
        <v>867</v>
      </c>
      <c r="J406" s="142">
        <v>555.04</v>
      </c>
    </row>
    <row r="407" spans="1:10" ht="23.25">
      <c r="A407" s="121"/>
      <c r="B407" s="123">
        <v>21</v>
      </c>
      <c r="C407" s="133">
        <v>86.3357</v>
      </c>
      <c r="D407" s="133">
        <v>86.3739</v>
      </c>
      <c r="E407" s="133">
        <f t="shared" si="23"/>
        <v>0.03820000000000334</v>
      </c>
      <c r="F407" s="165">
        <f t="shared" si="24"/>
        <v>123.11460616218687</v>
      </c>
      <c r="G407" s="191">
        <f t="shared" si="25"/>
        <v>310.28</v>
      </c>
      <c r="H407" s="123">
        <v>87</v>
      </c>
      <c r="I407" s="142">
        <v>833.43</v>
      </c>
      <c r="J407" s="142">
        <v>523.15</v>
      </c>
    </row>
    <row r="408" spans="1:10" ht="23.25">
      <c r="A408" s="121">
        <v>22926</v>
      </c>
      <c r="B408" s="123">
        <v>31</v>
      </c>
      <c r="C408" s="133">
        <v>84.4395</v>
      </c>
      <c r="D408" s="133">
        <v>84.454</v>
      </c>
      <c r="E408" s="133">
        <f t="shared" si="23"/>
        <v>0.014499999999998181</v>
      </c>
      <c r="F408" s="165">
        <f aca="true" t="shared" si="26" ref="F408:F432">((10^6)*E408/G408)</f>
        <v>43.08551732334397</v>
      </c>
      <c r="G408" s="191">
        <f t="shared" si="25"/>
        <v>336.54</v>
      </c>
      <c r="H408" s="123">
        <v>88</v>
      </c>
      <c r="I408" s="142">
        <v>709.22</v>
      </c>
      <c r="J408" s="142">
        <v>372.68</v>
      </c>
    </row>
    <row r="409" spans="1:10" ht="23.25">
      <c r="A409" s="121"/>
      <c r="B409" s="123">
        <v>32</v>
      </c>
      <c r="C409" s="133">
        <v>83.9867</v>
      </c>
      <c r="D409" s="133">
        <v>83.9947</v>
      </c>
      <c r="E409" s="133">
        <f t="shared" si="23"/>
        <v>0.007999999999995566</v>
      </c>
      <c r="F409" s="165">
        <f t="shared" si="26"/>
        <v>25.674764915419516</v>
      </c>
      <c r="G409" s="191">
        <f t="shared" si="25"/>
        <v>311.59</v>
      </c>
      <c r="H409" s="123">
        <v>89</v>
      </c>
      <c r="I409" s="142">
        <v>640.91</v>
      </c>
      <c r="J409" s="142">
        <v>329.32</v>
      </c>
    </row>
    <row r="410" spans="1:10" ht="23.25">
      <c r="A410" s="121"/>
      <c r="B410" s="123">
        <v>33</v>
      </c>
      <c r="C410" s="133">
        <v>85.56</v>
      </c>
      <c r="D410" s="133">
        <v>85.5698</v>
      </c>
      <c r="E410" s="133">
        <f t="shared" si="23"/>
        <v>0.009799999999998477</v>
      </c>
      <c r="F410" s="165">
        <f t="shared" si="26"/>
        <v>31.451587021401444</v>
      </c>
      <c r="G410" s="191">
        <f t="shared" si="25"/>
        <v>311.59</v>
      </c>
      <c r="H410" s="123">
        <v>90</v>
      </c>
      <c r="I410" s="142">
        <v>640.91</v>
      </c>
      <c r="J410" s="142">
        <v>329.32</v>
      </c>
    </row>
    <row r="411" spans="1:10" ht="23.25">
      <c r="A411" s="121">
        <v>22944</v>
      </c>
      <c r="B411" s="123">
        <v>34</v>
      </c>
      <c r="C411" s="133">
        <v>84.3364</v>
      </c>
      <c r="D411" s="133">
        <v>84.3434</v>
      </c>
      <c r="E411" s="133">
        <f t="shared" si="23"/>
        <v>0.007000000000005002</v>
      </c>
      <c r="F411" s="165">
        <f t="shared" si="26"/>
        <v>25.403737978606436</v>
      </c>
      <c r="G411" s="191">
        <f t="shared" si="25"/>
        <v>275.54999999999995</v>
      </c>
      <c r="H411" s="123">
        <v>91</v>
      </c>
      <c r="I411" s="142">
        <v>810.31</v>
      </c>
      <c r="J411" s="142">
        <v>534.76</v>
      </c>
    </row>
    <row r="412" spans="1:10" ht="23.25">
      <c r="A412" s="121"/>
      <c r="B412" s="123">
        <v>35</v>
      </c>
      <c r="C412" s="133">
        <v>86.0825</v>
      </c>
      <c r="D412" s="133">
        <v>86.0919</v>
      </c>
      <c r="E412" s="133">
        <f t="shared" si="23"/>
        <v>0.009399999999999409</v>
      </c>
      <c r="F412" s="165">
        <f t="shared" si="26"/>
        <v>27.08855652574683</v>
      </c>
      <c r="G412" s="191">
        <f t="shared" si="25"/>
        <v>347.01000000000005</v>
      </c>
      <c r="H412" s="123">
        <v>92</v>
      </c>
      <c r="I412" s="142">
        <v>646.35</v>
      </c>
      <c r="J412" s="142">
        <v>299.34</v>
      </c>
    </row>
    <row r="413" spans="1:10" ht="23.25">
      <c r="A413" s="121"/>
      <c r="B413" s="123">
        <v>36</v>
      </c>
      <c r="C413" s="133">
        <v>85.0491</v>
      </c>
      <c r="D413" s="133">
        <v>85.0584</v>
      </c>
      <c r="E413" s="133">
        <f t="shared" si="23"/>
        <v>0.0093000000000103</v>
      </c>
      <c r="F413" s="165">
        <f t="shared" si="26"/>
        <v>29.912193239234178</v>
      </c>
      <c r="G413" s="191">
        <f t="shared" si="25"/>
        <v>310.91</v>
      </c>
      <c r="H413" s="123">
        <v>93</v>
      </c>
      <c r="I413" s="142">
        <v>708.74</v>
      </c>
      <c r="J413" s="142">
        <v>397.83</v>
      </c>
    </row>
    <row r="414" spans="1:10" ht="23.25">
      <c r="A414" s="121">
        <v>22957</v>
      </c>
      <c r="B414" s="123">
        <v>13</v>
      </c>
      <c r="C414" s="133">
        <v>87.1265</v>
      </c>
      <c r="D414" s="133">
        <v>87.1333</v>
      </c>
      <c r="E414" s="133">
        <f t="shared" si="23"/>
        <v>0.006800000000012574</v>
      </c>
      <c r="F414" s="165">
        <f t="shared" si="26"/>
        <v>22.629704815509907</v>
      </c>
      <c r="G414" s="191">
        <f t="shared" si="25"/>
        <v>300.49000000000007</v>
      </c>
      <c r="H414" s="123">
        <v>94</v>
      </c>
      <c r="I414" s="142">
        <v>688.2</v>
      </c>
      <c r="J414" s="142">
        <v>387.71</v>
      </c>
    </row>
    <row r="415" spans="1:10" ht="23.25">
      <c r="A415" s="121"/>
      <c r="B415" s="123">
        <v>14</v>
      </c>
      <c r="C415" s="133">
        <v>85.9376</v>
      </c>
      <c r="D415" s="133">
        <v>85.9461</v>
      </c>
      <c r="E415" s="133">
        <f t="shared" si="23"/>
        <v>0.008499999999997954</v>
      </c>
      <c r="F415" s="165">
        <f t="shared" si="26"/>
        <v>32.13610586010569</v>
      </c>
      <c r="G415" s="191">
        <f t="shared" si="25"/>
        <v>264.5</v>
      </c>
      <c r="H415" s="123">
        <v>95</v>
      </c>
      <c r="I415" s="142">
        <v>784.54</v>
      </c>
      <c r="J415" s="142">
        <v>520.04</v>
      </c>
    </row>
    <row r="416" spans="1:10" ht="23.25">
      <c r="A416" s="121"/>
      <c r="B416" s="123">
        <v>15</v>
      </c>
      <c r="C416" s="133">
        <v>86.9782</v>
      </c>
      <c r="D416" s="133">
        <v>86.9845</v>
      </c>
      <c r="E416" s="133">
        <f t="shared" si="23"/>
        <v>0.0062999999999959755</v>
      </c>
      <c r="F416" s="165">
        <f t="shared" si="26"/>
        <v>23.755656108582112</v>
      </c>
      <c r="G416" s="191">
        <f t="shared" si="25"/>
        <v>265.2</v>
      </c>
      <c r="H416" s="123">
        <v>96</v>
      </c>
      <c r="I416" s="142">
        <v>627.38</v>
      </c>
      <c r="J416" s="142">
        <v>362.18</v>
      </c>
    </row>
    <row r="417" spans="1:10" ht="23.25">
      <c r="A417" s="121">
        <v>22975</v>
      </c>
      <c r="B417" s="123">
        <v>16</v>
      </c>
      <c r="C417" s="133">
        <v>85.652</v>
      </c>
      <c r="D417" s="133">
        <v>85.6567</v>
      </c>
      <c r="E417" s="133">
        <f t="shared" si="23"/>
        <v>0.004699999999999704</v>
      </c>
      <c r="F417" s="165">
        <f t="shared" si="26"/>
        <v>17.558934508909125</v>
      </c>
      <c r="G417" s="191">
        <f t="shared" si="25"/>
        <v>267.66999999999996</v>
      </c>
      <c r="H417" s="123">
        <v>97</v>
      </c>
      <c r="I417" s="142">
        <v>788.75</v>
      </c>
      <c r="J417" s="142">
        <v>521.08</v>
      </c>
    </row>
    <row r="418" spans="1:10" ht="23.25">
      <c r="A418" s="121"/>
      <c r="B418" s="123">
        <v>17</v>
      </c>
      <c r="C418" s="133">
        <v>85.5577</v>
      </c>
      <c r="D418" s="133">
        <v>85.5622</v>
      </c>
      <c r="E418" s="133">
        <f t="shared" si="23"/>
        <v>0.004500000000007276</v>
      </c>
      <c r="F418" s="165">
        <f t="shared" si="26"/>
        <v>14.716462816427743</v>
      </c>
      <c r="G418" s="191">
        <f t="shared" si="25"/>
        <v>305.78000000000003</v>
      </c>
      <c r="H418" s="123">
        <v>98</v>
      </c>
      <c r="I418" s="142">
        <v>665.95</v>
      </c>
      <c r="J418" s="142">
        <v>360.17</v>
      </c>
    </row>
    <row r="419" spans="1:10" ht="23.25">
      <c r="A419" s="121"/>
      <c r="B419" s="123">
        <v>18</v>
      </c>
      <c r="C419" s="133">
        <v>86.7965</v>
      </c>
      <c r="D419" s="133">
        <v>86.8005</v>
      </c>
      <c r="E419" s="133">
        <f t="shared" si="23"/>
        <v>0.0040000000000048885</v>
      </c>
      <c r="F419" s="165">
        <f t="shared" si="26"/>
        <v>13.97135871465207</v>
      </c>
      <c r="G419" s="191">
        <f t="shared" si="25"/>
        <v>286.30000000000007</v>
      </c>
      <c r="H419" s="123">
        <v>99</v>
      </c>
      <c r="I419" s="142">
        <v>658.69</v>
      </c>
      <c r="J419" s="142">
        <v>372.39</v>
      </c>
    </row>
    <row r="420" spans="1:10" ht="23.25">
      <c r="A420" s="121">
        <v>22991</v>
      </c>
      <c r="B420" s="123">
        <v>16</v>
      </c>
      <c r="C420" s="133">
        <v>85.6456</v>
      </c>
      <c r="D420" s="133">
        <v>85.6479</v>
      </c>
      <c r="E420" s="133">
        <f t="shared" si="23"/>
        <v>0.002300000000005298</v>
      </c>
      <c r="F420" s="165">
        <f t="shared" si="26"/>
        <v>8.315256688377794</v>
      </c>
      <c r="G420" s="191">
        <f t="shared" si="25"/>
        <v>276.6</v>
      </c>
      <c r="H420" s="123">
        <v>100</v>
      </c>
      <c r="I420" s="142">
        <v>785.24</v>
      </c>
      <c r="J420" s="142">
        <v>508.64</v>
      </c>
    </row>
    <row r="421" spans="1:10" ht="23.25">
      <c r="A421" s="121"/>
      <c r="B421" s="123">
        <v>17</v>
      </c>
      <c r="C421" s="133">
        <v>89.3694</v>
      </c>
      <c r="D421" s="133">
        <v>89.3716</v>
      </c>
      <c r="E421" s="133">
        <f t="shared" si="23"/>
        <v>0.002200000000001978</v>
      </c>
      <c r="F421" s="165">
        <f t="shared" si="26"/>
        <v>6.925643770074854</v>
      </c>
      <c r="G421" s="191">
        <f t="shared" si="25"/>
        <v>317.66</v>
      </c>
      <c r="H421" s="123">
        <v>101</v>
      </c>
      <c r="I421" s="142">
        <v>821.71</v>
      </c>
      <c r="J421" s="142">
        <v>504.05</v>
      </c>
    </row>
    <row r="422" spans="1:10" ht="23.25">
      <c r="A422" s="121"/>
      <c r="B422" s="123">
        <v>18</v>
      </c>
      <c r="C422" s="133">
        <v>86.787</v>
      </c>
      <c r="D422" s="133">
        <v>86.7881</v>
      </c>
      <c r="E422" s="133">
        <f t="shared" si="23"/>
        <v>0.0010999999999938836</v>
      </c>
      <c r="F422" s="165">
        <f t="shared" si="26"/>
        <v>3.317249698413401</v>
      </c>
      <c r="G422" s="191">
        <f t="shared" si="25"/>
        <v>331.59999999999997</v>
      </c>
      <c r="H422" s="123">
        <v>102</v>
      </c>
      <c r="I422" s="142">
        <v>664.29</v>
      </c>
      <c r="J422" s="142">
        <v>332.69</v>
      </c>
    </row>
    <row r="423" spans="1:10" ht="23.25">
      <c r="A423" s="121">
        <v>22996</v>
      </c>
      <c r="B423" s="123">
        <v>19</v>
      </c>
      <c r="C423" s="133">
        <v>88.9823</v>
      </c>
      <c r="D423" s="133">
        <v>88.9856</v>
      </c>
      <c r="E423" s="133">
        <f t="shared" si="23"/>
        <v>0.0033000000000100727</v>
      </c>
      <c r="F423" s="165">
        <f t="shared" si="26"/>
        <v>12.25444687886692</v>
      </c>
      <c r="G423" s="191">
        <f t="shared" si="25"/>
        <v>269.28999999999996</v>
      </c>
      <c r="H423" s="123">
        <v>103</v>
      </c>
      <c r="I423" s="142">
        <v>837.12</v>
      </c>
      <c r="J423" s="142">
        <v>567.83</v>
      </c>
    </row>
    <row r="424" spans="1:10" ht="23.25">
      <c r="A424" s="121"/>
      <c r="B424" s="123">
        <v>20</v>
      </c>
      <c r="C424" s="133">
        <v>84.6563</v>
      </c>
      <c r="D424" s="133">
        <v>84.6587</v>
      </c>
      <c r="E424" s="133">
        <f t="shared" si="23"/>
        <v>0.0023999999999944066</v>
      </c>
      <c r="F424" s="165">
        <f t="shared" si="26"/>
        <v>7.2310937029057145</v>
      </c>
      <c r="G424" s="191">
        <f t="shared" si="25"/>
        <v>331.9</v>
      </c>
      <c r="H424" s="123">
        <v>104</v>
      </c>
      <c r="I424" s="142">
        <v>637.63</v>
      </c>
      <c r="J424" s="142">
        <v>305.73</v>
      </c>
    </row>
    <row r="425" spans="1:10" ht="23.25">
      <c r="A425" s="121"/>
      <c r="B425" s="123">
        <v>21</v>
      </c>
      <c r="C425" s="133">
        <v>86.3547</v>
      </c>
      <c r="D425" s="133">
        <v>86.3611</v>
      </c>
      <c r="E425" s="133">
        <f t="shared" si="23"/>
        <v>0.006399999999999295</v>
      </c>
      <c r="F425" s="165">
        <f t="shared" si="26"/>
        <v>19.604239416771716</v>
      </c>
      <c r="G425" s="191">
        <f t="shared" si="25"/>
        <v>326.46000000000004</v>
      </c>
      <c r="H425" s="123">
        <v>105</v>
      </c>
      <c r="I425" s="142">
        <v>650.59</v>
      </c>
      <c r="J425" s="142">
        <v>324.13</v>
      </c>
    </row>
    <row r="426" spans="1:10" ht="23.25">
      <c r="A426" s="121">
        <v>23003</v>
      </c>
      <c r="B426" s="123">
        <v>22</v>
      </c>
      <c r="C426" s="133">
        <v>89.9206</v>
      </c>
      <c r="D426" s="133">
        <v>89.9228</v>
      </c>
      <c r="E426" s="133">
        <f t="shared" si="23"/>
        <v>0.002200000000001978</v>
      </c>
      <c r="F426" s="165">
        <f t="shared" si="26"/>
        <v>6.952344836310133</v>
      </c>
      <c r="G426" s="191">
        <f t="shared" si="25"/>
        <v>316.43999999999994</v>
      </c>
      <c r="H426" s="123">
        <v>106</v>
      </c>
      <c r="I426" s="142">
        <v>747.54</v>
      </c>
      <c r="J426" s="142">
        <v>431.1</v>
      </c>
    </row>
    <row r="427" spans="1:10" ht="23.25">
      <c r="A427" s="121"/>
      <c r="B427" s="123">
        <v>23</v>
      </c>
      <c r="C427" s="133">
        <v>87.6964</v>
      </c>
      <c r="D427" s="133">
        <v>87.698</v>
      </c>
      <c r="E427" s="133">
        <f t="shared" si="23"/>
        <v>0.001599999999996271</v>
      </c>
      <c r="F427" s="165">
        <f t="shared" si="26"/>
        <v>5.276522771481288</v>
      </c>
      <c r="G427" s="191">
        <f t="shared" si="25"/>
        <v>303.23</v>
      </c>
      <c r="H427" s="123">
        <v>107</v>
      </c>
      <c r="I427" s="142">
        <v>755.95</v>
      </c>
      <c r="J427" s="142">
        <v>452.72</v>
      </c>
    </row>
    <row r="428" spans="1:10" ht="23.25">
      <c r="A428" s="121"/>
      <c r="B428" s="123">
        <v>24</v>
      </c>
      <c r="C428" s="133">
        <v>88.0654</v>
      </c>
      <c r="D428" s="133">
        <v>88.0701</v>
      </c>
      <c r="E428" s="133">
        <f t="shared" si="23"/>
        <v>0.004699999999999704</v>
      </c>
      <c r="F428" s="165">
        <f t="shared" si="26"/>
        <v>15.824383017405827</v>
      </c>
      <c r="G428" s="191">
        <f t="shared" si="25"/>
        <v>297.01</v>
      </c>
      <c r="H428" s="123">
        <v>108</v>
      </c>
      <c r="I428" s="142">
        <v>695.53</v>
      </c>
      <c r="J428" s="142">
        <v>398.52</v>
      </c>
    </row>
    <row r="429" spans="1:10" ht="23.25">
      <c r="A429" s="121">
        <v>23021</v>
      </c>
      <c r="B429" s="123">
        <v>1</v>
      </c>
      <c r="C429" s="133">
        <v>85.4086</v>
      </c>
      <c r="D429" s="133">
        <v>85.4132</v>
      </c>
      <c r="E429" s="133">
        <f t="shared" si="23"/>
        <v>0.004599999999996385</v>
      </c>
      <c r="F429" s="165">
        <f t="shared" si="26"/>
        <v>16.344513928355546</v>
      </c>
      <c r="G429" s="191">
        <f t="shared" si="25"/>
        <v>281.44</v>
      </c>
      <c r="H429" s="123">
        <v>109</v>
      </c>
      <c r="I429" s="142">
        <v>732.85</v>
      </c>
      <c r="J429" s="142">
        <v>451.41</v>
      </c>
    </row>
    <row r="430" spans="1:10" ht="23.25">
      <c r="A430" s="121"/>
      <c r="B430" s="123">
        <v>2</v>
      </c>
      <c r="C430" s="133">
        <v>87.4787</v>
      </c>
      <c r="D430" s="133">
        <v>87.4847</v>
      </c>
      <c r="E430" s="133">
        <f t="shared" si="23"/>
        <v>0.006000000000000227</v>
      </c>
      <c r="F430" s="165">
        <f t="shared" si="26"/>
        <v>20.63699525349187</v>
      </c>
      <c r="G430" s="191">
        <f t="shared" si="25"/>
        <v>290.74</v>
      </c>
      <c r="H430" s="123">
        <v>110</v>
      </c>
      <c r="I430" s="142">
        <v>814.47</v>
      </c>
      <c r="J430" s="142">
        <v>523.73</v>
      </c>
    </row>
    <row r="431" spans="1:10" ht="23.25">
      <c r="A431" s="121"/>
      <c r="B431" s="123">
        <v>3</v>
      </c>
      <c r="C431" s="133">
        <v>85.8863</v>
      </c>
      <c r="D431" s="133">
        <v>85.8908</v>
      </c>
      <c r="E431" s="133">
        <f t="shared" si="23"/>
        <v>0.004499999999993065</v>
      </c>
      <c r="F431" s="165">
        <f t="shared" si="26"/>
        <v>14.851485148491964</v>
      </c>
      <c r="G431" s="191">
        <f t="shared" si="25"/>
        <v>303</v>
      </c>
      <c r="H431" s="123">
        <v>111</v>
      </c>
      <c r="I431" s="142">
        <v>788.24</v>
      </c>
      <c r="J431" s="142">
        <v>485.24</v>
      </c>
    </row>
    <row r="432" spans="1:10" ht="23.25">
      <c r="A432" s="121">
        <v>23033</v>
      </c>
      <c r="B432" s="123">
        <v>4</v>
      </c>
      <c r="C432" s="133">
        <v>85.0027</v>
      </c>
      <c r="D432" s="133">
        <v>85.0042</v>
      </c>
      <c r="E432" s="133">
        <f t="shared" si="23"/>
        <v>0.0014999999999929514</v>
      </c>
      <c r="F432" s="165">
        <f t="shared" si="26"/>
        <v>5.368262830122937</v>
      </c>
      <c r="G432" s="191">
        <f t="shared" si="25"/>
        <v>279.4200000000001</v>
      </c>
      <c r="H432" s="123">
        <v>112</v>
      </c>
      <c r="I432" s="142">
        <v>806.7</v>
      </c>
      <c r="J432" s="142">
        <v>527.28</v>
      </c>
    </row>
    <row r="433" spans="1:10" ht="23.25">
      <c r="A433" s="121"/>
      <c r="B433" s="123">
        <v>5</v>
      </c>
      <c r="C433" s="133">
        <v>85.0363</v>
      </c>
      <c r="D433" s="133">
        <v>85.0388</v>
      </c>
      <c r="E433" s="133">
        <f t="shared" si="23"/>
        <v>0.0024999999999977263</v>
      </c>
      <c r="F433" s="165">
        <f aca="true" t="shared" si="27" ref="F433:F445">((10^6)*E433/G433)</f>
        <v>7.244696881875873</v>
      </c>
      <c r="G433" s="191">
        <f t="shared" si="25"/>
        <v>345.08</v>
      </c>
      <c r="H433" s="123">
        <v>113</v>
      </c>
      <c r="I433" s="142">
        <v>713.75</v>
      </c>
      <c r="J433" s="142">
        <v>368.67</v>
      </c>
    </row>
    <row r="434" spans="1:10" ht="23.25">
      <c r="A434" s="121"/>
      <c r="B434" s="123">
        <v>6</v>
      </c>
      <c r="C434" s="133">
        <v>87.4556</v>
      </c>
      <c r="D434" s="133">
        <v>87.4565</v>
      </c>
      <c r="E434" s="133">
        <f t="shared" si="23"/>
        <v>0.0009000000000014552</v>
      </c>
      <c r="F434" s="165">
        <f t="shared" si="27"/>
        <v>3.247573341036536</v>
      </c>
      <c r="G434" s="191">
        <f t="shared" si="25"/>
        <v>277.13</v>
      </c>
      <c r="H434" s="123">
        <v>114</v>
      </c>
      <c r="I434" s="142">
        <v>823.49</v>
      </c>
      <c r="J434" s="142">
        <v>546.36</v>
      </c>
    </row>
    <row r="435" spans="1:10" ht="23.25">
      <c r="A435" s="121">
        <v>23039</v>
      </c>
      <c r="B435" s="123">
        <v>7</v>
      </c>
      <c r="C435" s="133">
        <v>86.3989</v>
      </c>
      <c r="D435" s="133">
        <v>86.3995</v>
      </c>
      <c r="E435" s="133">
        <f t="shared" si="23"/>
        <v>0.0006000000000057071</v>
      </c>
      <c r="F435" s="165">
        <f t="shared" si="27"/>
        <v>1.8118677336726772</v>
      </c>
      <c r="G435" s="191">
        <f t="shared" si="25"/>
        <v>331.15000000000003</v>
      </c>
      <c r="H435" s="123">
        <v>115</v>
      </c>
      <c r="I435" s="142">
        <v>699.45</v>
      </c>
      <c r="J435" s="142">
        <v>368.3</v>
      </c>
    </row>
    <row r="436" spans="1:10" ht="23.25">
      <c r="A436" s="121"/>
      <c r="B436" s="123">
        <v>8</v>
      </c>
      <c r="C436" s="133">
        <v>84.813</v>
      </c>
      <c r="D436" s="133">
        <v>84.8135</v>
      </c>
      <c r="E436" s="133">
        <f t="shared" si="23"/>
        <v>0.0005000000000023874</v>
      </c>
      <c r="F436" s="165">
        <f t="shared" si="27"/>
        <v>1.7660356032861946</v>
      </c>
      <c r="G436" s="191">
        <f t="shared" si="25"/>
        <v>283.12</v>
      </c>
      <c r="H436" s="123">
        <v>116</v>
      </c>
      <c r="I436" s="142">
        <v>827.32</v>
      </c>
      <c r="J436" s="142">
        <v>544.2</v>
      </c>
    </row>
    <row r="437" spans="1:10" ht="23.25">
      <c r="A437" s="121"/>
      <c r="B437" s="123">
        <v>9</v>
      </c>
      <c r="C437" s="133">
        <v>87.6348</v>
      </c>
      <c r="D437" s="133">
        <v>87.6368</v>
      </c>
      <c r="E437" s="133">
        <f t="shared" si="23"/>
        <v>0.001999999999995339</v>
      </c>
      <c r="F437" s="165">
        <f t="shared" si="27"/>
        <v>5.944773058274645</v>
      </c>
      <c r="G437" s="191">
        <f t="shared" si="25"/>
        <v>336.43</v>
      </c>
      <c r="H437" s="123">
        <v>117</v>
      </c>
      <c r="I437" s="142">
        <v>738.26</v>
      </c>
      <c r="J437" s="142">
        <v>401.83</v>
      </c>
    </row>
    <row r="438" spans="1:10" ht="23.25">
      <c r="A438" s="121">
        <v>23049</v>
      </c>
      <c r="B438" s="123">
        <v>19</v>
      </c>
      <c r="C438" s="133">
        <v>88.9635</v>
      </c>
      <c r="D438" s="133">
        <v>88.9696</v>
      </c>
      <c r="E438" s="133">
        <f t="shared" si="23"/>
        <v>0.006100000000003547</v>
      </c>
      <c r="F438" s="165">
        <f t="shared" si="27"/>
        <v>20.426614874605857</v>
      </c>
      <c r="G438" s="191">
        <f t="shared" si="25"/>
        <v>298.63</v>
      </c>
      <c r="H438" s="123">
        <v>118</v>
      </c>
      <c r="I438" s="142">
        <v>632.98</v>
      </c>
      <c r="J438" s="142">
        <v>334.35</v>
      </c>
    </row>
    <row r="439" spans="1:10" ht="23.25">
      <c r="A439" s="121"/>
      <c r="B439" s="123">
        <v>20</v>
      </c>
      <c r="C439" s="133">
        <v>84.6481</v>
      </c>
      <c r="D439" s="133">
        <v>84.654</v>
      </c>
      <c r="E439" s="133">
        <f t="shared" si="23"/>
        <v>0.005899999999996908</v>
      </c>
      <c r="F439" s="165">
        <f t="shared" si="27"/>
        <v>17.113850616379718</v>
      </c>
      <c r="G439" s="191">
        <f t="shared" si="25"/>
        <v>344.75</v>
      </c>
      <c r="H439" s="123">
        <v>119</v>
      </c>
      <c r="I439" s="142">
        <v>683.14</v>
      </c>
      <c r="J439" s="142">
        <v>338.39</v>
      </c>
    </row>
    <row r="440" spans="1:10" ht="23.25">
      <c r="A440" s="121"/>
      <c r="B440" s="123">
        <v>21</v>
      </c>
      <c r="C440" s="133">
        <v>86.349</v>
      </c>
      <c r="D440" s="133">
        <v>86.3544</v>
      </c>
      <c r="E440" s="133">
        <f t="shared" si="23"/>
        <v>0.00539999999999452</v>
      </c>
      <c r="F440" s="165">
        <f t="shared" si="27"/>
        <v>19.025472994378745</v>
      </c>
      <c r="G440" s="191">
        <f t="shared" si="25"/>
        <v>283.83000000000004</v>
      </c>
      <c r="H440" s="123">
        <v>120</v>
      </c>
      <c r="I440" s="142">
        <v>832.86</v>
      </c>
      <c r="J440" s="142">
        <v>549.03</v>
      </c>
    </row>
    <row r="441" spans="1:11" s="219" customFormat="1" ht="24" thickBot="1">
      <c r="A441" s="214"/>
      <c r="B441" s="215"/>
      <c r="C441" s="216"/>
      <c r="D441" s="216"/>
      <c r="E441" s="221">
        <f t="shared" si="23"/>
        <v>0</v>
      </c>
      <c r="F441" s="222" t="e">
        <f t="shared" si="27"/>
        <v>#DIV/0!</v>
      </c>
      <c r="G441" s="223">
        <f t="shared" si="25"/>
        <v>0</v>
      </c>
      <c r="H441" s="215">
        <v>121</v>
      </c>
      <c r="I441" s="217"/>
      <c r="J441" s="217"/>
      <c r="K441" s="218" t="s">
        <v>198</v>
      </c>
    </row>
    <row r="442" spans="1:10" ht="24" thickTop="1">
      <c r="A442" s="175">
        <v>23185</v>
      </c>
      <c r="B442" s="176">
        <v>7</v>
      </c>
      <c r="C442" s="177">
        <v>86.4084</v>
      </c>
      <c r="D442" s="177">
        <v>86.4264</v>
      </c>
      <c r="E442" s="224">
        <f aca="true" t="shared" si="28" ref="E442:E627">D442-C442</f>
        <v>0.018000000000000682</v>
      </c>
      <c r="F442" s="225">
        <f t="shared" si="27"/>
        <v>52.51487921577979</v>
      </c>
      <c r="G442" s="226">
        <f t="shared" si="25"/>
        <v>342.76000000000005</v>
      </c>
      <c r="H442" s="123">
        <v>1</v>
      </c>
      <c r="I442" s="181">
        <v>736.83</v>
      </c>
      <c r="J442" s="181">
        <v>394.07</v>
      </c>
    </row>
    <row r="443" spans="1:10" ht="23.25">
      <c r="A443" s="121"/>
      <c r="B443" s="123">
        <v>8</v>
      </c>
      <c r="C443" s="133">
        <v>84.797</v>
      </c>
      <c r="D443" s="133">
        <v>84.8159</v>
      </c>
      <c r="E443" s="133">
        <f t="shared" si="28"/>
        <v>0.018900000000002137</v>
      </c>
      <c r="F443" s="165">
        <f t="shared" si="27"/>
        <v>58.83268482490937</v>
      </c>
      <c r="G443" s="191">
        <f t="shared" si="25"/>
        <v>321.25000000000006</v>
      </c>
      <c r="H443" s="123">
        <v>2</v>
      </c>
      <c r="I443" s="142">
        <v>699.32</v>
      </c>
      <c r="J443" s="142">
        <v>378.07</v>
      </c>
    </row>
    <row r="444" spans="1:10" ht="23.25">
      <c r="A444" s="121"/>
      <c r="B444" s="123">
        <v>9</v>
      </c>
      <c r="C444" s="133">
        <v>87.6572</v>
      </c>
      <c r="D444" s="133">
        <v>87.6732</v>
      </c>
      <c r="E444" s="133">
        <f t="shared" si="28"/>
        <v>0.015999999999991132</v>
      </c>
      <c r="F444" s="165">
        <f t="shared" si="27"/>
        <v>53.1402570659641</v>
      </c>
      <c r="G444" s="191">
        <f t="shared" si="25"/>
        <v>301.09000000000003</v>
      </c>
      <c r="H444" s="123">
        <v>3</v>
      </c>
      <c r="I444" s="142">
        <v>836.51</v>
      </c>
      <c r="J444" s="142">
        <v>535.42</v>
      </c>
    </row>
    <row r="445" spans="1:10" ht="23.25">
      <c r="A445" s="121">
        <v>23202</v>
      </c>
      <c r="B445" s="123">
        <v>16</v>
      </c>
      <c r="C445" s="133">
        <v>85.6474</v>
      </c>
      <c r="D445" s="133">
        <v>85.6571</v>
      </c>
      <c r="E445" s="133">
        <f t="shared" si="28"/>
        <v>0.009699999999995157</v>
      </c>
      <c r="F445" s="165">
        <f t="shared" si="27"/>
        <v>29.445692429103143</v>
      </c>
      <c r="G445" s="191">
        <f t="shared" si="25"/>
        <v>329.42</v>
      </c>
      <c r="H445" s="123">
        <v>4</v>
      </c>
      <c r="I445" s="142">
        <v>688.97</v>
      </c>
      <c r="J445" s="142">
        <v>359.55</v>
      </c>
    </row>
    <row r="446" spans="1:10" ht="23.25">
      <c r="A446" s="121"/>
      <c r="B446" s="123">
        <v>17</v>
      </c>
      <c r="C446" s="133">
        <v>89.4149</v>
      </c>
      <c r="D446" s="133">
        <v>89.4249</v>
      </c>
      <c r="E446" s="133">
        <f t="shared" si="28"/>
        <v>0.009999999999990905</v>
      </c>
      <c r="F446" s="165">
        <f aca="true" t="shared" si="29" ref="F446:F486">((10^6)*E446/G446)</f>
        <v>34.840777646125375</v>
      </c>
      <c r="G446" s="191">
        <f t="shared" si="25"/>
        <v>287.02</v>
      </c>
      <c r="H446" s="123">
        <v>5</v>
      </c>
      <c r="I446" s="142">
        <v>862.13</v>
      </c>
      <c r="J446" s="142">
        <v>575.11</v>
      </c>
    </row>
    <row r="447" spans="1:10" ht="23.25">
      <c r="A447" s="121"/>
      <c r="B447" s="123">
        <v>18</v>
      </c>
      <c r="C447" s="133">
        <v>86.806</v>
      </c>
      <c r="D447" s="133">
        <v>86.8171</v>
      </c>
      <c r="E447" s="133">
        <f t="shared" si="28"/>
        <v>0.011099999999999</v>
      </c>
      <c r="F447" s="165">
        <f t="shared" si="29"/>
        <v>34.44637537239014</v>
      </c>
      <c r="G447" s="191">
        <f t="shared" si="25"/>
        <v>322.24</v>
      </c>
      <c r="H447" s="123">
        <v>6</v>
      </c>
      <c r="I447" s="142">
        <v>841.36</v>
      </c>
      <c r="J447" s="142">
        <v>519.12</v>
      </c>
    </row>
    <row r="448" spans="1:10" ht="23.25">
      <c r="A448" s="121">
        <v>23230</v>
      </c>
      <c r="B448" s="123">
        <v>28</v>
      </c>
      <c r="C448" s="133">
        <v>91.7343</v>
      </c>
      <c r="D448" s="133">
        <v>91.7684</v>
      </c>
      <c r="E448" s="133">
        <f t="shared" si="28"/>
        <v>0.034099999999995134</v>
      </c>
      <c r="F448" s="165">
        <f t="shared" si="29"/>
        <v>88.04771618166009</v>
      </c>
      <c r="G448" s="191">
        <f t="shared" si="25"/>
        <v>387.28999999999996</v>
      </c>
      <c r="H448" s="123">
        <v>7</v>
      </c>
      <c r="I448" s="142">
        <v>756.4</v>
      </c>
      <c r="J448" s="142">
        <v>369.11</v>
      </c>
    </row>
    <row r="449" spans="1:10" ht="23.25">
      <c r="A449" s="121"/>
      <c r="B449" s="123">
        <v>29</v>
      </c>
      <c r="C449" s="133">
        <v>85.2588</v>
      </c>
      <c r="D449" s="133">
        <v>85.2943</v>
      </c>
      <c r="E449" s="133">
        <f t="shared" si="28"/>
        <v>0.03550000000001319</v>
      </c>
      <c r="F449" s="165">
        <f t="shared" si="29"/>
        <v>95.63062335007052</v>
      </c>
      <c r="G449" s="191">
        <f t="shared" si="25"/>
        <v>371.22</v>
      </c>
      <c r="H449" s="123">
        <v>8</v>
      </c>
      <c r="I449" s="142">
        <v>763.96</v>
      </c>
      <c r="J449" s="142">
        <v>392.74</v>
      </c>
    </row>
    <row r="450" spans="1:10" ht="23.25">
      <c r="A450" s="121"/>
      <c r="B450" s="123">
        <v>30</v>
      </c>
      <c r="C450" s="133">
        <v>85.3414</v>
      </c>
      <c r="D450" s="133">
        <v>85.3708</v>
      </c>
      <c r="E450" s="133">
        <f t="shared" si="28"/>
        <v>0.02940000000000964</v>
      </c>
      <c r="F450" s="165">
        <f t="shared" si="29"/>
        <v>91.00195004181644</v>
      </c>
      <c r="G450" s="191">
        <f t="shared" si="25"/>
        <v>323.07000000000005</v>
      </c>
      <c r="H450" s="123">
        <v>9</v>
      </c>
      <c r="I450" s="142">
        <v>861.61</v>
      </c>
      <c r="J450" s="142">
        <v>538.54</v>
      </c>
    </row>
    <row r="451" spans="1:10" ht="23.25">
      <c r="A451" s="121">
        <v>23245</v>
      </c>
      <c r="B451" s="123">
        <v>31</v>
      </c>
      <c r="C451" s="133">
        <v>93.4345</v>
      </c>
      <c r="D451" s="133">
        <v>93.7211</v>
      </c>
      <c r="E451" s="133">
        <f t="shared" si="28"/>
        <v>0.28660000000000707</v>
      </c>
      <c r="F451" s="165">
        <f t="shared" si="29"/>
        <v>984.2370960541472</v>
      </c>
      <c r="G451" s="191">
        <f t="shared" si="25"/>
        <v>291.18999999999994</v>
      </c>
      <c r="H451" s="123">
        <v>10</v>
      </c>
      <c r="I451" s="142">
        <v>844.63</v>
      </c>
      <c r="J451" s="142">
        <v>553.44</v>
      </c>
    </row>
    <row r="452" spans="1:10" ht="23.25">
      <c r="A452" s="121"/>
      <c r="B452" s="123">
        <v>32</v>
      </c>
      <c r="C452" s="133">
        <v>84.006</v>
      </c>
      <c r="D452" s="133">
        <v>84.9757</v>
      </c>
      <c r="E452" s="133">
        <f t="shared" si="28"/>
        <v>0.9697000000000031</v>
      </c>
      <c r="F452" s="165">
        <f t="shared" si="29"/>
        <v>2800.577617328529</v>
      </c>
      <c r="G452" s="191">
        <f t="shared" si="25"/>
        <v>346.25</v>
      </c>
      <c r="H452" s="123">
        <v>11</v>
      </c>
      <c r="I452" s="142">
        <v>715.61</v>
      </c>
      <c r="J452" s="142">
        <v>369.36</v>
      </c>
    </row>
    <row r="453" spans="1:10" ht="23.25">
      <c r="A453" s="121"/>
      <c r="B453" s="123">
        <v>33</v>
      </c>
      <c r="C453" s="133">
        <v>91.1156</v>
      </c>
      <c r="D453" s="133">
        <v>91.4393</v>
      </c>
      <c r="E453" s="133">
        <f t="shared" si="28"/>
        <v>0.3237000000000023</v>
      </c>
      <c r="F453" s="165">
        <f t="shared" si="29"/>
        <v>1033.4919063886923</v>
      </c>
      <c r="G453" s="191">
        <f t="shared" si="25"/>
        <v>313.21000000000004</v>
      </c>
      <c r="H453" s="123">
        <v>12</v>
      </c>
      <c r="I453" s="142">
        <v>850.73</v>
      </c>
      <c r="J453" s="142">
        <v>537.52</v>
      </c>
    </row>
    <row r="454" spans="1:10" ht="23.25">
      <c r="A454" s="121">
        <v>23247</v>
      </c>
      <c r="B454" s="123">
        <v>34</v>
      </c>
      <c r="C454" s="133">
        <v>84.3428</v>
      </c>
      <c r="D454" s="133">
        <v>84.3882</v>
      </c>
      <c r="E454" s="133">
        <f t="shared" si="28"/>
        <v>0.04540000000000077</v>
      </c>
      <c r="F454" s="165">
        <f t="shared" si="29"/>
        <v>138.95690499510522</v>
      </c>
      <c r="G454" s="191">
        <f t="shared" si="25"/>
        <v>326.71999999999997</v>
      </c>
      <c r="H454" s="123">
        <v>13</v>
      </c>
      <c r="I454" s="142">
        <v>673.8</v>
      </c>
      <c r="J454" s="142">
        <v>347.08</v>
      </c>
    </row>
    <row r="455" spans="1:10" ht="23.25">
      <c r="A455" s="121"/>
      <c r="B455" s="123">
        <v>35</v>
      </c>
      <c r="C455" s="133">
        <v>86.0828</v>
      </c>
      <c r="D455" s="133">
        <v>86.1189</v>
      </c>
      <c r="E455" s="133">
        <f t="shared" si="28"/>
        <v>0.03609999999999047</v>
      </c>
      <c r="F455" s="165">
        <f t="shared" si="29"/>
        <v>127.53479827595027</v>
      </c>
      <c r="G455" s="191">
        <f t="shared" si="25"/>
        <v>283.05999999999995</v>
      </c>
      <c r="H455" s="123">
        <v>14</v>
      </c>
      <c r="I455" s="142">
        <v>841.14</v>
      </c>
      <c r="J455" s="142">
        <v>558.08</v>
      </c>
    </row>
    <row r="456" spans="1:10" ht="23.25">
      <c r="A456" s="121"/>
      <c r="B456" s="123">
        <v>36</v>
      </c>
      <c r="C456" s="133">
        <v>85.0418</v>
      </c>
      <c r="D456" s="133">
        <v>85.0843</v>
      </c>
      <c r="E456" s="133">
        <f t="shared" si="28"/>
        <v>0.04250000000000398</v>
      </c>
      <c r="F456" s="165">
        <f t="shared" si="29"/>
        <v>139.69234814621345</v>
      </c>
      <c r="G456" s="191">
        <f t="shared" si="25"/>
        <v>304.24</v>
      </c>
      <c r="H456" s="123">
        <v>15</v>
      </c>
      <c r="I456" s="142">
        <v>837.61</v>
      </c>
      <c r="J456" s="142">
        <v>533.37</v>
      </c>
    </row>
    <row r="457" spans="1:10" ht="23.25">
      <c r="A457" s="121">
        <v>23263</v>
      </c>
      <c r="B457" s="123">
        <v>25</v>
      </c>
      <c r="C457" s="133">
        <v>84.9743</v>
      </c>
      <c r="D457" s="133">
        <v>85.0233</v>
      </c>
      <c r="E457" s="133">
        <f t="shared" si="28"/>
        <v>0.049000000000006594</v>
      </c>
      <c r="F457" s="165">
        <f t="shared" si="29"/>
        <v>139.62898583765025</v>
      </c>
      <c r="G457" s="191">
        <f t="shared" si="25"/>
        <v>350.92999999999995</v>
      </c>
      <c r="H457" s="123">
        <v>16</v>
      </c>
      <c r="I457" s="142">
        <v>725.68</v>
      </c>
      <c r="J457" s="142">
        <v>374.75</v>
      </c>
    </row>
    <row r="458" spans="1:10" ht="23.25">
      <c r="A458" s="121"/>
      <c r="B458" s="123">
        <v>26</v>
      </c>
      <c r="C458" s="133">
        <v>90.8543</v>
      </c>
      <c r="D458" s="133">
        <v>90.9115</v>
      </c>
      <c r="E458" s="133">
        <f t="shared" si="28"/>
        <v>0.0572000000000088</v>
      </c>
      <c r="F458" s="165">
        <f t="shared" si="29"/>
        <v>176.64134395654625</v>
      </c>
      <c r="G458" s="191">
        <f t="shared" si="25"/>
        <v>323.81999999999994</v>
      </c>
      <c r="H458" s="123">
        <v>17</v>
      </c>
      <c r="I458" s="142">
        <v>799.42</v>
      </c>
      <c r="J458" s="142">
        <v>475.6</v>
      </c>
    </row>
    <row r="459" spans="1:10" ht="23.25">
      <c r="A459" s="121"/>
      <c r="B459" s="123">
        <v>27</v>
      </c>
      <c r="C459" s="133">
        <v>85.9919</v>
      </c>
      <c r="D459" s="133">
        <v>86.025</v>
      </c>
      <c r="E459" s="133">
        <f t="shared" si="28"/>
        <v>0.03310000000000457</v>
      </c>
      <c r="F459" s="165">
        <f t="shared" si="29"/>
        <v>92.77165839851051</v>
      </c>
      <c r="G459" s="191">
        <f t="shared" si="25"/>
        <v>356.79</v>
      </c>
      <c r="H459" s="123">
        <v>18</v>
      </c>
      <c r="I459" s="142">
        <v>722.46</v>
      </c>
      <c r="J459" s="142">
        <v>365.67</v>
      </c>
    </row>
    <row r="460" spans="1:10" ht="23.25">
      <c r="A460" s="121">
        <v>23272</v>
      </c>
      <c r="B460" s="123">
        <v>28</v>
      </c>
      <c r="C460" s="133">
        <v>91.7274</v>
      </c>
      <c r="D460" s="133">
        <v>91.773</v>
      </c>
      <c r="E460" s="133">
        <f t="shared" si="28"/>
        <v>0.0455999999999932</v>
      </c>
      <c r="F460" s="165">
        <f t="shared" si="29"/>
        <v>143.68087720954475</v>
      </c>
      <c r="G460" s="191">
        <f t="shared" si="25"/>
        <v>317.36999999999995</v>
      </c>
      <c r="H460" s="123">
        <v>19</v>
      </c>
      <c r="I460" s="142">
        <v>817.28</v>
      </c>
      <c r="J460" s="142">
        <v>499.91</v>
      </c>
    </row>
    <row r="461" spans="1:10" ht="23.25">
      <c r="A461" s="121"/>
      <c r="B461" s="123">
        <v>29</v>
      </c>
      <c r="C461" s="133">
        <v>85.25</v>
      </c>
      <c r="D461" s="133">
        <v>85.3035</v>
      </c>
      <c r="E461" s="133">
        <f t="shared" si="28"/>
        <v>0.05349999999999966</v>
      </c>
      <c r="F461" s="165">
        <f t="shared" si="29"/>
        <v>148.92965509562023</v>
      </c>
      <c r="G461" s="191">
        <f t="shared" si="25"/>
        <v>359.23</v>
      </c>
      <c r="H461" s="123">
        <v>20</v>
      </c>
      <c r="I461" s="142">
        <v>701.71</v>
      </c>
      <c r="J461" s="142">
        <v>342.48</v>
      </c>
    </row>
    <row r="462" spans="1:10" ht="23.25">
      <c r="A462" s="121"/>
      <c r="B462" s="123">
        <v>30</v>
      </c>
      <c r="C462" s="133">
        <v>85.3142</v>
      </c>
      <c r="D462" s="133">
        <v>85.358</v>
      </c>
      <c r="E462" s="133">
        <f t="shared" si="28"/>
        <v>0.0438000000000045</v>
      </c>
      <c r="F462" s="165">
        <f t="shared" si="29"/>
        <v>139.98977243673136</v>
      </c>
      <c r="G462" s="191">
        <f t="shared" si="25"/>
        <v>312.88</v>
      </c>
      <c r="H462" s="123">
        <v>21</v>
      </c>
      <c r="I462" s="142">
        <v>854.88</v>
      </c>
      <c r="J462" s="142">
        <v>542</v>
      </c>
    </row>
    <row r="463" spans="1:10" ht="23.25">
      <c r="A463" s="121">
        <v>23279</v>
      </c>
      <c r="B463" s="123">
        <v>31</v>
      </c>
      <c r="C463" s="133">
        <v>93.4057</v>
      </c>
      <c r="D463" s="133">
        <v>93.452</v>
      </c>
      <c r="E463" s="133">
        <f t="shared" si="28"/>
        <v>0.04630000000000223</v>
      </c>
      <c r="F463" s="165">
        <f t="shared" si="29"/>
        <v>133.2144090229089</v>
      </c>
      <c r="G463" s="191">
        <f t="shared" si="25"/>
        <v>347.56000000000006</v>
      </c>
      <c r="H463" s="123">
        <v>22</v>
      </c>
      <c r="I463" s="142">
        <v>676.94</v>
      </c>
      <c r="J463" s="142">
        <v>329.38</v>
      </c>
    </row>
    <row r="464" spans="1:10" ht="23.25">
      <c r="A464" s="121"/>
      <c r="B464" s="123">
        <v>32</v>
      </c>
      <c r="C464" s="133">
        <v>83.9792</v>
      </c>
      <c r="D464" s="133">
        <v>84.0782</v>
      </c>
      <c r="E464" s="133">
        <f t="shared" si="28"/>
        <v>0.09899999999998954</v>
      </c>
      <c r="F464" s="165">
        <f t="shared" si="29"/>
        <v>304.9531789058327</v>
      </c>
      <c r="G464" s="191">
        <f t="shared" si="25"/>
        <v>324.64</v>
      </c>
      <c r="H464" s="123">
        <v>23</v>
      </c>
      <c r="I464" s="142">
        <v>689.52</v>
      </c>
      <c r="J464" s="142">
        <v>364.88</v>
      </c>
    </row>
    <row r="465" spans="1:10" ht="23.25">
      <c r="A465" s="121"/>
      <c r="B465" s="123">
        <v>33</v>
      </c>
      <c r="C465" s="133">
        <v>91.0849</v>
      </c>
      <c r="D465" s="133">
        <v>91.139</v>
      </c>
      <c r="E465" s="133">
        <f t="shared" si="28"/>
        <v>0.054099999999991155</v>
      </c>
      <c r="F465" s="165">
        <f t="shared" si="29"/>
        <v>173.56432467112978</v>
      </c>
      <c r="G465" s="191">
        <f t="shared" si="25"/>
        <v>311.7</v>
      </c>
      <c r="H465" s="123">
        <v>24</v>
      </c>
      <c r="I465" s="142">
        <v>733.54</v>
      </c>
      <c r="J465" s="142">
        <v>421.84</v>
      </c>
    </row>
    <row r="466" spans="1:10" ht="23.25">
      <c r="A466" s="121">
        <v>23300</v>
      </c>
      <c r="B466" s="123">
        <v>31</v>
      </c>
      <c r="C466" s="133">
        <v>93.4383</v>
      </c>
      <c r="D466" s="133">
        <v>93.4462</v>
      </c>
      <c r="E466" s="133">
        <f t="shared" si="28"/>
        <v>0.007900000000006457</v>
      </c>
      <c r="F466" s="165">
        <f t="shared" si="29"/>
        <v>21.020142085534566</v>
      </c>
      <c r="G466" s="191">
        <f t="shared" si="25"/>
        <v>375.83000000000004</v>
      </c>
      <c r="H466" s="123">
        <v>25</v>
      </c>
      <c r="I466" s="142">
        <v>682.57</v>
      </c>
      <c r="J466" s="142">
        <v>306.74</v>
      </c>
    </row>
    <row r="467" spans="1:10" ht="23.25">
      <c r="A467" s="121"/>
      <c r="B467" s="123">
        <v>32</v>
      </c>
      <c r="C467" s="133">
        <v>83.99</v>
      </c>
      <c r="D467" s="133">
        <v>83.9945</v>
      </c>
      <c r="E467" s="133">
        <f t="shared" si="28"/>
        <v>0.004500000000007276</v>
      </c>
      <c r="F467" s="165">
        <f t="shared" si="29"/>
        <v>11.973498656326733</v>
      </c>
      <c r="G467" s="191">
        <f t="shared" si="25"/>
        <v>375.83</v>
      </c>
      <c r="H467" s="123">
        <v>26</v>
      </c>
      <c r="I467" s="142">
        <v>744.52</v>
      </c>
      <c r="J467" s="142">
        <v>368.69</v>
      </c>
    </row>
    <row r="468" spans="1:10" ht="23.25">
      <c r="A468" s="121"/>
      <c r="B468" s="123">
        <v>33</v>
      </c>
      <c r="C468" s="133">
        <v>91.0869</v>
      </c>
      <c r="D468" s="133">
        <v>91.0973</v>
      </c>
      <c r="E468" s="133">
        <f t="shared" si="28"/>
        <v>0.010400000000004184</v>
      </c>
      <c r="F468" s="165">
        <f t="shared" si="29"/>
        <v>32.25606351964575</v>
      </c>
      <c r="G468" s="191">
        <f t="shared" si="25"/>
        <v>322.42</v>
      </c>
      <c r="H468" s="123">
        <v>27</v>
      </c>
      <c r="I468" s="142">
        <v>829.59</v>
      </c>
      <c r="J468" s="142">
        <v>507.17</v>
      </c>
    </row>
    <row r="469" spans="1:10" ht="23.25">
      <c r="A469" s="121">
        <v>23304</v>
      </c>
      <c r="B469" s="123">
        <v>34</v>
      </c>
      <c r="C469" s="133">
        <v>84.3159</v>
      </c>
      <c r="D469" s="133">
        <v>84.3193</v>
      </c>
      <c r="E469" s="133">
        <f t="shared" si="28"/>
        <v>0.0033999999999991815</v>
      </c>
      <c r="F469" s="165">
        <f t="shared" si="29"/>
        <v>11.226309185759694</v>
      </c>
      <c r="G469" s="191">
        <f t="shared" si="25"/>
        <v>302.86</v>
      </c>
      <c r="H469" s="123">
        <v>28</v>
      </c>
      <c r="I469" s="142">
        <v>860.07</v>
      </c>
      <c r="J469" s="142">
        <v>557.21</v>
      </c>
    </row>
    <row r="470" spans="1:10" ht="23.25">
      <c r="A470" s="121"/>
      <c r="B470" s="123">
        <v>35</v>
      </c>
      <c r="C470" s="133">
        <v>86.0665</v>
      </c>
      <c r="D470" s="133">
        <v>86.0713</v>
      </c>
      <c r="E470" s="133">
        <f t="shared" si="28"/>
        <v>0.004799999999988813</v>
      </c>
      <c r="F470" s="165">
        <f t="shared" si="29"/>
        <v>13.447638258499504</v>
      </c>
      <c r="G470" s="191">
        <f t="shared" si="25"/>
        <v>356.94</v>
      </c>
      <c r="H470" s="123">
        <v>29</v>
      </c>
      <c r="I470" s="142">
        <v>729.49</v>
      </c>
      <c r="J470" s="142">
        <v>372.55</v>
      </c>
    </row>
    <row r="471" spans="1:10" ht="23.25">
      <c r="A471" s="121"/>
      <c r="B471" s="123">
        <v>36</v>
      </c>
      <c r="C471" s="133">
        <v>85.0239</v>
      </c>
      <c r="D471" s="133">
        <v>85.0264</v>
      </c>
      <c r="E471" s="133">
        <f t="shared" si="28"/>
        <v>0.0024999999999977263</v>
      </c>
      <c r="F471" s="165">
        <f t="shared" si="29"/>
        <v>6.942515967780412</v>
      </c>
      <c r="G471" s="191">
        <f t="shared" si="25"/>
        <v>360.1</v>
      </c>
      <c r="H471" s="123">
        <v>30</v>
      </c>
      <c r="I471" s="142">
        <v>725.07</v>
      </c>
      <c r="J471" s="142">
        <v>364.97</v>
      </c>
    </row>
    <row r="472" spans="1:10" ht="23.25">
      <c r="A472" s="121">
        <v>23321</v>
      </c>
      <c r="B472" s="123">
        <v>13</v>
      </c>
      <c r="C472" s="133">
        <v>85.3169</v>
      </c>
      <c r="D472" s="133">
        <v>85.3214</v>
      </c>
      <c r="E472" s="133">
        <f t="shared" si="28"/>
        <v>0.004499999999993065</v>
      </c>
      <c r="F472" s="165">
        <f t="shared" si="29"/>
        <v>13.741716798464182</v>
      </c>
      <c r="G472" s="191">
        <f t="shared" si="25"/>
        <v>327.46999999999997</v>
      </c>
      <c r="H472" s="123">
        <v>31</v>
      </c>
      <c r="I472" s="142">
        <v>721.4</v>
      </c>
      <c r="J472" s="142">
        <v>393.93</v>
      </c>
    </row>
    <row r="473" spans="1:10" ht="23.25">
      <c r="A473" s="121"/>
      <c r="B473" s="123">
        <v>14</v>
      </c>
      <c r="C473" s="133">
        <v>87.8028</v>
      </c>
      <c r="D473" s="133">
        <v>87.8081</v>
      </c>
      <c r="E473" s="133">
        <f t="shared" si="28"/>
        <v>0.005299999999991201</v>
      </c>
      <c r="F473" s="165">
        <f t="shared" si="29"/>
        <v>14.918231204411295</v>
      </c>
      <c r="G473" s="191">
        <f t="shared" si="25"/>
        <v>355.27</v>
      </c>
      <c r="H473" s="123">
        <v>32</v>
      </c>
      <c r="I473" s="142">
        <v>727.63</v>
      </c>
      <c r="J473" s="142">
        <v>372.36</v>
      </c>
    </row>
    <row r="474" spans="1:10" ht="23.25">
      <c r="A474" s="121"/>
      <c r="B474" s="123">
        <v>15</v>
      </c>
      <c r="C474" s="133">
        <v>87.0064</v>
      </c>
      <c r="D474" s="133">
        <v>87.0131</v>
      </c>
      <c r="E474" s="133">
        <f t="shared" si="28"/>
        <v>0.006699999999995043</v>
      </c>
      <c r="F474" s="165">
        <f t="shared" si="29"/>
        <v>21.069844963662515</v>
      </c>
      <c r="G474" s="191">
        <f t="shared" si="25"/>
        <v>317.99</v>
      </c>
      <c r="H474" s="123">
        <v>33</v>
      </c>
      <c r="I474" s="142">
        <v>865.13</v>
      </c>
      <c r="J474" s="142">
        <v>547.14</v>
      </c>
    </row>
    <row r="475" spans="1:10" ht="23.25">
      <c r="A475" s="121">
        <v>23338</v>
      </c>
      <c r="B475" s="123">
        <v>16</v>
      </c>
      <c r="C475" s="133">
        <v>85.677</v>
      </c>
      <c r="D475" s="133">
        <v>85.6845</v>
      </c>
      <c r="E475" s="133">
        <f t="shared" si="28"/>
        <v>0.007499999999993179</v>
      </c>
      <c r="F475" s="165">
        <f t="shared" si="29"/>
        <v>18.987341772134627</v>
      </c>
      <c r="G475" s="191">
        <f t="shared" si="25"/>
        <v>395.00000000000006</v>
      </c>
      <c r="H475" s="123">
        <v>34</v>
      </c>
      <c r="I475" s="142">
        <v>665.69</v>
      </c>
      <c r="J475" s="142">
        <v>270.69</v>
      </c>
    </row>
    <row r="476" spans="1:10" ht="23.25">
      <c r="A476" s="121"/>
      <c r="B476" s="123">
        <v>17</v>
      </c>
      <c r="C476" s="133">
        <v>86.8176</v>
      </c>
      <c r="D476" s="133">
        <v>89.3827</v>
      </c>
      <c r="E476" s="133">
        <f t="shared" si="28"/>
        <v>2.565100000000001</v>
      </c>
      <c r="F476" s="165">
        <f t="shared" si="29"/>
        <v>7317.1497033318155</v>
      </c>
      <c r="G476" s="191">
        <f t="shared" si="25"/>
        <v>350.55999999999995</v>
      </c>
      <c r="H476" s="123">
        <v>35</v>
      </c>
      <c r="I476" s="142">
        <v>717.55</v>
      </c>
      <c r="J476" s="142">
        <v>366.99</v>
      </c>
    </row>
    <row r="477" spans="1:10" ht="23.25">
      <c r="A477" s="121"/>
      <c r="B477" s="123">
        <v>18</v>
      </c>
      <c r="C477" s="133">
        <v>86.8176</v>
      </c>
      <c r="D477" s="133">
        <v>86.8273</v>
      </c>
      <c r="E477" s="133">
        <f t="shared" si="28"/>
        <v>0.009699999999995157</v>
      </c>
      <c r="F477" s="165">
        <f t="shared" si="29"/>
        <v>31.430237832918014</v>
      </c>
      <c r="G477" s="191">
        <f t="shared" si="25"/>
        <v>308.62</v>
      </c>
      <c r="H477" s="123">
        <v>36</v>
      </c>
      <c r="I477" s="142">
        <v>849.84</v>
      </c>
      <c r="J477" s="142">
        <v>541.22</v>
      </c>
    </row>
    <row r="478" spans="1:10" ht="23.25">
      <c r="A478" s="121">
        <v>23352</v>
      </c>
      <c r="B478" s="123">
        <v>25</v>
      </c>
      <c r="C478" s="133">
        <v>85.0221</v>
      </c>
      <c r="D478" s="133">
        <v>85.0256</v>
      </c>
      <c r="E478" s="133">
        <f t="shared" si="28"/>
        <v>0.003500000000002501</v>
      </c>
      <c r="F478" s="165">
        <f t="shared" si="29"/>
        <v>10.425975573436109</v>
      </c>
      <c r="G478" s="191">
        <f t="shared" si="25"/>
        <v>335.69999999999993</v>
      </c>
      <c r="H478" s="123">
        <v>37</v>
      </c>
      <c r="I478" s="142">
        <v>826.68</v>
      </c>
      <c r="J478" s="142">
        <v>490.98</v>
      </c>
    </row>
    <row r="479" spans="1:10" ht="23.25">
      <c r="A479" s="121"/>
      <c r="B479" s="123">
        <v>26</v>
      </c>
      <c r="C479" s="133">
        <v>90.8965</v>
      </c>
      <c r="D479" s="133">
        <v>90.8991</v>
      </c>
      <c r="E479" s="133">
        <f t="shared" si="28"/>
        <v>0.002600000000001046</v>
      </c>
      <c r="F479" s="165">
        <f t="shared" si="29"/>
        <v>6.969201490339739</v>
      </c>
      <c r="G479" s="191">
        <f t="shared" si="25"/>
        <v>373.06999999999994</v>
      </c>
      <c r="H479" s="123">
        <v>38</v>
      </c>
      <c r="I479" s="142">
        <v>616.18</v>
      </c>
      <c r="J479" s="142">
        <v>243.11</v>
      </c>
    </row>
    <row r="480" spans="1:10" ht="23.25">
      <c r="A480" s="121"/>
      <c r="B480" s="123">
        <v>27</v>
      </c>
      <c r="C480" s="133">
        <v>86.0341</v>
      </c>
      <c r="D480" s="133">
        <v>86.036</v>
      </c>
      <c r="E480" s="133">
        <f t="shared" si="28"/>
        <v>0.00190000000000623</v>
      </c>
      <c r="F480" s="165">
        <f t="shared" si="29"/>
        <v>6.510416666688016</v>
      </c>
      <c r="G480" s="191">
        <f t="shared" si="25"/>
        <v>291.8399999999999</v>
      </c>
      <c r="H480" s="123">
        <v>39</v>
      </c>
      <c r="I480" s="142">
        <v>843.78</v>
      </c>
      <c r="J480" s="142">
        <v>551.94</v>
      </c>
    </row>
    <row r="481" spans="1:10" ht="23.25">
      <c r="A481" s="121">
        <v>23361</v>
      </c>
      <c r="B481" s="123">
        <v>28</v>
      </c>
      <c r="C481" s="133">
        <v>91.7858</v>
      </c>
      <c r="D481" s="133">
        <v>91.7907</v>
      </c>
      <c r="E481" s="133">
        <f t="shared" si="28"/>
        <v>0.004900000000006344</v>
      </c>
      <c r="F481" s="165">
        <f t="shared" si="29"/>
        <v>16.40606689659606</v>
      </c>
      <c r="G481" s="191">
        <f t="shared" si="25"/>
        <v>298.66999999999996</v>
      </c>
      <c r="H481" s="123">
        <v>40</v>
      </c>
      <c r="I481" s="142">
        <v>856.04</v>
      </c>
      <c r="J481" s="142">
        <v>557.37</v>
      </c>
    </row>
    <row r="482" spans="1:10" ht="23.25">
      <c r="A482" s="121"/>
      <c r="B482" s="123">
        <v>29</v>
      </c>
      <c r="C482" s="133">
        <v>85.28</v>
      </c>
      <c r="D482" s="133">
        <v>85.2833</v>
      </c>
      <c r="E482" s="133">
        <f t="shared" si="28"/>
        <v>0.003299999999995862</v>
      </c>
      <c r="F482" s="165">
        <f t="shared" si="29"/>
        <v>10.832813577112766</v>
      </c>
      <c r="G482" s="191">
        <f t="shared" si="25"/>
        <v>304.63</v>
      </c>
      <c r="H482" s="123">
        <v>41</v>
      </c>
      <c r="I482" s="142">
        <v>862.59</v>
      </c>
      <c r="J482" s="142">
        <v>557.96</v>
      </c>
    </row>
    <row r="483" spans="1:10" ht="23.25">
      <c r="A483" s="121"/>
      <c r="B483" s="123">
        <v>30</v>
      </c>
      <c r="C483" s="133">
        <v>85.3389</v>
      </c>
      <c r="D483" s="133">
        <v>85.3468</v>
      </c>
      <c r="E483" s="133">
        <f t="shared" si="28"/>
        <v>0.007900000000006457</v>
      </c>
      <c r="F483" s="165">
        <f t="shared" si="29"/>
        <v>24.671309453191522</v>
      </c>
      <c r="G483" s="191">
        <f t="shared" si="25"/>
        <v>320.21</v>
      </c>
      <c r="H483" s="123">
        <v>42</v>
      </c>
      <c r="I483" s="142">
        <v>680.25</v>
      </c>
      <c r="J483" s="142">
        <v>360.04</v>
      </c>
    </row>
    <row r="484" spans="1:10" ht="23.25">
      <c r="A484" s="121">
        <v>23384</v>
      </c>
      <c r="B484" s="123">
        <v>34</v>
      </c>
      <c r="C484" s="133">
        <v>84.2856</v>
      </c>
      <c r="D484" s="133">
        <v>84.292</v>
      </c>
      <c r="E484" s="133">
        <f t="shared" si="28"/>
        <v>0.006399999999999295</v>
      </c>
      <c r="F484" s="165">
        <f t="shared" si="29"/>
        <v>14.994611311558257</v>
      </c>
      <c r="G484" s="191">
        <f t="shared" si="25"/>
        <v>426.82</v>
      </c>
      <c r="H484" s="123">
        <v>43</v>
      </c>
      <c r="I484" s="142">
        <v>824.77</v>
      </c>
      <c r="J484" s="142">
        <v>397.95</v>
      </c>
    </row>
    <row r="485" spans="1:10" ht="23.25">
      <c r="A485" s="121"/>
      <c r="B485" s="123">
        <v>35</v>
      </c>
      <c r="C485" s="133">
        <v>86.0274</v>
      </c>
      <c r="D485" s="133">
        <v>86.0361</v>
      </c>
      <c r="E485" s="133">
        <f t="shared" si="28"/>
        <v>0.008700000000004593</v>
      </c>
      <c r="F485" s="165">
        <f t="shared" si="29"/>
        <v>20.154284522910075</v>
      </c>
      <c r="G485" s="191">
        <f t="shared" si="25"/>
        <v>431.67</v>
      </c>
      <c r="H485" s="123">
        <v>44</v>
      </c>
      <c r="I485" s="142">
        <v>780.22</v>
      </c>
      <c r="J485" s="142">
        <v>348.55</v>
      </c>
    </row>
    <row r="486" spans="1:10" s="227" customFormat="1" ht="24" thickBot="1">
      <c r="A486" s="194"/>
      <c r="B486" s="195">
        <v>36</v>
      </c>
      <c r="C486" s="196">
        <v>84.9876</v>
      </c>
      <c r="D486" s="196">
        <v>84.994</v>
      </c>
      <c r="E486" s="196">
        <f t="shared" si="28"/>
        <v>0.006399999999999295</v>
      </c>
      <c r="F486" s="198">
        <f t="shared" si="29"/>
        <v>16.390923526095616</v>
      </c>
      <c r="G486" s="197">
        <f t="shared" si="25"/>
        <v>390.46000000000004</v>
      </c>
      <c r="H486" s="195">
        <v>45</v>
      </c>
      <c r="I486" s="199">
        <v>683.19</v>
      </c>
      <c r="J486" s="199">
        <v>292.73</v>
      </c>
    </row>
    <row r="487" spans="1:10" ht="23.25">
      <c r="A487" s="175">
        <v>23542</v>
      </c>
      <c r="B487" s="176">
        <v>13</v>
      </c>
      <c r="C487" s="177">
        <v>85.2412</v>
      </c>
      <c r="D487" s="177">
        <v>85.2444</v>
      </c>
      <c r="E487" s="177">
        <f t="shared" si="28"/>
        <v>0.003199999999992542</v>
      </c>
      <c r="F487" s="179">
        <f aca="true" t="shared" si="30" ref="F487:F512">((10^6)*E487/G487)</f>
        <v>11.509549329182253</v>
      </c>
      <c r="G487" s="193">
        <f t="shared" si="25"/>
        <v>278.03000000000003</v>
      </c>
      <c r="H487" s="176">
        <v>1</v>
      </c>
      <c r="I487" s="181">
        <v>637.99</v>
      </c>
      <c r="J487" s="181">
        <v>359.96</v>
      </c>
    </row>
    <row r="488" spans="1:10" ht="23.25">
      <c r="A488" s="121"/>
      <c r="B488" s="123">
        <v>14</v>
      </c>
      <c r="C488" s="133">
        <v>87.7382</v>
      </c>
      <c r="D488" s="133">
        <v>87.7393</v>
      </c>
      <c r="E488" s="133">
        <f t="shared" si="28"/>
        <v>0.0010999999999938836</v>
      </c>
      <c r="F488" s="165">
        <f t="shared" si="30"/>
        <v>3.334849173848366</v>
      </c>
      <c r="G488" s="191">
        <f t="shared" si="25"/>
        <v>329.85</v>
      </c>
      <c r="H488" s="123">
        <v>2</v>
      </c>
      <c r="I488" s="142">
        <v>639.87</v>
      </c>
      <c r="J488" s="142">
        <v>310.02</v>
      </c>
    </row>
    <row r="489" spans="1:10" ht="23.25">
      <c r="A489" s="121"/>
      <c r="B489" s="123">
        <v>15</v>
      </c>
      <c r="C489" s="133">
        <v>86.9465</v>
      </c>
      <c r="D489" s="133">
        <v>86.9494</v>
      </c>
      <c r="E489" s="133">
        <f t="shared" si="28"/>
        <v>0.002899999999996794</v>
      </c>
      <c r="F489" s="165">
        <f t="shared" si="30"/>
        <v>10.244815769939567</v>
      </c>
      <c r="G489" s="191">
        <f t="shared" si="25"/>
        <v>283.07000000000005</v>
      </c>
      <c r="H489" s="123">
        <v>3</v>
      </c>
      <c r="I489" s="142">
        <v>821.48</v>
      </c>
      <c r="J489" s="142">
        <v>538.41</v>
      </c>
    </row>
    <row r="490" spans="1:10" ht="23.25">
      <c r="A490" s="121">
        <v>23550</v>
      </c>
      <c r="B490" s="123">
        <v>16</v>
      </c>
      <c r="C490" s="133">
        <v>85.6225</v>
      </c>
      <c r="D490" s="133">
        <v>85.6295</v>
      </c>
      <c r="E490" s="133">
        <f t="shared" si="28"/>
        <v>0.006999999999990791</v>
      </c>
      <c r="F490" s="165">
        <f t="shared" si="30"/>
        <v>22.400716822908866</v>
      </c>
      <c r="G490" s="191">
        <f t="shared" si="25"/>
        <v>312.49</v>
      </c>
      <c r="H490" s="123">
        <v>4</v>
      </c>
      <c r="I490" s="142">
        <v>681.64</v>
      </c>
      <c r="J490" s="142">
        <v>369.15</v>
      </c>
    </row>
    <row r="491" spans="1:10" ht="23.25">
      <c r="A491" s="121"/>
      <c r="B491" s="123">
        <v>17</v>
      </c>
      <c r="C491" s="133">
        <v>89.3242</v>
      </c>
      <c r="D491" s="133">
        <v>89.3272</v>
      </c>
      <c r="E491" s="133">
        <f t="shared" si="28"/>
        <v>0.0030000000000001137</v>
      </c>
      <c r="F491" s="165">
        <f t="shared" si="30"/>
        <v>11.984659635666798</v>
      </c>
      <c r="G491" s="191">
        <f t="shared" si="25"/>
        <v>250.32000000000005</v>
      </c>
      <c r="H491" s="123">
        <v>5</v>
      </c>
      <c r="I491" s="142">
        <v>802.24</v>
      </c>
      <c r="J491" s="142">
        <v>551.92</v>
      </c>
    </row>
    <row r="492" spans="1:10" ht="23.25">
      <c r="A492" s="121"/>
      <c r="B492" s="123">
        <v>18</v>
      </c>
      <c r="C492" s="133">
        <v>86.7556</v>
      </c>
      <c r="D492" s="133">
        <v>86.7615</v>
      </c>
      <c r="E492" s="133">
        <f t="shared" si="28"/>
        <v>0.005899999999996908</v>
      </c>
      <c r="F492" s="165">
        <f t="shared" si="30"/>
        <v>20.719929762939095</v>
      </c>
      <c r="G492" s="191">
        <f t="shared" si="25"/>
        <v>284.75</v>
      </c>
      <c r="H492" s="123">
        <v>6</v>
      </c>
      <c r="I492" s="142">
        <v>799.52</v>
      </c>
      <c r="J492" s="142">
        <v>514.77</v>
      </c>
    </row>
    <row r="493" spans="1:10" ht="23.25">
      <c r="A493" s="121">
        <v>23557</v>
      </c>
      <c r="B493" s="123">
        <v>19</v>
      </c>
      <c r="C493" s="133">
        <v>88.976</v>
      </c>
      <c r="D493" s="133">
        <v>88.982</v>
      </c>
      <c r="E493" s="133">
        <f t="shared" si="28"/>
        <v>0.006000000000000227</v>
      </c>
      <c r="F493" s="165">
        <f t="shared" si="30"/>
        <v>23.510050546609563</v>
      </c>
      <c r="G493" s="142">
        <f t="shared" si="25"/>
        <v>255.21000000000004</v>
      </c>
      <c r="H493" s="123">
        <v>7</v>
      </c>
      <c r="I493" s="142">
        <v>791.39</v>
      </c>
      <c r="J493" s="142">
        <v>536.18</v>
      </c>
    </row>
    <row r="494" spans="1:10" ht="23.25">
      <c r="A494" s="121"/>
      <c r="B494" s="123">
        <v>20</v>
      </c>
      <c r="C494" s="133">
        <v>84.667</v>
      </c>
      <c r="D494" s="133">
        <v>84.6732</v>
      </c>
      <c r="E494" s="133">
        <f t="shared" si="28"/>
        <v>0.006199999999992656</v>
      </c>
      <c r="F494" s="165">
        <f t="shared" si="30"/>
        <v>23.477734019966128</v>
      </c>
      <c r="G494" s="191">
        <f t="shared" si="25"/>
        <v>264.08000000000004</v>
      </c>
      <c r="H494" s="123">
        <v>8</v>
      </c>
      <c r="I494" s="142">
        <v>814.38</v>
      </c>
      <c r="J494" s="142">
        <v>550.3</v>
      </c>
    </row>
    <row r="495" spans="1:10" ht="23.25">
      <c r="A495" s="121"/>
      <c r="B495" s="123">
        <v>21</v>
      </c>
      <c r="C495" s="133">
        <v>90.0885</v>
      </c>
      <c r="D495" s="133">
        <v>90.0909</v>
      </c>
      <c r="E495" s="133">
        <f t="shared" si="28"/>
        <v>0.0024000000000086175</v>
      </c>
      <c r="F495" s="165">
        <f t="shared" si="30"/>
        <v>9.036144578345697</v>
      </c>
      <c r="G495" s="191">
        <f t="shared" si="25"/>
        <v>265.6</v>
      </c>
      <c r="H495" s="123">
        <v>9</v>
      </c>
      <c r="I495" s="142">
        <v>808.58</v>
      </c>
      <c r="J495" s="142">
        <v>542.98</v>
      </c>
    </row>
    <row r="496" spans="1:10" ht="23.25">
      <c r="A496" s="121">
        <v>23566</v>
      </c>
      <c r="B496" s="123">
        <v>13</v>
      </c>
      <c r="C496" s="133">
        <v>85.3255</v>
      </c>
      <c r="D496" s="133">
        <v>85.3275</v>
      </c>
      <c r="E496" s="133">
        <f t="shared" si="28"/>
        <v>0.001999999999995339</v>
      </c>
      <c r="F496" s="165">
        <f t="shared" si="30"/>
        <v>5.9928684864870965</v>
      </c>
      <c r="G496" s="191">
        <f t="shared" si="25"/>
        <v>333.73</v>
      </c>
      <c r="H496" s="123">
        <v>10</v>
      </c>
      <c r="I496" s="142">
        <v>708.33</v>
      </c>
      <c r="J496" s="142">
        <v>374.6</v>
      </c>
    </row>
    <row r="497" spans="1:10" ht="23.25">
      <c r="A497" s="121"/>
      <c r="B497" s="123">
        <v>14</v>
      </c>
      <c r="C497" s="133">
        <v>87.8055</v>
      </c>
      <c r="D497" s="133">
        <v>87.8055</v>
      </c>
      <c r="E497" s="133">
        <f t="shared" si="28"/>
        <v>0</v>
      </c>
      <c r="F497" s="165">
        <f t="shared" si="30"/>
        <v>0</v>
      </c>
      <c r="G497" s="191">
        <f t="shared" si="25"/>
        <v>294.46999999999997</v>
      </c>
      <c r="H497" s="123">
        <v>11</v>
      </c>
      <c r="I497" s="142">
        <v>805.42</v>
      </c>
      <c r="J497" s="142">
        <v>510.95</v>
      </c>
    </row>
    <row r="498" spans="1:10" ht="23.25">
      <c r="A498" s="121"/>
      <c r="B498" s="123">
        <v>15</v>
      </c>
      <c r="C498" s="133">
        <v>87.0168</v>
      </c>
      <c r="D498" s="133">
        <v>87.0206</v>
      </c>
      <c r="E498" s="133">
        <f t="shared" si="28"/>
        <v>0.0037999999999982492</v>
      </c>
      <c r="F498" s="165">
        <f t="shared" si="30"/>
        <v>13.289036544844373</v>
      </c>
      <c r="G498" s="191">
        <f t="shared" si="25"/>
        <v>285.95000000000005</v>
      </c>
      <c r="H498" s="123">
        <v>12</v>
      </c>
      <c r="I498" s="142">
        <v>850.21</v>
      </c>
      <c r="J498" s="142">
        <v>564.26</v>
      </c>
    </row>
    <row r="499" spans="1:10" ht="23.25">
      <c r="A499" s="121">
        <v>23572</v>
      </c>
      <c r="B499" s="123">
        <v>16</v>
      </c>
      <c r="C499" s="133">
        <v>85.6858</v>
      </c>
      <c r="D499" s="133">
        <v>85.6895</v>
      </c>
      <c r="E499" s="133">
        <f t="shared" si="28"/>
        <v>0.0036999999999949296</v>
      </c>
      <c r="F499" s="165">
        <f t="shared" si="30"/>
        <v>12.97062329101497</v>
      </c>
      <c r="G499" s="191">
        <f t="shared" si="25"/>
        <v>285.25999999999993</v>
      </c>
      <c r="H499" s="123">
        <v>13</v>
      </c>
      <c r="I499" s="142">
        <v>742.18</v>
      </c>
      <c r="J499" s="142">
        <v>456.92</v>
      </c>
    </row>
    <row r="500" spans="1:10" ht="23.25">
      <c r="A500" s="121"/>
      <c r="B500" s="123">
        <v>17</v>
      </c>
      <c r="C500" s="133">
        <v>89.4033</v>
      </c>
      <c r="D500" s="133">
        <v>89.4075</v>
      </c>
      <c r="E500" s="133">
        <f t="shared" si="28"/>
        <v>0.004199999999997317</v>
      </c>
      <c r="F500" s="165">
        <f t="shared" si="30"/>
        <v>13.397983922410736</v>
      </c>
      <c r="G500" s="191">
        <f t="shared" si="25"/>
        <v>313.47999999999996</v>
      </c>
      <c r="H500" s="123">
        <v>14</v>
      </c>
      <c r="I500" s="142">
        <v>642.77</v>
      </c>
      <c r="J500" s="142">
        <v>329.29</v>
      </c>
    </row>
    <row r="501" spans="1:10" ht="23.25">
      <c r="A501" s="121"/>
      <c r="B501" s="123">
        <v>18</v>
      </c>
      <c r="C501" s="133">
        <v>86.8394</v>
      </c>
      <c r="D501" s="133">
        <v>86.8432</v>
      </c>
      <c r="E501" s="133">
        <f t="shared" si="28"/>
        <v>0.0037999999999982492</v>
      </c>
      <c r="F501" s="165">
        <f t="shared" si="30"/>
        <v>11.099427503207878</v>
      </c>
      <c r="G501" s="191">
        <f t="shared" si="25"/>
        <v>342.36</v>
      </c>
      <c r="H501" s="123">
        <v>15</v>
      </c>
      <c r="I501" s="142">
        <v>709.51</v>
      </c>
      <c r="J501" s="142">
        <v>367.15</v>
      </c>
    </row>
    <row r="502" spans="1:10" ht="23.25">
      <c r="A502" s="121">
        <v>23599</v>
      </c>
      <c r="B502" s="123">
        <v>1</v>
      </c>
      <c r="C502" s="133">
        <v>85.4128</v>
      </c>
      <c r="D502" s="133">
        <v>85.4185</v>
      </c>
      <c r="E502" s="133">
        <f t="shared" si="28"/>
        <v>0.005699999999990268</v>
      </c>
      <c r="F502" s="165">
        <f t="shared" si="30"/>
        <v>21.227469089789473</v>
      </c>
      <c r="G502" s="191">
        <f t="shared" si="25"/>
        <v>268.52</v>
      </c>
      <c r="H502" s="123">
        <v>16</v>
      </c>
      <c r="I502" s="142">
        <v>786.71</v>
      </c>
      <c r="J502" s="142">
        <v>518.19</v>
      </c>
    </row>
    <row r="503" spans="1:10" ht="23.25">
      <c r="A503" s="121"/>
      <c r="B503" s="123">
        <v>2</v>
      </c>
      <c r="C503" s="133">
        <v>87.475</v>
      </c>
      <c r="D503" s="133">
        <v>87.4835</v>
      </c>
      <c r="E503" s="133">
        <f t="shared" si="28"/>
        <v>0.008500000000012164</v>
      </c>
      <c r="F503" s="165">
        <f t="shared" si="30"/>
        <v>24.87926240307966</v>
      </c>
      <c r="G503" s="191">
        <f t="shared" si="25"/>
        <v>341.65</v>
      </c>
      <c r="H503" s="123">
        <v>17</v>
      </c>
      <c r="I503" s="142">
        <v>711.66</v>
      </c>
      <c r="J503" s="142">
        <v>370.01</v>
      </c>
    </row>
    <row r="504" spans="1:10" ht="23.25">
      <c r="A504" s="121"/>
      <c r="B504" s="123">
        <v>3</v>
      </c>
      <c r="C504" s="133">
        <v>85.8845</v>
      </c>
      <c r="D504" s="133">
        <v>85.8919</v>
      </c>
      <c r="E504" s="133">
        <f t="shared" si="28"/>
        <v>0.00740000000000407</v>
      </c>
      <c r="F504" s="165">
        <f t="shared" si="30"/>
        <v>24.423248292036277</v>
      </c>
      <c r="G504" s="191">
        <f t="shared" si="25"/>
        <v>302.98999999999995</v>
      </c>
      <c r="H504" s="123">
        <v>18</v>
      </c>
      <c r="I504" s="142">
        <v>575.66</v>
      </c>
      <c r="J504" s="142">
        <v>272.67</v>
      </c>
    </row>
    <row r="505" spans="1:10" ht="23.25">
      <c r="A505" s="121">
        <v>23606</v>
      </c>
      <c r="B505" s="123">
        <v>4</v>
      </c>
      <c r="C505" s="133">
        <v>85.0451</v>
      </c>
      <c r="D505" s="133">
        <v>85.0475</v>
      </c>
      <c r="E505" s="133">
        <f t="shared" si="28"/>
        <v>0.0023999999999944066</v>
      </c>
      <c r="F505" s="165">
        <f t="shared" si="30"/>
        <v>9.046021635047326</v>
      </c>
      <c r="G505" s="191">
        <f t="shared" si="25"/>
        <v>265.31000000000006</v>
      </c>
      <c r="H505" s="123">
        <v>19</v>
      </c>
      <c r="I505" s="142">
        <v>789.62</v>
      </c>
      <c r="J505" s="142">
        <v>524.31</v>
      </c>
    </row>
    <row r="506" spans="1:10" ht="23.25">
      <c r="A506" s="121"/>
      <c r="B506" s="123">
        <v>5</v>
      </c>
      <c r="C506" s="133">
        <v>85.038</v>
      </c>
      <c r="D506" s="133">
        <v>85.0459</v>
      </c>
      <c r="E506" s="133">
        <f t="shared" si="28"/>
        <v>0.007900000000006457</v>
      </c>
      <c r="F506" s="165">
        <f t="shared" si="30"/>
        <v>28.807934945142605</v>
      </c>
      <c r="G506" s="191">
        <f t="shared" si="25"/>
        <v>274.23</v>
      </c>
      <c r="H506" s="123">
        <v>20</v>
      </c>
      <c r="I506" s="142">
        <v>636.7</v>
      </c>
      <c r="J506" s="142">
        <v>362.47</v>
      </c>
    </row>
    <row r="507" spans="1:10" ht="23.25">
      <c r="A507" s="121"/>
      <c r="B507" s="123">
        <v>6</v>
      </c>
      <c r="C507" s="133">
        <v>87.453</v>
      </c>
      <c r="D507" s="133">
        <v>87.4594</v>
      </c>
      <c r="E507" s="133">
        <f t="shared" si="28"/>
        <v>0.006399999999999295</v>
      </c>
      <c r="F507" s="165">
        <f t="shared" si="30"/>
        <v>24.97171173279993</v>
      </c>
      <c r="G507" s="191">
        <f t="shared" si="25"/>
        <v>256.2900000000001</v>
      </c>
      <c r="H507" s="123">
        <v>21</v>
      </c>
      <c r="I507" s="142">
        <v>782.32</v>
      </c>
      <c r="J507" s="142">
        <v>526.03</v>
      </c>
    </row>
    <row r="508" spans="1:10" ht="23.25">
      <c r="A508" s="121">
        <v>23615</v>
      </c>
      <c r="B508" s="123">
        <v>7</v>
      </c>
      <c r="C508" s="133">
        <v>86.3977</v>
      </c>
      <c r="D508" s="133">
        <v>86.8687</v>
      </c>
      <c r="E508" s="133">
        <f t="shared" si="28"/>
        <v>0.47100000000000364</v>
      </c>
      <c r="F508" s="165">
        <f t="shared" si="30"/>
        <v>1324.559183329125</v>
      </c>
      <c r="G508" s="191">
        <f t="shared" si="25"/>
        <v>355.59000000000003</v>
      </c>
      <c r="H508" s="123">
        <v>22</v>
      </c>
      <c r="I508" s="142">
        <v>747.24</v>
      </c>
      <c r="J508" s="142">
        <v>391.65</v>
      </c>
    </row>
    <row r="509" spans="1:10" ht="23.25">
      <c r="A509" s="121"/>
      <c r="B509" s="123">
        <v>8</v>
      </c>
      <c r="C509" s="133">
        <v>84.8117</v>
      </c>
      <c r="D509" s="133">
        <v>85.3167</v>
      </c>
      <c r="E509" s="133">
        <f t="shared" si="28"/>
        <v>0.5049999999999955</v>
      </c>
      <c r="F509" s="165">
        <f t="shared" si="30"/>
        <v>1653.8940197812128</v>
      </c>
      <c r="G509" s="191">
        <f t="shared" si="25"/>
        <v>305.34</v>
      </c>
      <c r="H509" s="123">
        <v>23</v>
      </c>
      <c r="I509" s="142">
        <v>727.18</v>
      </c>
      <c r="J509" s="142">
        <v>421.84</v>
      </c>
    </row>
    <row r="510" spans="1:10" ht="23.25">
      <c r="A510" s="121"/>
      <c r="B510" s="123">
        <v>9</v>
      </c>
      <c r="C510" s="133">
        <v>87.646</v>
      </c>
      <c r="D510" s="133">
        <v>88.1027</v>
      </c>
      <c r="E510" s="133">
        <f t="shared" si="28"/>
        <v>0.4566999999999979</v>
      </c>
      <c r="F510" s="165">
        <f t="shared" si="30"/>
        <v>1329.8584823248436</v>
      </c>
      <c r="G510" s="191">
        <f t="shared" si="25"/>
        <v>343.4200000000001</v>
      </c>
      <c r="H510" s="123">
        <v>24</v>
      </c>
      <c r="I510" s="142">
        <v>880.84</v>
      </c>
      <c r="J510" s="142">
        <v>537.42</v>
      </c>
    </row>
    <row r="511" spans="1:10" ht="23.25">
      <c r="A511" s="121">
        <v>23629</v>
      </c>
      <c r="B511" s="123">
        <v>25</v>
      </c>
      <c r="C511" s="133">
        <v>87.2194</v>
      </c>
      <c r="D511" s="133">
        <v>88.13</v>
      </c>
      <c r="E511" s="133">
        <f t="shared" si="28"/>
        <v>0.9106000000000023</v>
      </c>
      <c r="F511" s="165">
        <f t="shared" si="30"/>
        <v>2849.0081972342227</v>
      </c>
      <c r="G511" s="191">
        <f t="shared" si="25"/>
        <v>319.62</v>
      </c>
      <c r="H511" s="123">
        <v>25</v>
      </c>
      <c r="I511" s="142">
        <v>854.17</v>
      </c>
      <c r="J511" s="142">
        <v>534.55</v>
      </c>
    </row>
    <row r="512" spans="1:10" ht="23.25">
      <c r="A512" s="121"/>
      <c r="B512" s="123">
        <v>26</v>
      </c>
      <c r="C512" s="133">
        <v>88.7474</v>
      </c>
      <c r="D512" s="133">
        <v>89.8186</v>
      </c>
      <c r="E512" s="133">
        <f t="shared" si="28"/>
        <v>1.0712000000000046</v>
      </c>
      <c r="F512" s="165">
        <f t="shared" si="30"/>
        <v>3331.5709265076503</v>
      </c>
      <c r="G512" s="191">
        <f t="shared" si="25"/>
        <v>321.53</v>
      </c>
      <c r="H512" s="123">
        <v>26</v>
      </c>
      <c r="I512" s="142">
        <v>874.31</v>
      </c>
      <c r="J512" s="142">
        <v>552.78</v>
      </c>
    </row>
    <row r="513" spans="1:10" ht="23.25">
      <c r="A513" s="121"/>
      <c r="B513" s="123">
        <v>27</v>
      </c>
      <c r="C513" s="133">
        <v>88.0272</v>
      </c>
      <c r="D513" s="133">
        <v>89.0279</v>
      </c>
      <c r="E513" s="133">
        <f t="shared" si="28"/>
        <v>1.000700000000009</v>
      </c>
      <c r="F513" s="165">
        <f aca="true" t="shared" si="31" ref="F513:F554">((10^6)*E513/G513)</f>
        <v>2649.8781908696355</v>
      </c>
      <c r="G513" s="191">
        <f t="shared" si="25"/>
        <v>377.64</v>
      </c>
      <c r="H513" s="123">
        <v>27</v>
      </c>
      <c r="I513" s="142">
        <v>710.39</v>
      </c>
      <c r="J513" s="142">
        <v>332.75</v>
      </c>
    </row>
    <row r="514" spans="1:10" ht="23.25">
      <c r="A514" s="121">
        <v>23648</v>
      </c>
      <c r="B514" s="123">
        <v>28</v>
      </c>
      <c r="C514" s="133">
        <v>91.7199</v>
      </c>
      <c r="D514" s="133">
        <v>91.7658</v>
      </c>
      <c r="E514" s="133">
        <f t="shared" si="28"/>
        <v>0.04590000000000316</v>
      </c>
      <c r="F514" s="165">
        <f t="shared" si="31"/>
        <v>155.45620808779773</v>
      </c>
      <c r="G514" s="191">
        <f t="shared" si="25"/>
        <v>295.26</v>
      </c>
      <c r="H514" s="123">
        <v>28</v>
      </c>
      <c r="I514" s="142">
        <v>716</v>
      </c>
      <c r="J514" s="142">
        <v>420.74</v>
      </c>
    </row>
    <row r="515" spans="1:10" ht="23.25">
      <c r="A515" s="121"/>
      <c r="B515" s="123">
        <v>29</v>
      </c>
      <c r="C515" s="133">
        <v>85.2284</v>
      </c>
      <c r="D515" s="133">
        <v>85.2726</v>
      </c>
      <c r="E515" s="133">
        <f t="shared" si="28"/>
        <v>0.04420000000000357</v>
      </c>
      <c r="F515" s="165">
        <f t="shared" si="31"/>
        <v>145.61507544311647</v>
      </c>
      <c r="G515" s="191">
        <f t="shared" si="25"/>
        <v>303.54</v>
      </c>
      <c r="H515" s="123">
        <v>29</v>
      </c>
      <c r="I515" s="142">
        <v>725.45</v>
      </c>
      <c r="J515" s="142">
        <v>421.91</v>
      </c>
    </row>
    <row r="516" spans="1:10" ht="23.25">
      <c r="A516" s="121"/>
      <c r="B516" s="123">
        <v>30</v>
      </c>
      <c r="C516" s="133">
        <v>85.3057</v>
      </c>
      <c r="D516" s="133">
        <v>85.3514</v>
      </c>
      <c r="E516" s="133">
        <f t="shared" si="28"/>
        <v>0.04569999999999652</v>
      </c>
      <c r="F516" s="165">
        <f t="shared" si="31"/>
        <v>134.47504708096906</v>
      </c>
      <c r="G516" s="191">
        <f t="shared" si="25"/>
        <v>339.84</v>
      </c>
      <c r="H516" s="123">
        <v>30</v>
      </c>
      <c r="I516" s="142">
        <v>697.93</v>
      </c>
      <c r="J516" s="142">
        <v>358.09</v>
      </c>
    </row>
    <row r="517" spans="1:10" ht="23.25">
      <c r="A517" s="121">
        <v>23661</v>
      </c>
      <c r="B517" s="123">
        <v>1</v>
      </c>
      <c r="C517" s="133">
        <v>85.376</v>
      </c>
      <c r="D517" s="133">
        <v>85.3881</v>
      </c>
      <c r="E517" s="133">
        <f t="shared" si="28"/>
        <v>0.012099999999989564</v>
      </c>
      <c r="F517" s="165">
        <f t="shared" si="31"/>
        <v>32.79932774928726</v>
      </c>
      <c r="G517" s="191">
        <f t="shared" si="25"/>
        <v>368.91</v>
      </c>
      <c r="H517" s="123">
        <v>31</v>
      </c>
      <c r="I517" s="142">
        <v>699.96</v>
      </c>
      <c r="J517" s="142">
        <v>331.05</v>
      </c>
    </row>
    <row r="518" spans="1:10" ht="23.25">
      <c r="A518" s="121"/>
      <c r="B518" s="123">
        <v>2</v>
      </c>
      <c r="C518" s="133">
        <v>87.4324</v>
      </c>
      <c r="D518" s="133">
        <v>87.4431</v>
      </c>
      <c r="E518" s="133">
        <f t="shared" si="28"/>
        <v>0.010699999999999932</v>
      </c>
      <c r="F518" s="165">
        <f t="shared" si="31"/>
        <v>32.40264066379968</v>
      </c>
      <c r="G518" s="191">
        <f t="shared" si="25"/>
        <v>330.22</v>
      </c>
      <c r="H518" s="123">
        <v>32</v>
      </c>
      <c r="I518" s="142">
        <v>805.82</v>
      </c>
      <c r="J518" s="142">
        <v>475.6</v>
      </c>
    </row>
    <row r="519" spans="1:10" ht="23.25">
      <c r="A519" s="121"/>
      <c r="B519" s="123">
        <v>3</v>
      </c>
      <c r="C519" s="133">
        <v>85.8564</v>
      </c>
      <c r="D519" s="133">
        <v>85.8671</v>
      </c>
      <c r="E519" s="133">
        <f t="shared" si="28"/>
        <v>0.010699999999999932</v>
      </c>
      <c r="F519" s="165">
        <f t="shared" si="31"/>
        <v>32.34289514252013</v>
      </c>
      <c r="G519" s="191">
        <f t="shared" si="25"/>
        <v>330.8299999999999</v>
      </c>
      <c r="H519" s="123">
        <v>33</v>
      </c>
      <c r="I519" s="142">
        <v>681.93</v>
      </c>
      <c r="J519" s="142">
        <v>351.1</v>
      </c>
    </row>
    <row r="520" spans="1:10" ht="23.25">
      <c r="A520" s="121">
        <v>23670</v>
      </c>
      <c r="B520" s="123">
        <v>4</v>
      </c>
      <c r="C520" s="133">
        <v>85.0056</v>
      </c>
      <c r="D520" s="133">
        <v>85.0249</v>
      </c>
      <c r="E520" s="133">
        <f t="shared" si="28"/>
        <v>0.019300000000001205</v>
      </c>
      <c r="F520" s="165">
        <f t="shared" si="31"/>
        <v>60.87943978298279</v>
      </c>
      <c r="G520" s="191">
        <f t="shared" si="25"/>
        <v>317.02</v>
      </c>
      <c r="H520" s="123">
        <v>34</v>
      </c>
      <c r="I520" s="142">
        <v>689.78</v>
      </c>
      <c r="J520" s="142">
        <v>372.76</v>
      </c>
    </row>
    <row r="521" spans="1:10" ht="23.25">
      <c r="A521" s="121"/>
      <c r="B521" s="123">
        <v>5</v>
      </c>
      <c r="C521" s="133">
        <v>85.0245</v>
      </c>
      <c r="D521" s="133">
        <v>85.0403</v>
      </c>
      <c r="E521" s="133">
        <f t="shared" si="28"/>
        <v>0.015799999999998704</v>
      </c>
      <c r="F521" s="165">
        <f t="shared" si="31"/>
        <v>50.38908023982238</v>
      </c>
      <c r="G521" s="191">
        <f t="shared" si="25"/>
        <v>313.56</v>
      </c>
      <c r="H521" s="123">
        <v>35</v>
      </c>
      <c r="I521" s="142">
        <v>804.38</v>
      </c>
      <c r="J521" s="142">
        <v>490.82</v>
      </c>
    </row>
    <row r="522" spans="1:10" ht="23.25">
      <c r="A522" s="121"/>
      <c r="B522" s="123">
        <v>6</v>
      </c>
      <c r="C522" s="133">
        <v>87.4448</v>
      </c>
      <c r="D522" s="133">
        <v>87.4692</v>
      </c>
      <c r="E522" s="133">
        <f t="shared" si="28"/>
        <v>0.024399999999999977</v>
      </c>
      <c r="F522" s="165">
        <f t="shared" si="31"/>
        <v>78.71475579069612</v>
      </c>
      <c r="G522" s="191">
        <f t="shared" si="25"/>
        <v>309.97999999999996</v>
      </c>
      <c r="H522" s="123">
        <v>36</v>
      </c>
      <c r="I522" s="142">
        <v>695.78</v>
      </c>
      <c r="J522" s="142">
        <v>385.8</v>
      </c>
    </row>
    <row r="523" spans="1:10" ht="23.25">
      <c r="A523" s="121">
        <v>23680</v>
      </c>
      <c r="B523" s="123">
        <v>7</v>
      </c>
      <c r="C523" s="133">
        <v>86.3752</v>
      </c>
      <c r="D523" s="133">
        <v>86.9274</v>
      </c>
      <c r="E523" s="133">
        <f t="shared" si="28"/>
        <v>0.5521999999999991</v>
      </c>
      <c r="F523" s="165">
        <f t="shared" si="31"/>
        <v>1663.8042724999223</v>
      </c>
      <c r="G523" s="191">
        <f t="shared" si="25"/>
        <v>331.89</v>
      </c>
      <c r="H523" s="123">
        <v>37</v>
      </c>
      <c r="I523" s="235">
        <v>621.76</v>
      </c>
      <c r="J523" s="142">
        <v>289.87</v>
      </c>
    </row>
    <row r="524" spans="1:10" ht="23.25">
      <c r="A524" s="121"/>
      <c r="B524" s="123">
        <v>8</v>
      </c>
      <c r="C524" s="133">
        <v>84.7858</v>
      </c>
      <c r="D524" s="133">
        <v>86.7968</v>
      </c>
      <c r="E524" s="133">
        <f t="shared" si="28"/>
        <v>2.01100000000001</v>
      </c>
      <c r="F524" s="165">
        <f t="shared" si="31"/>
        <v>6577.053898482501</v>
      </c>
      <c r="G524" s="191">
        <f t="shared" si="25"/>
        <v>305.76000000000005</v>
      </c>
      <c r="H524" s="123">
        <v>38</v>
      </c>
      <c r="I524" s="142">
        <v>670.83</v>
      </c>
      <c r="J524" s="142">
        <v>365.07</v>
      </c>
    </row>
    <row r="525" spans="1:10" ht="23.25">
      <c r="A525" s="121"/>
      <c r="B525" s="123">
        <v>9</v>
      </c>
      <c r="C525" s="133">
        <v>87.631</v>
      </c>
      <c r="D525" s="133">
        <v>88.8746</v>
      </c>
      <c r="E525" s="133">
        <f t="shared" si="28"/>
        <v>1.2436000000000007</v>
      </c>
      <c r="F525" s="165">
        <f t="shared" si="31"/>
        <v>4066.4443136485547</v>
      </c>
      <c r="G525" s="191">
        <f t="shared" si="25"/>
        <v>305.81999999999994</v>
      </c>
      <c r="H525" s="123">
        <v>39</v>
      </c>
      <c r="I525" s="142">
        <v>777.67</v>
      </c>
      <c r="J525" s="142">
        <v>471.85</v>
      </c>
    </row>
    <row r="526" spans="1:10" ht="23.25">
      <c r="A526" s="121">
        <v>23680</v>
      </c>
      <c r="B526" s="123">
        <v>10</v>
      </c>
      <c r="C526" s="133">
        <v>85.0749</v>
      </c>
      <c r="D526" s="133">
        <v>85.6958</v>
      </c>
      <c r="E526" s="133">
        <f t="shared" si="28"/>
        <v>0.620900000000006</v>
      </c>
      <c r="F526" s="165">
        <f t="shared" si="31"/>
        <v>2102.6075177785506</v>
      </c>
      <c r="G526" s="191">
        <f t="shared" si="25"/>
        <v>295.3</v>
      </c>
      <c r="H526" s="123">
        <v>40</v>
      </c>
      <c r="I526" s="142">
        <v>735.12</v>
      </c>
      <c r="J526" s="142">
        <v>439.82</v>
      </c>
    </row>
    <row r="527" spans="1:10" ht="23.25">
      <c r="A527" s="121"/>
      <c r="B527" s="123">
        <v>11</v>
      </c>
      <c r="C527" s="133">
        <v>86.079</v>
      </c>
      <c r="D527" s="133">
        <v>87.1222</v>
      </c>
      <c r="E527" s="133">
        <f t="shared" si="28"/>
        <v>1.043200000000013</v>
      </c>
      <c r="F527" s="165">
        <f t="shared" si="31"/>
        <v>3170.146169508047</v>
      </c>
      <c r="G527" s="191">
        <f t="shared" si="25"/>
        <v>329.07</v>
      </c>
      <c r="H527" s="123">
        <v>41</v>
      </c>
      <c r="I527" s="142">
        <v>635.9</v>
      </c>
      <c r="J527" s="142">
        <v>306.83</v>
      </c>
    </row>
    <row r="528" spans="1:10" ht="23.25">
      <c r="A528" s="121"/>
      <c r="B528" s="123">
        <v>12</v>
      </c>
      <c r="C528" s="133">
        <v>84.8141</v>
      </c>
      <c r="D528" s="133">
        <v>85.5681</v>
      </c>
      <c r="E528" s="133">
        <f t="shared" si="28"/>
        <v>0.7540000000000049</v>
      </c>
      <c r="F528" s="165">
        <f t="shared" si="31"/>
        <v>2229.7137449728084</v>
      </c>
      <c r="G528" s="191">
        <f t="shared" si="25"/>
        <v>338.16</v>
      </c>
      <c r="H528" s="123">
        <v>42</v>
      </c>
      <c r="I528" s="142">
        <v>705.62</v>
      </c>
      <c r="J528" s="142">
        <v>367.46</v>
      </c>
    </row>
    <row r="529" spans="1:10" ht="23.25">
      <c r="A529" s="121">
        <v>23685</v>
      </c>
      <c r="B529" s="123">
        <v>1</v>
      </c>
      <c r="C529" s="133">
        <v>85.4221</v>
      </c>
      <c r="D529" s="133">
        <v>85.4248</v>
      </c>
      <c r="E529" s="133">
        <f t="shared" si="28"/>
        <v>0.0027000000000043656</v>
      </c>
      <c r="F529" s="165">
        <f t="shared" si="31"/>
        <v>11.24110079522197</v>
      </c>
      <c r="G529" s="191">
        <f t="shared" si="25"/>
        <v>240.19000000000005</v>
      </c>
      <c r="H529" s="123">
        <v>43</v>
      </c>
      <c r="I529" s="142">
        <v>780.49</v>
      </c>
      <c r="J529" s="142">
        <v>540.3</v>
      </c>
    </row>
    <row r="530" spans="1:10" ht="23.25">
      <c r="A530" s="121"/>
      <c r="B530" s="123">
        <v>2</v>
      </c>
      <c r="C530" s="133">
        <v>87.4928</v>
      </c>
      <c r="D530" s="133">
        <v>87.4994</v>
      </c>
      <c r="E530" s="133">
        <f t="shared" si="28"/>
        <v>0.006599999999991724</v>
      </c>
      <c r="F530" s="165">
        <f t="shared" si="31"/>
        <v>22.68586945310461</v>
      </c>
      <c r="G530" s="191">
        <f t="shared" si="25"/>
        <v>290.93</v>
      </c>
      <c r="H530" s="123">
        <v>44</v>
      </c>
      <c r="I530" s="142">
        <v>661.09</v>
      </c>
      <c r="J530" s="142">
        <v>370.16</v>
      </c>
    </row>
    <row r="531" spans="1:10" ht="23.25">
      <c r="A531" s="121"/>
      <c r="B531" s="123">
        <v>3</v>
      </c>
      <c r="C531" s="133">
        <v>85.9033</v>
      </c>
      <c r="D531" s="133">
        <v>85.9106</v>
      </c>
      <c r="E531" s="133">
        <f t="shared" si="28"/>
        <v>0.00730000000000075</v>
      </c>
      <c r="F531" s="165">
        <f t="shared" si="31"/>
        <v>24.017108076988816</v>
      </c>
      <c r="G531" s="191">
        <f t="shared" si="25"/>
        <v>303.95</v>
      </c>
      <c r="H531" s="123">
        <v>45</v>
      </c>
      <c r="I531" s="142">
        <v>648.28</v>
      </c>
      <c r="J531" s="142">
        <v>344.33</v>
      </c>
    </row>
    <row r="532" spans="1:10" ht="23.25">
      <c r="A532" s="121">
        <v>23697</v>
      </c>
      <c r="B532" s="123">
        <v>4</v>
      </c>
      <c r="C532" s="133">
        <v>85.0562</v>
      </c>
      <c r="D532" s="133">
        <v>85.0683</v>
      </c>
      <c r="E532" s="133">
        <f t="shared" si="28"/>
        <v>0.012099999999989564</v>
      </c>
      <c r="F532" s="165">
        <f t="shared" si="31"/>
        <v>42.152935028704285</v>
      </c>
      <c r="G532" s="191">
        <f t="shared" si="25"/>
        <v>287.04999999999995</v>
      </c>
      <c r="H532" s="123">
        <v>46</v>
      </c>
      <c r="I532" s="142">
        <v>726.8</v>
      </c>
      <c r="J532" s="142">
        <v>439.75</v>
      </c>
    </row>
    <row r="533" spans="1:10" ht="23.25">
      <c r="A533" s="121"/>
      <c r="B533" s="123">
        <v>5</v>
      </c>
      <c r="C533" s="133">
        <v>85.0699</v>
      </c>
      <c r="D533" s="133">
        <v>85.0828</v>
      </c>
      <c r="E533" s="133">
        <f t="shared" si="28"/>
        <v>0.01290000000000191</v>
      </c>
      <c r="F533" s="165">
        <f t="shared" si="31"/>
        <v>40.99663128456718</v>
      </c>
      <c r="G533" s="191">
        <f t="shared" si="25"/>
        <v>314.66</v>
      </c>
      <c r="H533" s="123">
        <v>47</v>
      </c>
      <c r="I533" s="142">
        <v>645.74</v>
      </c>
      <c r="J533" s="142">
        <v>331.08</v>
      </c>
    </row>
    <row r="534" spans="1:10" ht="23.25">
      <c r="A534" s="121"/>
      <c r="B534" s="123">
        <v>6</v>
      </c>
      <c r="C534" s="133">
        <v>87.4927</v>
      </c>
      <c r="D534" s="133">
        <v>87.5018</v>
      </c>
      <c r="E534" s="133">
        <f t="shared" si="28"/>
        <v>0.00910000000000366</v>
      </c>
      <c r="F534" s="165">
        <f t="shared" si="31"/>
        <v>30.047878487712268</v>
      </c>
      <c r="G534" s="191">
        <f t="shared" si="25"/>
        <v>302.84999999999997</v>
      </c>
      <c r="H534" s="123">
        <v>48</v>
      </c>
      <c r="I534" s="142">
        <v>774.65</v>
      </c>
      <c r="J534" s="142">
        <v>471.8</v>
      </c>
    </row>
    <row r="535" spans="1:10" ht="23.25">
      <c r="A535" s="121">
        <v>23703</v>
      </c>
      <c r="B535" s="123">
        <v>7</v>
      </c>
      <c r="C535" s="133">
        <v>86.4209</v>
      </c>
      <c r="D535" s="133">
        <v>86.4281</v>
      </c>
      <c r="E535" s="133">
        <f t="shared" si="28"/>
        <v>0.007199999999997431</v>
      </c>
      <c r="F535" s="165">
        <f t="shared" si="31"/>
        <v>22.405476894343956</v>
      </c>
      <c r="G535" s="191">
        <f t="shared" si="25"/>
        <v>321.35</v>
      </c>
      <c r="H535" s="123">
        <v>49</v>
      </c>
      <c r="I535" s="142">
        <v>654.1</v>
      </c>
      <c r="J535" s="142">
        <v>332.75</v>
      </c>
    </row>
    <row r="536" spans="1:10" ht="23.25">
      <c r="A536" s="121"/>
      <c r="B536" s="123">
        <v>8</v>
      </c>
      <c r="C536" s="133">
        <v>84.838</v>
      </c>
      <c r="D536" s="133">
        <v>84.8496</v>
      </c>
      <c r="E536" s="133">
        <f t="shared" si="28"/>
        <v>0.011600000000001387</v>
      </c>
      <c r="F536" s="165">
        <f t="shared" si="31"/>
        <v>34.26984549026968</v>
      </c>
      <c r="G536" s="191">
        <f t="shared" si="25"/>
        <v>338.49000000000007</v>
      </c>
      <c r="H536" s="123">
        <v>50</v>
      </c>
      <c r="I536" s="142">
        <v>707.58</v>
      </c>
      <c r="J536" s="142">
        <v>369.09</v>
      </c>
    </row>
    <row r="537" spans="1:10" ht="23.25">
      <c r="A537" s="121"/>
      <c r="B537" s="123">
        <v>9</v>
      </c>
      <c r="C537" s="133">
        <v>87.6819</v>
      </c>
      <c r="D537" s="133">
        <v>87.6908</v>
      </c>
      <c r="E537" s="133">
        <f t="shared" si="28"/>
        <v>0.008899999999997021</v>
      </c>
      <c r="F537" s="165">
        <f t="shared" si="31"/>
        <v>27.383772806981383</v>
      </c>
      <c r="G537" s="191">
        <f t="shared" si="25"/>
        <v>325.01000000000005</v>
      </c>
      <c r="H537" s="123">
        <v>51</v>
      </c>
      <c r="I537" s="142">
        <v>686.83</v>
      </c>
      <c r="J537" s="142">
        <v>361.82</v>
      </c>
    </row>
    <row r="538" spans="1:10" ht="23.25">
      <c r="A538" s="121">
        <v>23720</v>
      </c>
      <c r="B538" s="123">
        <v>19</v>
      </c>
      <c r="C538" s="133">
        <v>86.1128</v>
      </c>
      <c r="D538" s="133">
        <v>86.126</v>
      </c>
      <c r="E538" s="133">
        <f t="shared" si="28"/>
        <v>0.013200000000011869</v>
      </c>
      <c r="F538" s="165">
        <f t="shared" si="31"/>
        <v>49.85082518226469</v>
      </c>
      <c r="G538" s="191">
        <f t="shared" si="25"/>
        <v>264.79</v>
      </c>
      <c r="H538" s="123">
        <v>52</v>
      </c>
      <c r="I538" s="142">
        <v>708.71</v>
      </c>
      <c r="J538" s="142">
        <v>443.92</v>
      </c>
    </row>
    <row r="539" spans="1:10" ht="23.25">
      <c r="A539" s="121"/>
      <c r="B539" s="123">
        <v>20</v>
      </c>
      <c r="C539" s="133">
        <v>87.4045</v>
      </c>
      <c r="D539" s="133">
        <v>87.4243</v>
      </c>
      <c r="E539" s="133">
        <f t="shared" si="28"/>
        <v>0.019800000000003593</v>
      </c>
      <c r="F539" s="165">
        <f t="shared" si="31"/>
        <v>55.985975230457484</v>
      </c>
      <c r="G539" s="191">
        <f t="shared" si="25"/>
        <v>353.66</v>
      </c>
      <c r="H539" s="123">
        <v>53</v>
      </c>
      <c r="I539" s="142">
        <v>667.96</v>
      </c>
      <c r="J539" s="142">
        <v>314.3</v>
      </c>
    </row>
    <row r="540" spans="1:10" ht="23.25">
      <c r="A540" s="121"/>
      <c r="B540" s="123">
        <v>21</v>
      </c>
      <c r="C540" s="133">
        <v>90.0378</v>
      </c>
      <c r="D540" s="133">
        <v>90.0575</v>
      </c>
      <c r="E540" s="133">
        <f t="shared" si="28"/>
        <v>0.019700000000000273</v>
      </c>
      <c r="F540" s="165">
        <f t="shared" si="31"/>
        <v>71.82965069642044</v>
      </c>
      <c r="G540" s="191">
        <f t="shared" si="25"/>
        <v>274.26000000000005</v>
      </c>
      <c r="H540" s="123">
        <v>54</v>
      </c>
      <c r="I540" s="142">
        <v>775.34</v>
      </c>
      <c r="J540" s="142">
        <v>501.08</v>
      </c>
    </row>
    <row r="541" spans="1:10" ht="23.25">
      <c r="A541" s="121">
        <v>23727</v>
      </c>
      <c r="B541" s="123">
        <v>22</v>
      </c>
      <c r="C541" s="133">
        <v>86.1432</v>
      </c>
      <c r="D541" s="133">
        <v>86.1603</v>
      </c>
      <c r="E541" s="133">
        <f t="shared" si="28"/>
        <v>0.017100000000013438</v>
      </c>
      <c r="F541" s="165">
        <f t="shared" si="31"/>
        <v>52.44916112018354</v>
      </c>
      <c r="G541" s="191">
        <f t="shared" si="25"/>
        <v>326.03</v>
      </c>
      <c r="H541" s="123">
        <v>55</v>
      </c>
      <c r="I541" s="142">
        <v>701.13</v>
      </c>
      <c r="J541" s="142">
        <v>375.1</v>
      </c>
    </row>
    <row r="542" spans="1:10" ht="23.25">
      <c r="A542" s="121"/>
      <c r="B542" s="123">
        <v>23</v>
      </c>
      <c r="C542" s="133">
        <v>87.6315</v>
      </c>
      <c r="D542" s="133">
        <v>87.649</v>
      </c>
      <c r="E542" s="133">
        <f t="shared" si="28"/>
        <v>0.017499999999998295</v>
      </c>
      <c r="F542" s="165">
        <f t="shared" si="31"/>
        <v>63.19514661273399</v>
      </c>
      <c r="G542" s="191">
        <f t="shared" si="25"/>
        <v>276.91999999999996</v>
      </c>
      <c r="H542" s="123">
        <v>56</v>
      </c>
      <c r="I542" s="142">
        <v>794.11</v>
      </c>
      <c r="J542" s="142">
        <v>517.19</v>
      </c>
    </row>
    <row r="543" spans="1:10" ht="23.25">
      <c r="A543" s="121"/>
      <c r="B543" s="123">
        <v>24</v>
      </c>
      <c r="C543" s="133">
        <v>87.8461</v>
      </c>
      <c r="D543" s="133">
        <v>87.8626</v>
      </c>
      <c r="E543" s="133">
        <f t="shared" si="28"/>
        <v>0.01649999999999352</v>
      </c>
      <c r="F543" s="165">
        <f t="shared" si="31"/>
        <v>51.06303964346709</v>
      </c>
      <c r="G543" s="191">
        <f t="shared" si="25"/>
        <v>323.13</v>
      </c>
      <c r="H543" s="123">
        <v>57</v>
      </c>
      <c r="I543" s="142">
        <v>754.48</v>
      </c>
      <c r="J543" s="142">
        <v>431.35</v>
      </c>
    </row>
    <row r="544" spans="1:10" ht="23.25">
      <c r="A544" s="121">
        <v>23735</v>
      </c>
      <c r="B544" s="123">
        <v>25</v>
      </c>
      <c r="C544" s="133">
        <v>87.2097</v>
      </c>
      <c r="D544" s="133">
        <v>87.2141</v>
      </c>
      <c r="E544" s="133">
        <f t="shared" si="28"/>
        <v>0.004400000000003956</v>
      </c>
      <c r="F544" s="165">
        <f t="shared" si="31"/>
        <v>17.0384138785779</v>
      </c>
      <c r="G544" s="191">
        <f t="shared" si="25"/>
        <v>258.24</v>
      </c>
      <c r="H544" s="123">
        <v>58</v>
      </c>
      <c r="I544" s="142">
        <v>813.07</v>
      </c>
      <c r="J544" s="142">
        <v>554.83</v>
      </c>
    </row>
    <row r="545" spans="1:10" ht="23.25">
      <c r="A545" s="121"/>
      <c r="B545" s="123">
        <v>26</v>
      </c>
      <c r="C545" s="133">
        <v>88.6914</v>
      </c>
      <c r="D545" s="133">
        <v>88.7011</v>
      </c>
      <c r="E545" s="133">
        <f t="shared" si="28"/>
        <v>0.009699999999995157</v>
      </c>
      <c r="F545" s="165">
        <f t="shared" si="31"/>
        <v>36.37863786376822</v>
      </c>
      <c r="G545" s="191">
        <f t="shared" si="25"/>
        <v>266.64</v>
      </c>
      <c r="H545" s="123">
        <v>59</v>
      </c>
      <c r="I545" s="142">
        <v>789.53</v>
      </c>
      <c r="J545" s="142">
        <v>522.89</v>
      </c>
    </row>
    <row r="546" spans="1:10" s="227" customFormat="1" ht="24" thickBot="1">
      <c r="A546" s="194"/>
      <c r="B546" s="195">
        <v>27</v>
      </c>
      <c r="C546" s="196">
        <v>88.0126</v>
      </c>
      <c r="D546" s="196">
        <v>88.0231</v>
      </c>
      <c r="E546" s="196">
        <f t="shared" si="28"/>
        <v>0.010499999999993292</v>
      </c>
      <c r="F546" s="198">
        <f t="shared" si="31"/>
        <v>33.27839756590166</v>
      </c>
      <c r="G546" s="197">
        <f t="shared" si="25"/>
        <v>315.52</v>
      </c>
      <c r="H546" s="195">
        <v>60</v>
      </c>
      <c r="I546" s="199">
        <v>662.65</v>
      </c>
      <c r="J546" s="199">
        <v>347.13</v>
      </c>
    </row>
    <row r="547" spans="1:10" ht="23.25">
      <c r="A547" s="175">
        <v>23868</v>
      </c>
      <c r="B547" s="176">
        <v>1</v>
      </c>
      <c r="C547" s="177">
        <v>85.3989</v>
      </c>
      <c r="D547" s="177">
        <v>85.4013</v>
      </c>
      <c r="E547" s="177">
        <f t="shared" si="28"/>
        <v>0.0024000000000086175</v>
      </c>
      <c r="F547" s="179">
        <f t="shared" si="31"/>
        <v>8.479966080166129</v>
      </c>
      <c r="G547" s="193">
        <f t="shared" si="25"/>
        <v>283.02</v>
      </c>
      <c r="H547" s="176">
        <v>1</v>
      </c>
      <c r="I547" s="181">
        <v>646.42</v>
      </c>
      <c r="J547" s="181">
        <v>363.4</v>
      </c>
    </row>
    <row r="548" spans="1:10" ht="23.25">
      <c r="A548" s="121"/>
      <c r="B548" s="123">
        <v>2</v>
      </c>
      <c r="C548" s="133">
        <v>87.4693</v>
      </c>
      <c r="D548" s="133">
        <v>87.4736</v>
      </c>
      <c r="E548" s="133">
        <f t="shared" si="28"/>
        <v>0.004300000000000637</v>
      </c>
      <c r="F548" s="165">
        <f t="shared" si="31"/>
        <v>13.548854649149689</v>
      </c>
      <c r="G548" s="191">
        <f t="shared" si="25"/>
        <v>317.37</v>
      </c>
      <c r="H548" s="123">
        <v>2</v>
      </c>
      <c r="I548" s="142">
        <v>637.24</v>
      </c>
      <c r="J548" s="142">
        <v>319.87</v>
      </c>
    </row>
    <row r="549" spans="1:10" ht="23.25">
      <c r="A549" s="121"/>
      <c r="B549" s="123">
        <v>3</v>
      </c>
      <c r="C549" s="133">
        <v>85.8814</v>
      </c>
      <c r="D549" s="133">
        <v>85.8883</v>
      </c>
      <c r="E549" s="133">
        <f t="shared" si="28"/>
        <v>0.0069000000000016826</v>
      </c>
      <c r="F549" s="165">
        <f t="shared" si="31"/>
        <v>26.573211122243254</v>
      </c>
      <c r="G549" s="191">
        <f t="shared" si="25"/>
        <v>259.65999999999997</v>
      </c>
      <c r="H549" s="123">
        <v>3</v>
      </c>
      <c r="I549" s="142">
        <v>772.4</v>
      </c>
      <c r="J549" s="142">
        <v>512.74</v>
      </c>
    </row>
    <row r="550" spans="1:10" ht="23.25">
      <c r="A550" s="121">
        <v>23879</v>
      </c>
      <c r="B550" s="123">
        <v>4</v>
      </c>
      <c r="C550" s="133">
        <v>85.0204</v>
      </c>
      <c r="D550" s="133">
        <v>85.0259</v>
      </c>
      <c r="E550" s="133">
        <f t="shared" si="28"/>
        <v>0.00549999999999784</v>
      </c>
      <c r="F550" s="165">
        <f t="shared" si="31"/>
        <v>20.79159263598775</v>
      </c>
      <c r="G550" s="191">
        <f t="shared" si="25"/>
        <v>264.53000000000003</v>
      </c>
      <c r="H550" s="123">
        <v>4</v>
      </c>
      <c r="I550" s="142">
        <v>736.22</v>
      </c>
      <c r="J550" s="142">
        <v>471.69</v>
      </c>
    </row>
    <row r="551" spans="1:10" ht="23.25">
      <c r="A551" s="121"/>
      <c r="B551" s="123">
        <v>5</v>
      </c>
      <c r="C551" s="133">
        <v>85.0503</v>
      </c>
      <c r="D551" s="133">
        <v>85.0562</v>
      </c>
      <c r="E551" s="133">
        <f t="shared" si="28"/>
        <v>0.005900000000011119</v>
      </c>
      <c r="F551" s="165">
        <f t="shared" si="31"/>
        <v>19.981711653778305</v>
      </c>
      <c r="G551" s="191">
        <f t="shared" si="25"/>
        <v>295.2699999999999</v>
      </c>
      <c r="H551" s="123">
        <v>5</v>
      </c>
      <c r="I551" s="142">
        <v>688.06</v>
      </c>
      <c r="J551" s="142">
        <v>392.79</v>
      </c>
    </row>
    <row r="552" spans="1:10" ht="23.25">
      <c r="A552" s="121"/>
      <c r="B552" s="123">
        <v>6</v>
      </c>
      <c r="C552" s="133">
        <v>87.3981</v>
      </c>
      <c r="D552" s="133">
        <v>87.4033</v>
      </c>
      <c r="E552" s="133">
        <f t="shared" si="28"/>
        <v>0.005200000000002092</v>
      </c>
      <c r="F552" s="165">
        <f t="shared" si="31"/>
        <v>16.70897464735096</v>
      </c>
      <c r="G552" s="191">
        <f t="shared" si="25"/>
        <v>311.21</v>
      </c>
      <c r="H552" s="123">
        <v>6</v>
      </c>
      <c r="I552" s="142">
        <v>650.3</v>
      </c>
      <c r="J552" s="142">
        <v>339.09</v>
      </c>
    </row>
    <row r="553" spans="1:10" ht="23.25">
      <c r="A553" s="121">
        <v>23884</v>
      </c>
      <c r="B553" s="123">
        <v>7</v>
      </c>
      <c r="C553" s="133">
        <v>86.4553</v>
      </c>
      <c r="D553" s="133">
        <v>86.5711</v>
      </c>
      <c r="E553" s="133">
        <f t="shared" si="28"/>
        <v>0.11580000000000723</v>
      </c>
      <c r="F553" s="165">
        <f t="shared" si="31"/>
        <v>383.06318226929284</v>
      </c>
      <c r="G553" s="191">
        <f t="shared" si="25"/>
        <v>302.3</v>
      </c>
      <c r="H553" s="123">
        <v>7</v>
      </c>
      <c r="I553" s="142">
        <v>646.37</v>
      </c>
      <c r="J553" s="142">
        <v>344.07</v>
      </c>
    </row>
    <row r="554" spans="1:10" ht="23.25">
      <c r="A554" s="121"/>
      <c r="B554" s="123">
        <v>8</v>
      </c>
      <c r="C554" s="133">
        <v>85.8831</v>
      </c>
      <c r="D554" s="133">
        <v>85.9841</v>
      </c>
      <c r="E554" s="133">
        <f t="shared" si="28"/>
        <v>0.10099999999999909</v>
      </c>
      <c r="F554" s="165">
        <f t="shared" si="31"/>
        <v>417.8906864164801</v>
      </c>
      <c r="G554" s="191">
        <f t="shared" si="25"/>
        <v>241.69000000000005</v>
      </c>
      <c r="H554" s="123">
        <v>8</v>
      </c>
      <c r="I554" s="142">
        <v>782.95</v>
      </c>
      <c r="J554" s="142">
        <v>541.26</v>
      </c>
    </row>
    <row r="555" spans="1:10" ht="23.25">
      <c r="A555" s="121"/>
      <c r="B555" s="123">
        <v>9</v>
      </c>
      <c r="C555" s="133">
        <v>86.5621</v>
      </c>
      <c r="D555" s="133">
        <v>86.6637</v>
      </c>
      <c r="E555" s="133">
        <f t="shared" si="28"/>
        <v>0.1016000000000048</v>
      </c>
      <c r="F555" s="165">
        <f aca="true" t="shared" si="32" ref="F555:F563">((10^6)*E555/G555)</f>
        <v>386.70878849010313</v>
      </c>
      <c r="G555" s="191">
        <f t="shared" si="25"/>
        <v>262.73</v>
      </c>
      <c r="H555" s="123">
        <v>9</v>
      </c>
      <c r="I555" s="142">
        <v>780.22</v>
      </c>
      <c r="J555" s="142">
        <v>517.49</v>
      </c>
    </row>
    <row r="556" spans="1:10" ht="23.25">
      <c r="A556" s="121">
        <v>23900</v>
      </c>
      <c r="B556" s="123">
        <v>1</v>
      </c>
      <c r="C556" s="133">
        <v>85.4273</v>
      </c>
      <c r="D556" s="133">
        <v>85.4288</v>
      </c>
      <c r="E556" s="133">
        <f t="shared" si="28"/>
        <v>0.0014999999999929514</v>
      </c>
      <c r="F556" s="165">
        <f t="shared" si="32"/>
        <v>6.180215071455446</v>
      </c>
      <c r="G556" s="191">
        <f t="shared" si="25"/>
        <v>242.71000000000004</v>
      </c>
      <c r="H556" s="123">
        <v>10</v>
      </c>
      <c r="I556" s="142">
        <v>805.83</v>
      </c>
      <c r="J556" s="142">
        <v>563.12</v>
      </c>
    </row>
    <row r="557" spans="1:10" ht="23.25">
      <c r="A557" s="121"/>
      <c r="B557" s="123">
        <v>2</v>
      </c>
      <c r="C557" s="133">
        <v>87.4967</v>
      </c>
      <c r="D557" s="133">
        <v>87.5042</v>
      </c>
      <c r="E557" s="133">
        <f t="shared" si="28"/>
        <v>0.007499999999993179</v>
      </c>
      <c r="F557" s="165">
        <f t="shared" si="32"/>
        <v>30.018010806456587</v>
      </c>
      <c r="G557" s="191">
        <f t="shared" si="25"/>
        <v>249.85000000000002</v>
      </c>
      <c r="H557" s="123">
        <v>11</v>
      </c>
      <c r="I557" s="142">
        <v>831.7</v>
      </c>
      <c r="J557" s="142">
        <v>581.85</v>
      </c>
    </row>
    <row r="558" spans="1:10" ht="23.25">
      <c r="A558" s="121"/>
      <c r="B558" s="123">
        <v>3</v>
      </c>
      <c r="C558" s="133">
        <v>85.9145</v>
      </c>
      <c r="D558" s="133">
        <v>85.92</v>
      </c>
      <c r="E558" s="133">
        <f t="shared" si="28"/>
        <v>0.00549999999999784</v>
      </c>
      <c r="F558" s="165">
        <f t="shared" si="32"/>
        <v>20.617010908264948</v>
      </c>
      <c r="G558" s="191">
        <f t="shared" si="25"/>
        <v>266.77</v>
      </c>
      <c r="H558" s="123">
        <v>12</v>
      </c>
      <c r="I558" s="142">
        <v>806.25</v>
      </c>
      <c r="J558" s="142">
        <v>539.48</v>
      </c>
    </row>
    <row r="559" spans="1:10" ht="23.25">
      <c r="A559" s="121">
        <v>23915</v>
      </c>
      <c r="B559" s="123">
        <v>4</v>
      </c>
      <c r="C559" s="133">
        <v>85.0716</v>
      </c>
      <c r="D559" s="133">
        <v>85.077</v>
      </c>
      <c r="E559" s="133">
        <f t="shared" si="28"/>
        <v>0.00539999999999452</v>
      </c>
      <c r="F559" s="165">
        <f t="shared" si="32"/>
        <v>18.24694194767358</v>
      </c>
      <c r="G559" s="191">
        <f t="shared" si="25"/>
        <v>295.94000000000005</v>
      </c>
      <c r="H559" s="123">
        <v>13</v>
      </c>
      <c r="I559" s="142">
        <v>822.12</v>
      </c>
      <c r="J559" s="142">
        <v>526.18</v>
      </c>
    </row>
    <row r="560" spans="1:10" ht="23.25">
      <c r="A560" s="121"/>
      <c r="B560" s="123">
        <v>5</v>
      </c>
      <c r="C560" s="133">
        <v>85.085</v>
      </c>
      <c r="D560" s="133">
        <v>85.0908</v>
      </c>
      <c r="E560" s="133">
        <f t="shared" si="28"/>
        <v>0.005800000000007799</v>
      </c>
      <c r="F560" s="165">
        <f t="shared" si="32"/>
        <v>20.44052863438872</v>
      </c>
      <c r="G560" s="191">
        <f t="shared" si="25"/>
        <v>283.75</v>
      </c>
      <c r="H560" s="123">
        <v>14</v>
      </c>
      <c r="I560" s="142">
        <v>808.98</v>
      </c>
      <c r="J560" s="142">
        <v>525.23</v>
      </c>
    </row>
    <row r="561" spans="1:10" ht="23.25">
      <c r="A561" s="121"/>
      <c r="B561" s="123">
        <v>6</v>
      </c>
      <c r="C561" s="133">
        <v>87.4269</v>
      </c>
      <c r="D561" s="133">
        <v>87.4316</v>
      </c>
      <c r="E561" s="133">
        <f t="shared" si="28"/>
        <v>0.004699999999999704</v>
      </c>
      <c r="F561" s="165">
        <f t="shared" si="32"/>
        <v>17.032071027358963</v>
      </c>
      <c r="G561" s="191">
        <f t="shared" si="25"/>
        <v>275.94999999999993</v>
      </c>
      <c r="H561" s="123">
        <v>15</v>
      </c>
      <c r="I561" s="142">
        <v>845.41</v>
      </c>
      <c r="J561" s="142">
        <v>569.46</v>
      </c>
    </row>
    <row r="562" spans="1:10" ht="23.25">
      <c r="A562" s="121">
        <v>23931</v>
      </c>
      <c r="B562" s="123">
        <v>7</v>
      </c>
      <c r="C562" s="133">
        <v>86.4187</v>
      </c>
      <c r="D562" s="133">
        <v>86.43</v>
      </c>
      <c r="E562" s="133">
        <f t="shared" si="28"/>
        <v>0.011300000000005639</v>
      </c>
      <c r="F562" s="165">
        <f t="shared" si="32"/>
        <v>40.6153403781383</v>
      </c>
      <c r="G562" s="191">
        <f t="shared" si="25"/>
        <v>278.22</v>
      </c>
      <c r="H562" s="123">
        <v>16</v>
      </c>
      <c r="I562" s="142">
        <v>698.82</v>
      </c>
      <c r="J562" s="142">
        <v>420.6</v>
      </c>
    </row>
    <row r="563" spans="1:10" ht="23.25">
      <c r="A563" s="121"/>
      <c r="B563" s="123">
        <v>8</v>
      </c>
      <c r="C563" s="133">
        <v>84.8414</v>
      </c>
      <c r="D563" s="133">
        <v>84.851</v>
      </c>
      <c r="E563" s="133">
        <f t="shared" si="28"/>
        <v>0.009600000000006048</v>
      </c>
      <c r="F563" s="165">
        <f t="shared" si="32"/>
        <v>28.963644591962733</v>
      </c>
      <c r="G563" s="191">
        <f t="shared" si="25"/>
        <v>331.45</v>
      </c>
      <c r="H563" s="123">
        <v>17</v>
      </c>
      <c r="I563" s="142">
        <v>697.89</v>
      </c>
      <c r="J563" s="142">
        <v>366.44</v>
      </c>
    </row>
    <row r="564" spans="1:10" ht="23.25">
      <c r="A564" s="121"/>
      <c r="B564" s="123">
        <v>9</v>
      </c>
      <c r="C564" s="133">
        <v>86.5931</v>
      </c>
      <c r="D564" s="133">
        <v>86.6025</v>
      </c>
      <c r="E564" s="133">
        <f t="shared" si="28"/>
        <v>0.009399999999999409</v>
      </c>
      <c r="F564" s="165">
        <f aca="true" t="shared" si="33" ref="F564:F570">((10^6)*E564/G564)</f>
        <v>29.476324866727527</v>
      </c>
      <c r="G564" s="191">
        <f t="shared" si="25"/>
        <v>318.90000000000003</v>
      </c>
      <c r="H564" s="123">
        <v>18</v>
      </c>
      <c r="I564" s="142">
        <v>719.85</v>
      </c>
      <c r="J564" s="142">
        <v>400.95</v>
      </c>
    </row>
    <row r="565" spans="1:10" ht="23.25">
      <c r="A565" s="121">
        <v>23942</v>
      </c>
      <c r="B565" s="123">
        <v>10</v>
      </c>
      <c r="C565" s="133">
        <v>85.1303</v>
      </c>
      <c r="D565" s="133">
        <v>85.1381</v>
      </c>
      <c r="E565" s="133">
        <f t="shared" si="28"/>
        <v>0.007799999999988927</v>
      </c>
      <c r="F565" s="165">
        <f t="shared" si="33"/>
        <v>27.989091430992275</v>
      </c>
      <c r="G565" s="191">
        <f t="shared" si="25"/>
        <v>278.68</v>
      </c>
      <c r="H565" s="123">
        <v>19</v>
      </c>
      <c r="I565" s="142">
        <v>769.6</v>
      </c>
      <c r="J565" s="142">
        <v>490.92</v>
      </c>
    </row>
    <row r="566" spans="1:10" ht="23.25">
      <c r="A566" s="121"/>
      <c r="B566" s="123">
        <v>11</v>
      </c>
      <c r="C566" s="133">
        <v>86.1525</v>
      </c>
      <c r="D566" s="133">
        <v>86.159</v>
      </c>
      <c r="E566" s="133">
        <f t="shared" si="28"/>
        <v>0.006500000000002615</v>
      </c>
      <c r="F566" s="165">
        <f t="shared" si="33"/>
        <v>22.223741794319665</v>
      </c>
      <c r="G566" s="191">
        <f t="shared" si="25"/>
        <v>292.47999999999996</v>
      </c>
      <c r="H566" s="123">
        <v>20</v>
      </c>
      <c r="I566" s="142">
        <v>736.28</v>
      </c>
      <c r="J566" s="142">
        <v>443.8</v>
      </c>
    </row>
    <row r="567" spans="1:10" ht="23.25">
      <c r="A567" s="121"/>
      <c r="B567" s="123">
        <v>12</v>
      </c>
      <c r="C567" s="133">
        <v>84.9</v>
      </c>
      <c r="D567" s="133">
        <v>84.908</v>
      </c>
      <c r="E567" s="133">
        <f t="shared" si="28"/>
        <v>0.007999999999995566</v>
      </c>
      <c r="F567" s="165">
        <f t="shared" si="33"/>
        <v>31.23779773524235</v>
      </c>
      <c r="G567" s="191">
        <f t="shared" si="25"/>
        <v>256.1</v>
      </c>
      <c r="H567" s="123">
        <v>21</v>
      </c>
      <c r="I567" s="142">
        <v>829.61</v>
      </c>
      <c r="J567" s="142">
        <v>573.51</v>
      </c>
    </row>
    <row r="568" spans="1:10" ht="23.25">
      <c r="A568" s="121">
        <v>23959</v>
      </c>
      <c r="B568" s="123">
        <v>10</v>
      </c>
      <c r="C568" s="133">
        <v>85.0676</v>
      </c>
      <c r="D568" s="133">
        <v>85.0849</v>
      </c>
      <c r="E568" s="133">
        <f t="shared" si="28"/>
        <v>0.017300000000005866</v>
      </c>
      <c r="F568" s="165">
        <f t="shared" si="33"/>
        <v>64.33857711333953</v>
      </c>
      <c r="G568" s="191">
        <f t="shared" si="25"/>
        <v>268.89</v>
      </c>
      <c r="H568" s="123">
        <v>22</v>
      </c>
      <c r="I568" s="142">
        <v>788.38</v>
      </c>
      <c r="J568" s="142">
        <v>519.49</v>
      </c>
    </row>
    <row r="569" spans="1:10" ht="23.25">
      <c r="A569" s="121"/>
      <c r="B569" s="123">
        <v>11</v>
      </c>
      <c r="C569" s="133">
        <v>86.0789</v>
      </c>
      <c r="D569" s="133">
        <v>86.0955</v>
      </c>
      <c r="E569" s="133">
        <f t="shared" si="28"/>
        <v>0.01659999999999684</v>
      </c>
      <c r="F569" s="165">
        <f t="shared" si="33"/>
        <v>60.53533659104674</v>
      </c>
      <c r="G569" s="191">
        <f t="shared" si="25"/>
        <v>274.22</v>
      </c>
      <c r="H569" s="123">
        <v>23</v>
      </c>
      <c r="I569" s="142">
        <v>606.75</v>
      </c>
      <c r="J569" s="142">
        <v>332.53</v>
      </c>
    </row>
    <row r="570" spans="1:10" ht="23.25">
      <c r="A570" s="121"/>
      <c r="B570" s="123">
        <v>12</v>
      </c>
      <c r="C570" s="133">
        <v>84.8329</v>
      </c>
      <c r="D570" s="133">
        <v>84.8545</v>
      </c>
      <c r="E570" s="133">
        <f t="shared" si="28"/>
        <v>0.021600000000006503</v>
      </c>
      <c r="F570" s="165">
        <f t="shared" si="33"/>
        <v>76.9587059536342</v>
      </c>
      <c r="G570" s="191">
        <f t="shared" si="25"/>
        <v>280.66999999999996</v>
      </c>
      <c r="H570" s="123">
        <v>24</v>
      </c>
      <c r="I570" s="142">
        <v>641.53</v>
      </c>
      <c r="J570" s="142">
        <v>360.86</v>
      </c>
    </row>
    <row r="571" spans="1:10" ht="23.25">
      <c r="A571" s="121">
        <v>23963</v>
      </c>
      <c r="B571" s="123">
        <v>13</v>
      </c>
      <c r="C571" s="133">
        <v>85.3013</v>
      </c>
      <c r="D571" s="133">
        <v>85.3752</v>
      </c>
      <c r="E571" s="133">
        <f t="shared" si="28"/>
        <v>0.07390000000000896</v>
      </c>
      <c r="F571" s="165">
        <f aca="true" t="shared" si="34" ref="F571:F578">((10^6)*E571/G571)</f>
        <v>282.7842191865035</v>
      </c>
      <c r="G571" s="191">
        <f t="shared" si="25"/>
        <v>261.33000000000004</v>
      </c>
      <c r="H571" s="123">
        <v>25</v>
      </c>
      <c r="I571" s="142">
        <v>820.85</v>
      </c>
      <c r="J571" s="142">
        <v>559.52</v>
      </c>
    </row>
    <row r="572" spans="1:10" ht="23.25">
      <c r="A572" s="121"/>
      <c r="B572" s="123">
        <v>14</v>
      </c>
      <c r="C572" s="133">
        <v>87.7948</v>
      </c>
      <c r="D572" s="133">
        <v>87.8739</v>
      </c>
      <c r="E572" s="133">
        <f t="shared" si="28"/>
        <v>0.07910000000001105</v>
      </c>
      <c r="F572" s="165">
        <f t="shared" si="34"/>
        <v>297.20082660158187</v>
      </c>
      <c r="G572" s="191">
        <f t="shared" si="25"/>
        <v>266.1500000000001</v>
      </c>
      <c r="H572" s="123">
        <v>26</v>
      </c>
      <c r="I572" s="142">
        <v>827.83</v>
      </c>
      <c r="J572" s="142">
        <v>561.68</v>
      </c>
    </row>
    <row r="573" spans="1:10" ht="23.25">
      <c r="A573" s="121"/>
      <c r="B573" s="123">
        <v>15</v>
      </c>
      <c r="C573" s="133">
        <v>86.992</v>
      </c>
      <c r="D573" s="133">
        <v>87.0859</v>
      </c>
      <c r="E573" s="133">
        <f t="shared" si="28"/>
        <v>0.09389999999999077</v>
      </c>
      <c r="F573" s="165">
        <f t="shared" si="34"/>
        <v>339.3321769297153</v>
      </c>
      <c r="G573" s="191">
        <f t="shared" si="25"/>
        <v>276.7199999999999</v>
      </c>
      <c r="H573" s="123">
        <v>27</v>
      </c>
      <c r="I573" s="142">
        <v>808.55</v>
      </c>
      <c r="J573" s="142">
        <v>531.83</v>
      </c>
    </row>
    <row r="574" spans="1:10" ht="23.25">
      <c r="A574" s="121">
        <v>23972</v>
      </c>
      <c r="B574" s="123">
        <v>16</v>
      </c>
      <c r="C574" s="133">
        <v>85.68</v>
      </c>
      <c r="D574" s="133">
        <v>86.0105</v>
      </c>
      <c r="E574" s="133">
        <f t="shared" si="28"/>
        <v>0.33049999999998647</v>
      </c>
      <c r="F574" s="165">
        <f t="shared" si="34"/>
        <v>977.3190998609766</v>
      </c>
      <c r="G574" s="191">
        <f t="shared" si="25"/>
        <v>338.17</v>
      </c>
      <c r="H574" s="123">
        <v>28</v>
      </c>
      <c r="I574" s="142">
        <v>705.83</v>
      </c>
      <c r="J574" s="142">
        <v>367.66</v>
      </c>
    </row>
    <row r="575" spans="1:10" ht="23.25">
      <c r="A575" s="121"/>
      <c r="B575" s="123">
        <v>17</v>
      </c>
      <c r="C575" s="133">
        <v>85.0199</v>
      </c>
      <c r="D575" s="133">
        <v>85.36</v>
      </c>
      <c r="E575" s="133">
        <f t="shared" si="28"/>
        <v>0.3400999999999925</v>
      </c>
      <c r="F575" s="165">
        <f t="shared" si="34"/>
        <v>1342.9417571569295</v>
      </c>
      <c r="G575" s="191">
        <f t="shared" si="25"/>
        <v>253.25000000000006</v>
      </c>
      <c r="H575" s="123">
        <v>29</v>
      </c>
      <c r="I575" s="142">
        <v>762.96</v>
      </c>
      <c r="J575" s="142">
        <v>509.71</v>
      </c>
    </row>
    <row r="576" spans="1:10" ht="23.25">
      <c r="A576" s="121"/>
      <c r="B576" s="123">
        <v>18</v>
      </c>
      <c r="C576" s="133">
        <v>86.797</v>
      </c>
      <c r="D576" s="133">
        <v>87.2493</v>
      </c>
      <c r="E576" s="133">
        <f t="shared" si="28"/>
        <v>0.45230000000000814</v>
      </c>
      <c r="F576" s="165">
        <f t="shared" si="34"/>
        <v>1483.5831665956248</v>
      </c>
      <c r="G576" s="191">
        <f t="shared" si="25"/>
        <v>304.87</v>
      </c>
      <c r="H576" s="123">
        <v>30</v>
      </c>
      <c r="I576" s="142">
        <v>838.57</v>
      </c>
      <c r="J576" s="142">
        <v>533.7</v>
      </c>
    </row>
    <row r="577" spans="1:10" ht="23.25">
      <c r="A577" s="121">
        <v>23993</v>
      </c>
      <c r="B577" s="123">
        <v>13</v>
      </c>
      <c r="C577" s="133">
        <v>85.3024</v>
      </c>
      <c r="D577" s="133">
        <v>85.3261</v>
      </c>
      <c r="E577" s="133">
        <f t="shared" si="28"/>
        <v>0.02369999999999095</v>
      </c>
      <c r="F577" s="165">
        <f t="shared" si="34"/>
        <v>90.0182315405308</v>
      </c>
      <c r="G577" s="191">
        <f t="shared" si="25"/>
        <v>263.28</v>
      </c>
      <c r="H577" s="123">
        <v>31</v>
      </c>
      <c r="I577" s="142">
        <v>740.15</v>
      </c>
      <c r="J577" s="142">
        <v>476.87</v>
      </c>
    </row>
    <row r="578" spans="1:10" ht="23.25">
      <c r="A578" s="121"/>
      <c r="B578" s="123">
        <v>14</v>
      </c>
      <c r="C578" s="133">
        <v>87.7918</v>
      </c>
      <c r="D578" s="133">
        <v>87.8249</v>
      </c>
      <c r="E578" s="133">
        <f t="shared" si="28"/>
        <v>0.03310000000000457</v>
      </c>
      <c r="F578" s="165">
        <f t="shared" si="34"/>
        <v>120.84702446149899</v>
      </c>
      <c r="G578" s="191">
        <f t="shared" si="25"/>
        <v>273.9</v>
      </c>
      <c r="H578" s="123">
        <v>32</v>
      </c>
      <c r="I578" s="142">
        <v>756.77</v>
      </c>
      <c r="J578" s="142">
        <v>482.87</v>
      </c>
    </row>
    <row r="579" spans="1:10" ht="23.25">
      <c r="A579" s="121"/>
      <c r="B579" s="123">
        <v>15</v>
      </c>
      <c r="C579" s="133">
        <v>87.0019</v>
      </c>
      <c r="D579" s="133">
        <v>87.028</v>
      </c>
      <c r="E579" s="133">
        <f t="shared" si="28"/>
        <v>0.026099999999999568</v>
      </c>
      <c r="F579" s="165">
        <f aca="true" t="shared" si="35" ref="F579:F586">((10^6)*E579/G579)</f>
        <v>85.75934809752107</v>
      </c>
      <c r="G579" s="191">
        <f t="shared" si="25"/>
        <v>304.34000000000003</v>
      </c>
      <c r="H579" s="123">
        <v>33</v>
      </c>
      <c r="I579" s="142">
        <v>652.59</v>
      </c>
      <c r="J579" s="142">
        <v>348.25</v>
      </c>
    </row>
    <row r="580" spans="1:10" ht="23.25">
      <c r="A580" s="121">
        <v>23997</v>
      </c>
      <c r="B580" s="123">
        <v>16</v>
      </c>
      <c r="C580" s="133">
        <v>85.6677</v>
      </c>
      <c r="D580" s="133">
        <v>85.7085</v>
      </c>
      <c r="E580" s="133">
        <f t="shared" si="28"/>
        <v>0.04080000000000439</v>
      </c>
      <c r="F580" s="165">
        <f t="shared" si="35"/>
        <v>128.6092548228609</v>
      </c>
      <c r="G580" s="191">
        <f t="shared" si="25"/>
        <v>317.24</v>
      </c>
      <c r="H580" s="123">
        <v>34</v>
      </c>
      <c r="I580" s="142">
        <v>673</v>
      </c>
      <c r="J580" s="142">
        <v>355.76</v>
      </c>
    </row>
    <row r="581" spans="1:10" ht="23.25">
      <c r="A581" s="121"/>
      <c r="B581" s="123">
        <v>17</v>
      </c>
      <c r="C581" s="133">
        <v>85.0167</v>
      </c>
      <c r="D581" s="133">
        <v>85.0649</v>
      </c>
      <c r="E581" s="133">
        <f t="shared" si="28"/>
        <v>0.04819999999999425</v>
      </c>
      <c r="F581" s="165">
        <f t="shared" si="35"/>
        <v>152.10325349488545</v>
      </c>
      <c r="G581" s="191">
        <f t="shared" si="25"/>
        <v>316.89</v>
      </c>
      <c r="H581" s="123">
        <v>35</v>
      </c>
      <c r="I581" s="142">
        <v>788.75</v>
      </c>
      <c r="J581" s="142">
        <v>471.86</v>
      </c>
    </row>
    <row r="582" spans="1:10" ht="23.25">
      <c r="A582" s="121"/>
      <c r="B582" s="123">
        <v>18</v>
      </c>
      <c r="C582" s="133">
        <v>86.8039</v>
      </c>
      <c r="D582" s="133">
        <v>86.8421</v>
      </c>
      <c r="E582" s="133">
        <f t="shared" si="28"/>
        <v>0.03820000000000334</v>
      </c>
      <c r="F582" s="165">
        <f t="shared" si="35"/>
        <v>112.82748028473681</v>
      </c>
      <c r="G582" s="191">
        <f t="shared" si="25"/>
        <v>338.57</v>
      </c>
      <c r="H582" s="123">
        <v>36</v>
      </c>
      <c r="I582" s="142">
        <v>799.73</v>
      </c>
      <c r="J582" s="142">
        <v>461.16</v>
      </c>
    </row>
    <row r="583" spans="1:10" ht="23.25">
      <c r="A583" s="121">
        <v>24025</v>
      </c>
      <c r="B583" s="123">
        <v>19</v>
      </c>
      <c r="C583" s="133">
        <v>86.215</v>
      </c>
      <c r="D583" s="133">
        <v>86.3753</v>
      </c>
      <c r="E583" s="133">
        <f t="shared" si="28"/>
        <v>0.16029999999999234</v>
      </c>
      <c r="F583" s="165">
        <f t="shared" si="35"/>
        <v>459.2596837038516</v>
      </c>
      <c r="G583" s="191">
        <f t="shared" si="25"/>
        <v>349.03999999999996</v>
      </c>
      <c r="H583" s="123">
        <v>37</v>
      </c>
      <c r="I583" s="142">
        <v>724.05</v>
      </c>
      <c r="J583" s="142">
        <v>375.01</v>
      </c>
    </row>
    <row r="584" spans="1:10" ht="23.25">
      <c r="A584" s="121"/>
      <c r="B584" s="123">
        <v>20</v>
      </c>
      <c r="C584" s="133">
        <v>87.4792</v>
      </c>
      <c r="D584" s="133">
        <v>87.6001</v>
      </c>
      <c r="E584" s="133">
        <f t="shared" si="28"/>
        <v>0.12089999999999179</v>
      </c>
      <c r="F584" s="165">
        <f t="shared" si="35"/>
        <v>475.815655869935</v>
      </c>
      <c r="G584" s="191">
        <f t="shared" si="25"/>
        <v>254.09000000000003</v>
      </c>
      <c r="H584" s="123">
        <v>38</v>
      </c>
      <c r="I584" s="142">
        <v>807.25</v>
      </c>
      <c r="J584" s="142">
        <v>553.16</v>
      </c>
    </row>
    <row r="585" spans="1:10" ht="23.25">
      <c r="A585" s="121"/>
      <c r="B585" s="123">
        <v>21</v>
      </c>
      <c r="C585" s="133">
        <v>90.0782</v>
      </c>
      <c r="D585" s="133">
        <v>90.2412</v>
      </c>
      <c r="E585" s="133">
        <f t="shared" si="28"/>
        <v>0.16300000000001091</v>
      </c>
      <c r="F585" s="165">
        <f t="shared" si="35"/>
        <v>561.7783904877165</v>
      </c>
      <c r="G585" s="191">
        <f t="shared" si="25"/>
        <v>290.15</v>
      </c>
      <c r="H585" s="123">
        <v>39</v>
      </c>
      <c r="I585" s="142">
        <v>658.27</v>
      </c>
      <c r="J585" s="142">
        <v>368.12</v>
      </c>
    </row>
    <row r="586" spans="1:10" ht="23.25">
      <c r="A586" s="121">
        <v>24035</v>
      </c>
      <c r="B586" s="123">
        <v>22</v>
      </c>
      <c r="C586" s="133">
        <v>86.1925</v>
      </c>
      <c r="D586" s="133">
        <v>86.2117</v>
      </c>
      <c r="E586" s="133">
        <f t="shared" si="28"/>
        <v>0.019199999999997885</v>
      </c>
      <c r="F586" s="165">
        <f t="shared" si="35"/>
        <v>71.42060037941407</v>
      </c>
      <c r="G586" s="191">
        <f t="shared" si="25"/>
        <v>268.83000000000004</v>
      </c>
      <c r="H586" s="123">
        <v>40</v>
      </c>
      <c r="I586" s="142">
        <v>699.7</v>
      </c>
      <c r="J586" s="142">
        <v>430.87</v>
      </c>
    </row>
    <row r="587" spans="1:10" ht="23.25">
      <c r="A587" s="121"/>
      <c r="B587" s="123">
        <v>23</v>
      </c>
      <c r="C587" s="133">
        <v>87.7025</v>
      </c>
      <c r="D587" s="133">
        <v>87.7146</v>
      </c>
      <c r="E587" s="133">
        <f t="shared" si="28"/>
        <v>0.012100000000003774</v>
      </c>
      <c r="F587" s="165">
        <f aca="true" t="shared" si="36" ref="F587:F601">((10^6)*E587/G587)</f>
        <v>45.20153909374191</v>
      </c>
      <c r="G587" s="191">
        <f t="shared" si="25"/>
        <v>267.69000000000005</v>
      </c>
      <c r="H587" s="123">
        <v>41</v>
      </c>
      <c r="I587" s="142">
        <v>817.08</v>
      </c>
      <c r="J587" s="142">
        <v>549.39</v>
      </c>
    </row>
    <row r="588" spans="1:10" ht="23.25">
      <c r="A588" s="121"/>
      <c r="B588" s="123">
        <v>24</v>
      </c>
      <c r="C588" s="133">
        <v>87.9163</v>
      </c>
      <c r="D588" s="133">
        <v>87.9305</v>
      </c>
      <c r="E588" s="133">
        <f t="shared" si="28"/>
        <v>0.014199999999988222</v>
      </c>
      <c r="F588" s="165">
        <f t="shared" si="36"/>
        <v>50.64194008555001</v>
      </c>
      <c r="G588" s="191">
        <f t="shared" si="25"/>
        <v>280.4</v>
      </c>
      <c r="H588" s="123">
        <v>42</v>
      </c>
      <c r="I588" s="142">
        <v>890.35</v>
      </c>
      <c r="J588" s="142">
        <v>609.95</v>
      </c>
    </row>
    <row r="589" spans="1:10" ht="23.25">
      <c r="A589" s="121">
        <v>24043</v>
      </c>
      <c r="B589" s="123">
        <v>25</v>
      </c>
      <c r="C589" s="133">
        <v>87.258</v>
      </c>
      <c r="D589" s="133">
        <v>87.2842</v>
      </c>
      <c r="E589" s="133">
        <f t="shared" si="28"/>
        <v>0.026200000000002888</v>
      </c>
      <c r="F589" s="165">
        <f t="shared" si="36"/>
        <v>102.20003120612766</v>
      </c>
      <c r="G589" s="191">
        <f t="shared" si="25"/>
        <v>256.36</v>
      </c>
      <c r="H589" s="123">
        <v>43</v>
      </c>
      <c r="I589" s="142">
        <v>812.49</v>
      </c>
      <c r="J589" s="142">
        <v>556.13</v>
      </c>
    </row>
    <row r="590" spans="1:10" ht="23.25">
      <c r="A590" s="121"/>
      <c r="B590" s="123">
        <v>26</v>
      </c>
      <c r="C590" s="133">
        <v>88.7925</v>
      </c>
      <c r="D590" s="133">
        <v>88.8163</v>
      </c>
      <c r="E590" s="133">
        <f t="shared" si="28"/>
        <v>0.02379999999999427</v>
      </c>
      <c r="F590" s="165">
        <f t="shared" si="36"/>
        <v>82.8661954667117</v>
      </c>
      <c r="G590" s="191">
        <f t="shared" si="25"/>
        <v>287.21000000000004</v>
      </c>
      <c r="H590" s="123">
        <v>44</v>
      </c>
      <c r="I590" s="142">
        <v>803.57</v>
      </c>
      <c r="J590" s="142">
        <v>516.36</v>
      </c>
    </row>
    <row r="591" spans="1:10" ht="23.25">
      <c r="A591" s="121"/>
      <c r="B591" s="123">
        <v>27</v>
      </c>
      <c r="C591" s="133">
        <v>88.055</v>
      </c>
      <c r="D591" s="133">
        <v>88.0865</v>
      </c>
      <c r="E591" s="133">
        <f t="shared" si="28"/>
        <v>0.03149999999999409</v>
      </c>
      <c r="F591" s="165">
        <f t="shared" si="36"/>
        <v>102.13676599330141</v>
      </c>
      <c r="G591" s="191">
        <f t="shared" si="25"/>
        <v>308.41</v>
      </c>
      <c r="H591" s="123">
        <v>45</v>
      </c>
      <c r="I591" s="142">
        <v>677.72</v>
      </c>
      <c r="J591" s="142">
        <v>369.31</v>
      </c>
    </row>
    <row r="592" spans="1:10" ht="23.25">
      <c r="A592" s="121">
        <v>24055</v>
      </c>
      <c r="B592" s="123">
        <v>10</v>
      </c>
      <c r="C592" s="133">
        <v>85.1171</v>
      </c>
      <c r="D592" s="133">
        <v>85.1241</v>
      </c>
      <c r="E592" s="133">
        <f t="shared" si="28"/>
        <v>0.007000000000005002</v>
      </c>
      <c r="F592" s="165">
        <f t="shared" si="36"/>
        <v>22.321428571444525</v>
      </c>
      <c r="G592" s="191">
        <f t="shared" si="25"/>
        <v>313.59999999999997</v>
      </c>
      <c r="H592" s="123">
        <v>46</v>
      </c>
      <c r="I592" s="142">
        <v>680.77</v>
      </c>
      <c r="J592" s="142">
        <v>367.17</v>
      </c>
    </row>
    <row r="593" spans="1:10" ht="23.25">
      <c r="A593" s="121"/>
      <c r="B593" s="123">
        <v>11</v>
      </c>
      <c r="C593" s="133">
        <v>86.1334</v>
      </c>
      <c r="D593" s="133">
        <v>86.1464</v>
      </c>
      <c r="E593" s="133">
        <f t="shared" si="28"/>
        <v>0.01300000000000523</v>
      </c>
      <c r="F593" s="165">
        <f t="shared" si="36"/>
        <v>47.40373395567835</v>
      </c>
      <c r="G593" s="191">
        <f t="shared" si="25"/>
        <v>274.24</v>
      </c>
      <c r="H593" s="123">
        <v>47</v>
      </c>
      <c r="I593" s="142">
        <v>821.25</v>
      </c>
      <c r="J593" s="142">
        <v>547.01</v>
      </c>
    </row>
    <row r="594" spans="1:10" ht="23.25">
      <c r="A594" s="121"/>
      <c r="B594" s="123">
        <v>12</v>
      </c>
      <c r="C594" s="133">
        <v>84.871</v>
      </c>
      <c r="D594" s="133">
        <v>84.8781</v>
      </c>
      <c r="E594" s="133">
        <f t="shared" si="28"/>
        <v>0.007100000000008322</v>
      </c>
      <c r="F594" s="165">
        <f t="shared" si="36"/>
        <v>25.819120695328273</v>
      </c>
      <c r="G594" s="191">
        <f t="shared" si="25"/>
        <v>274.99</v>
      </c>
      <c r="H594" s="123">
        <v>48</v>
      </c>
      <c r="I594" s="142">
        <v>778.97</v>
      </c>
      <c r="J594" s="142">
        <v>503.98</v>
      </c>
    </row>
    <row r="595" spans="1:10" ht="23.25">
      <c r="A595" s="121">
        <v>24061</v>
      </c>
      <c r="B595" s="123">
        <v>13</v>
      </c>
      <c r="C595" s="133">
        <v>85.314</v>
      </c>
      <c r="D595" s="133">
        <v>85.3221</v>
      </c>
      <c r="E595" s="133">
        <f t="shared" si="28"/>
        <v>0.008100000000013097</v>
      </c>
      <c r="F595" s="165">
        <f t="shared" si="36"/>
        <v>26.09956500729208</v>
      </c>
      <c r="G595" s="191">
        <f t="shared" si="25"/>
        <v>310.34999999999997</v>
      </c>
      <c r="H595" s="123">
        <v>49</v>
      </c>
      <c r="I595" s="142">
        <v>715.02</v>
      </c>
      <c r="J595" s="142">
        <v>404.67</v>
      </c>
    </row>
    <row r="596" spans="1:10" ht="23.25">
      <c r="A596" s="121"/>
      <c r="B596" s="123">
        <v>14</v>
      </c>
      <c r="C596" s="133">
        <v>87.8093</v>
      </c>
      <c r="D596" s="133">
        <v>87.8173</v>
      </c>
      <c r="E596" s="133">
        <f t="shared" si="28"/>
        <v>0.008000000000009777</v>
      </c>
      <c r="F596" s="165">
        <f t="shared" si="36"/>
        <v>31.444068862549244</v>
      </c>
      <c r="G596" s="191">
        <f t="shared" si="25"/>
        <v>254.41999999999996</v>
      </c>
      <c r="H596" s="123">
        <v>50</v>
      </c>
      <c r="I596" s="142">
        <v>810.5</v>
      </c>
      <c r="J596" s="142">
        <v>556.08</v>
      </c>
    </row>
    <row r="597" spans="1:10" ht="23.25">
      <c r="A597" s="121"/>
      <c r="B597" s="123">
        <v>15</v>
      </c>
      <c r="C597" s="133">
        <v>87.0173</v>
      </c>
      <c r="D597" s="133">
        <v>87.0261</v>
      </c>
      <c r="E597" s="133">
        <f t="shared" si="28"/>
        <v>0.008799999999993702</v>
      </c>
      <c r="F597" s="165">
        <f t="shared" si="36"/>
        <v>33.71647509576131</v>
      </c>
      <c r="G597" s="191">
        <f t="shared" si="25"/>
        <v>261</v>
      </c>
      <c r="H597" s="123">
        <v>51</v>
      </c>
      <c r="I597" s="142">
        <v>795.42</v>
      </c>
      <c r="J597" s="142">
        <v>534.42</v>
      </c>
    </row>
    <row r="598" spans="1:10" ht="23.25">
      <c r="A598" s="121">
        <v>24071</v>
      </c>
      <c r="B598" s="123">
        <v>16</v>
      </c>
      <c r="C598" s="133">
        <v>85.6893</v>
      </c>
      <c r="D598" s="133">
        <v>85.696</v>
      </c>
      <c r="E598" s="133">
        <f t="shared" si="28"/>
        <v>0.006699999999995043</v>
      </c>
      <c r="F598" s="165">
        <f t="shared" si="36"/>
        <v>26.647575866026507</v>
      </c>
      <c r="G598" s="191">
        <f t="shared" si="25"/>
        <v>251.42999999999995</v>
      </c>
      <c r="H598" s="123">
        <v>52</v>
      </c>
      <c r="I598" s="142">
        <v>792.56</v>
      </c>
      <c r="J598" s="142">
        <v>541.13</v>
      </c>
    </row>
    <row r="599" spans="1:10" ht="23.25">
      <c r="A599" s="121"/>
      <c r="B599" s="123">
        <v>17</v>
      </c>
      <c r="C599" s="133">
        <v>85.026</v>
      </c>
      <c r="D599" s="133">
        <v>85.0398</v>
      </c>
      <c r="E599" s="133">
        <f t="shared" si="28"/>
        <v>0.013800000000003365</v>
      </c>
      <c r="F599" s="165">
        <f t="shared" si="36"/>
        <v>48.460160831560074</v>
      </c>
      <c r="G599" s="191">
        <f t="shared" si="25"/>
        <v>284.77000000000004</v>
      </c>
      <c r="H599" s="123">
        <v>53</v>
      </c>
      <c r="I599" s="142">
        <v>735.98</v>
      </c>
      <c r="J599" s="142">
        <v>451.21</v>
      </c>
    </row>
    <row r="600" spans="1:10" ht="23.25">
      <c r="A600" s="121"/>
      <c r="B600" s="123">
        <v>18</v>
      </c>
      <c r="C600" s="133">
        <v>86.8188</v>
      </c>
      <c r="D600" s="133">
        <v>86.8316</v>
      </c>
      <c r="E600" s="133">
        <f t="shared" si="28"/>
        <v>0.01279999999999859</v>
      </c>
      <c r="F600" s="165">
        <f t="shared" si="36"/>
        <v>37.063848269867066</v>
      </c>
      <c r="G600" s="191">
        <f t="shared" si="25"/>
        <v>345.34999999999997</v>
      </c>
      <c r="H600" s="123">
        <v>54</v>
      </c>
      <c r="I600" s="142">
        <v>695.16</v>
      </c>
      <c r="J600" s="142">
        <v>349.81</v>
      </c>
    </row>
    <row r="601" spans="1:10" ht="23.25">
      <c r="A601" s="121">
        <v>24085</v>
      </c>
      <c r="B601" s="123">
        <v>19</v>
      </c>
      <c r="C601" s="133">
        <v>86.2085</v>
      </c>
      <c r="D601" s="133">
        <v>86.2143</v>
      </c>
      <c r="E601" s="133">
        <f t="shared" si="28"/>
        <v>0.005799999999993588</v>
      </c>
      <c r="F601" s="165">
        <f t="shared" si="36"/>
        <v>22.04736381949134</v>
      </c>
      <c r="G601" s="191">
        <f t="shared" si="25"/>
        <v>263.07000000000005</v>
      </c>
      <c r="H601" s="123">
        <v>55</v>
      </c>
      <c r="I601" s="142">
        <v>816.33</v>
      </c>
      <c r="J601" s="142">
        <v>553.26</v>
      </c>
    </row>
    <row r="602" spans="1:10" ht="23.25">
      <c r="A602" s="121"/>
      <c r="B602" s="123">
        <v>20</v>
      </c>
      <c r="C602" s="133">
        <v>87.4793</v>
      </c>
      <c r="D602" s="133">
        <v>87.4861</v>
      </c>
      <c r="E602" s="133">
        <f t="shared" si="28"/>
        <v>0.006799999999998363</v>
      </c>
      <c r="F602" s="165">
        <f aca="true" t="shared" si="37" ref="F602:F610">((10^6)*E602/G602)</f>
        <v>25.74587308798411</v>
      </c>
      <c r="G602" s="191">
        <f t="shared" si="25"/>
        <v>264.12</v>
      </c>
      <c r="H602" s="123">
        <v>56</v>
      </c>
      <c r="I602" s="142">
        <v>681.86</v>
      </c>
      <c r="J602" s="142">
        <v>417.74</v>
      </c>
    </row>
    <row r="603" spans="1:10" ht="23.25">
      <c r="A603" s="121"/>
      <c r="B603" s="123">
        <v>21</v>
      </c>
      <c r="C603" s="133">
        <v>90.0899</v>
      </c>
      <c r="D603" s="133">
        <v>90.108</v>
      </c>
      <c r="E603" s="133">
        <f t="shared" si="28"/>
        <v>0.018100000000004002</v>
      </c>
      <c r="F603" s="165">
        <f t="shared" si="37"/>
        <v>65.06110711719626</v>
      </c>
      <c r="G603" s="191">
        <f t="shared" si="25"/>
        <v>278.20000000000005</v>
      </c>
      <c r="H603" s="123">
        <v>57</v>
      </c>
      <c r="I603" s="142">
        <v>797.45</v>
      </c>
      <c r="J603" s="142">
        <v>519.25</v>
      </c>
    </row>
    <row r="604" spans="1:10" ht="23.25">
      <c r="A604" s="121">
        <v>24096</v>
      </c>
      <c r="B604" s="123">
        <v>22</v>
      </c>
      <c r="C604" s="133">
        <v>86.221</v>
      </c>
      <c r="D604" s="133">
        <v>86.2371</v>
      </c>
      <c r="E604" s="133">
        <f t="shared" si="28"/>
        <v>0.016099999999994452</v>
      </c>
      <c r="F604" s="165">
        <f t="shared" si="37"/>
        <v>59.125964010262386</v>
      </c>
      <c r="G604" s="191">
        <f t="shared" si="25"/>
        <v>272.30000000000007</v>
      </c>
      <c r="H604" s="123">
        <v>58</v>
      </c>
      <c r="I604" s="142">
        <v>837.2</v>
      </c>
      <c r="J604" s="142">
        <v>564.9</v>
      </c>
    </row>
    <row r="605" spans="1:10" ht="23.25">
      <c r="A605" s="121"/>
      <c r="B605" s="123">
        <v>23</v>
      </c>
      <c r="C605" s="133">
        <v>87.6919</v>
      </c>
      <c r="D605" s="133">
        <v>87.702</v>
      </c>
      <c r="E605" s="133">
        <f t="shared" si="28"/>
        <v>0.010099999999994225</v>
      </c>
      <c r="F605" s="165">
        <f t="shared" si="37"/>
        <v>32.09303803499802</v>
      </c>
      <c r="G605" s="191">
        <f t="shared" si="25"/>
        <v>314.71</v>
      </c>
      <c r="H605" s="123">
        <v>59</v>
      </c>
      <c r="I605" s="142">
        <v>640.54</v>
      </c>
      <c r="J605" s="142">
        <v>325.83</v>
      </c>
    </row>
    <row r="606" spans="1:10" ht="23.25">
      <c r="A606" s="121"/>
      <c r="B606" s="123">
        <v>24</v>
      </c>
      <c r="C606" s="133">
        <v>87.9044</v>
      </c>
      <c r="D606" s="133">
        <v>87.9148</v>
      </c>
      <c r="E606" s="133">
        <f t="shared" si="28"/>
        <v>0.010400000000004184</v>
      </c>
      <c r="F606" s="165">
        <f t="shared" si="37"/>
        <v>39.770554493323836</v>
      </c>
      <c r="G606" s="191">
        <f t="shared" si="25"/>
        <v>261.5</v>
      </c>
      <c r="H606" s="123">
        <v>60</v>
      </c>
      <c r="I606" s="142">
        <v>802.45</v>
      </c>
      <c r="J606" s="142">
        <v>540.95</v>
      </c>
    </row>
    <row r="607" spans="1:10" ht="23.25">
      <c r="A607" s="121">
        <v>24117</v>
      </c>
      <c r="B607" s="123">
        <v>7</v>
      </c>
      <c r="C607" s="133">
        <v>86.4163</v>
      </c>
      <c r="D607" s="133">
        <v>86.4212</v>
      </c>
      <c r="E607" s="133">
        <f t="shared" si="28"/>
        <v>0.004899999999992133</v>
      </c>
      <c r="F607" s="165">
        <f t="shared" si="37"/>
        <v>16.306699058178747</v>
      </c>
      <c r="G607" s="191">
        <f t="shared" si="25"/>
        <v>300.49000000000007</v>
      </c>
      <c r="H607" s="123">
        <v>61</v>
      </c>
      <c r="I607" s="142">
        <v>664.83</v>
      </c>
      <c r="J607" s="142">
        <v>364.34</v>
      </c>
    </row>
    <row r="608" spans="1:10" ht="23.25">
      <c r="A608" s="121"/>
      <c r="B608" s="123">
        <v>8</v>
      </c>
      <c r="C608" s="133">
        <v>84.8408</v>
      </c>
      <c r="D608" s="133">
        <v>84.8436</v>
      </c>
      <c r="E608" s="133">
        <f t="shared" si="28"/>
        <v>0.0027999999999934744</v>
      </c>
      <c r="F608" s="165">
        <f t="shared" si="37"/>
        <v>11.21929719114266</v>
      </c>
      <c r="G608" s="191">
        <f t="shared" si="25"/>
        <v>249.57000000000005</v>
      </c>
      <c r="H608" s="123">
        <v>62</v>
      </c>
      <c r="I608" s="142">
        <v>796.48</v>
      </c>
      <c r="J608" s="142">
        <v>546.91</v>
      </c>
    </row>
    <row r="609" spans="1:10" ht="23.25">
      <c r="A609" s="121"/>
      <c r="B609" s="123">
        <v>9</v>
      </c>
      <c r="C609" s="133">
        <v>86.5672</v>
      </c>
      <c r="D609" s="133">
        <v>86.5688</v>
      </c>
      <c r="E609" s="133">
        <f t="shared" si="28"/>
        <v>0.001599999999996271</v>
      </c>
      <c r="F609" s="165">
        <f t="shared" si="37"/>
        <v>4.932638653378151</v>
      </c>
      <c r="G609" s="191">
        <f t="shared" si="25"/>
        <v>324.37</v>
      </c>
      <c r="H609" s="123">
        <v>63</v>
      </c>
      <c r="I609" s="142">
        <v>690.89</v>
      </c>
      <c r="J609" s="142">
        <v>366.52</v>
      </c>
    </row>
    <row r="610" spans="1:10" ht="23.25">
      <c r="A610" s="121">
        <v>24125</v>
      </c>
      <c r="B610" s="123">
        <v>10</v>
      </c>
      <c r="C610" s="133">
        <v>85.1427</v>
      </c>
      <c r="D610" s="133">
        <v>85.1461</v>
      </c>
      <c r="E610" s="133">
        <f t="shared" si="28"/>
        <v>0.0033999999999991815</v>
      </c>
      <c r="F610" s="165">
        <f t="shared" si="37"/>
        <v>11.52933197693856</v>
      </c>
      <c r="G610" s="191">
        <f t="shared" si="25"/>
        <v>294.90000000000003</v>
      </c>
      <c r="H610" s="123">
        <v>64</v>
      </c>
      <c r="I610" s="142">
        <v>667.94</v>
      </c>
      <c r="J610" s="142">
        <v>373.04</v>
      </c>
    </row>
    <row r="611" spans="1:10" ht="23.25">
      <c r="A611" s="121"/>
      <c r="B611" s="123">
        <v>11</v>
      </c>
      <c r="C611" s="133">
        <v>86.1267</v>
      </c>
      <c r="D611" s="133">
        <v>86.1308</v>
      </c>
      <c r="E611" s="133">
        <f t="shared" si="28"/>
        <v>0.004099999999993997</v>
      </c>
      <c r="F611" s="165">
        <f aca="true" t="shared" si="38" ref="F611:F618">((10^6)*E611/G611)</f>
        <v>14.579851356616047</v>
      </c>
      <c r="G611" s="191">
        <f t="shared" si="25"/>
        <v>281.2099999999999</v>
      </c>
      <c r="H611" s="123">
        <v>65</v>
      </c>
      <c r="I611" s="142">
        <v>804.04</v>
      </c>
      <c r="J611" s="142">
        <v>522.83</v>
      </c>
    </row>
    <row r="612" spans="1:10" ht="23.25">
      <c r="A612" s="121"/>
      <c r="B612" s="123">
        <v>12</v>
      </c>
      <c r="C612" s="133">
        <v>84.8677</v>
      </c>
      <c r="D612" s="133">
        <v>84.872</v>
      </c>
      <c r="E612" s="133">
        <f t="shared" si="28"/>
        <v>0.004300000000000637</v>
      </c>
      <c r="F612" s="165">
        <f t="shared" si="38"/>
        <v>14.554562686165166</v>
      </c>
      <c r="G612" s="191">
        <f t="shared" si="25"/>
        <v>295.44</v>
      </c>
      <c r="H612" s="123">
        <v>66</v>
      </c>
      <c r="I612" s="142">
        <v>639.78</v>
      </c>
      <c r="J612" s="142">
        <v>344.34</v>
      </c>
    </row>
    <row r="613" spans="1:10" ht="23.25">
      <c r="A613" s="121">
        <v>24132</v>
      </c>
      <c r="B613" s="123">
        <v>13</v>
      </c>
      <c r="C613" s="133">
        <v>85.3176</v>
      </c>
      <c r="D613" s="133">
        <v>85.3226</v>
      </c>
      <c r="E613" s="133">
        <f t="shared" si="28"/>
        <v>0.0049999999999954525</v>
      </c>
      <c r="F613" s="165">
        <f t="shared" si="38"/>
        <v>17.588911949890782</v>
      </c>
      <c r="G613" s="191">
        <f t="shared" si="25"/>
        <v>284.27</v>
      </c>
      <c r="H613" s="123">
        <v>67</v>
      </c>
      <c r="I613" s="142">
        <v>676.92</v>
      </c>
      <c r="J613" s="142">
        <v>392.65</v>
      </c>
    </row>
    <row r="614" spans="1:10" ht="23.25">
      <c r="A614" s="121"/>
      <c r="B614" s="123">
        <v>14</v>
      </c>
      <c r="C614" s="133">
        <v>87.8185</v>
      </c>
      <c r="D614" s="133">
        <v>87.8198</v>
      </c>
      <c r="E614" s="133">
        <f t="shared" si="28"/>
        <v>0.001300000000000523</v>
      </c>
      <c r="F614" s="165">
        <f t="shared" si="38"/>
        <v>4.018795597874747</v>
      </c>
      <c r="G614" s="191">
        <f t="shared" si="25"/>
        <v>323.47999999999996</v>
      </c>
      <c r="H614" s="123">
        <v>68</v>
      </c>
      <c r="I614" s="142">
        <v>596.91</v>
      </c>
      <c r="J614" s="142">
        <v>273.43</v>
      </c>
    </row>
    <row r="615" spans="1:10" ht="23.25">
      <c r="A615" s="121"/>
      <c r="B615" s="123">
        <v>15</v>
      </c>
      <c r="C615" s="133">
        <v>87.009</v>
      </c>
      <c r="D615" s="133">
        <v>87.0129</v>
      </c>
      <c r="E615" s="133">
        <f t="shared" si="28"/>
        <v>0.003900000000001569</v>
      </c>
      <c r="F615" s="165">
        <f t="shared" si="38"/>
        <v>12.18255083872667</v>
      </c>
      <c r="G615" s="191">
        <f t="shared" si="25"/>
        <v>320.13</v>
      </c>
      <c r="H615" s="123">
        <v>69</v>
      </c>
      <c r="I615" s="142">
        <v>612.73</v>
      </c>
      <c r="J615" s="142">
        <v>292.6</v>
      </c>
    </row>
    <row r="616" spans="1:10" ht="23.25">
      <c r="A616" s="121">
        <v>24146</v>
      </c>
      <c r="B616" s="123">
        <v>25</v>
      </c>
      <c r="C616" s="133">
        <v>87.2659</v>
      </c>
      <c r="D616" s="133">
        <v>87.2709</v>
      </c>
      <c r="E616" s="133">
        <f t="shared" si="28"/>
        <v>0.0049999999999954525</v>
      </c>
      <c r="F616" s="165">
        <f t="shared" si="38"/>
        <v>22.181802049578327</v>
      </c>
      <c r="G616" s="191">
        <f t="shared" si="25"/>
        <v>225.41000000000008</v>
      </c>
      <c r="H616" s="123">
        <v>70</v>
      </c>
      <c r="I616" s="142">
        <v>789.71</v>
      </c>
      <c r="J616" s="142">
        <v>564.3</v>
      </c>
    </row>
    <row r="617" spans="1:10" ht="23.25">
      <c r="A617" s="121"/>
      <c r="B617" s="123">
        <v>26</v>
      </c>
      <c r="C617" s="133">
        <v>88.7711</v>
      </c>
      <c r="D617" s="133">
        <v>88.7761</v>
      </c>
      <c r="E617" s="133">
        <f t="shared" si="28"/>
        <v>0.0049999999999954525</v>
      </c>
      <c r="F617" s="165">
        <f t="shared" si="38"/>
        <v>21.17836418313123</v>
      </c>
      <c r="G617" s="191">
        <f t="shared" si="25"/>
        <v>236.09000000000003</v>
      </c>
      <c r="H617" s="123">
        <v>71</v>
      </c>
      <c r="I617" s="142">
        <v>781.35</v>
      </c>
      <c r="J617" s="142">
        <v>545.26</v>
      </c>
    </row>
    <row r="618" spans="1:10" ht="23.25">
      <c r="A618" s="121"/>
      <c r="B618" s="123">
        <v>27</v>
      </c>
      <c r="C618" s="133">
        <v>88.0459</v>
      </c>
      <c r="D618" s="133">
        <v>88.055</v>
      </c>
      <c r="E618" s="133">
        <f t="shared" si="28"/>
        <v>0.00910000000000366</v>
      </c>
      <c r="F618" s="165">
        <f t="shared" si="38"/>
        <v>35.78028545591813</v>
      </c>
      <c r="G618" s="191">
        <f t="shared" si="25"/>
        <v>254.33000000000004</v>
      </c>
      <c r="H618" s="123">
        <v>72</v>
      </c>
      <c r="I618" s="142">
        <v>782.64</v>
      </c>
      <c r="J618" s="142">
        <v>528.31</v>
      </c>
    </row>
    <row r="619" spans="1:10" ht="23.25">
      <c r="A619" s="121">
        <v>24154</v>
      </c>
      <c r="B619" s="123">
        <v>28</v>
      </c>
      <c r="C619" s="133">
        <v>91.7659</v>
      </c>
      <c r="D619" s="133">
        <v>91.775</v>
      </c>
      <c r="E619" s="133">
        <f t="shared" si="28"/>
        <v>0.00910000000000366</v>
      </c>
      <c r="F619" s="165">
        <f aca="true" t="shared" si="39" ref="F619:F627">((10^6)*E619/G619)</f>
        <v>37.96887386825077</v>
      </c>
      <c r="G619" s="191">
        <f t="shared" si="25"/>
        <v>239.66999999999996</v>
      </c>
      <c r="H619" s="123">
        <v>73</v>
      </c>
      <c r="I619" s="142">
        <v>800.87</v>
      </c>
      <c r="J619" s="142">
        <v>561.2</v>
      </c>
    </row>
    <row r="620" spans="1:10" ht="23.25">
      <c r="A620" s="121"/>
      <c r="B620" s="123">
        <v>29</v>
      </c>
      <c r="C620" s="133">
        <v>85.2914</v>
      </c>
      <c r="D620" s="133">
        <v>85.299</v>
      </c>
      <c r="E620" s="133">
        <f t="shared" si="28"/>
        <v>0.007600000000010709</v>
      </c>
      <c r="F620" s="165">
        <f t="shared" si="39"/>
        <v>29.836683417127468</v>
      </c>
      <c r="G620" s="191">
        <f t="shared" si="25"/>
        <v>254.72000000000003</v>
      </c>
      <c r="H620" s="123">
        <v>74</v>
      </c>
      <c r="I620" s="142">
        <v>799.72</v>
      </c>
      <c r="J620" s="142">
        <v>545</v>
      </c>
    </row>
    <row r="621" spans="1:10" ht="23.25">
      <c r="A621" s="121"/>
      <c r="B621" s="123">
        <v>30</v>
      </c>
      <c r="C621" s="133">
        <v>85.3475</v>
      </c>
      <c r="D621" s="133">
        <v>85.3553</v>
      </c>
      <c r="E621" s="133">
        <f t="shared" si="28"/>
        <v>0.007800000000003138</v>
      </c>
      <c r="F621" s="165">
        <f t="shared" si="39"/>
        <v>29.432851590517867</v>
      </c>
      <c r="G621" s="191">
        <f t="shared" si="25"/>
        <v>265.00999999999993</v>
      </c>
      <c r="H621" s="123">
        <v>75</v>
      </c>
      <c r="I621" s="142">
        <v>762.18</v>
      </c>
      <c r="J621" s="142">
        <v>497.17</v>
      </c>
    </row>
    <row r="622" spans="1:10" ht="23.25">
      <c r="A622" s="121">
        <v>24182</v>
      </c>
      <c r="B622" s="123">
        <v>13</v>
      </c>
      <c r="C622" s="133">
        <v>85.3094</v>
      </c>
      <c r="D622" s="133">
        <v>85.3144</v>
      </c>
      <c r="E622" s="133">
        <f t="shared" si="28"/>
        <v>0.005000000000009663</v>
      </c>
      <c r="F622" s="165">
        <f t="shared" si="39"/>
        <v>16.69895130589027</v>
      </c>
      <c r="G622" s="191">
        <f t="shared" si="25"/>
        <v>299.41999999999996</v>
      </c>
      <c r="H622" s="123">
        <v>76</v>
      </c>
      <c r="I622" s="142">
        <v>820.52</v>
      </c>
      <c r="J622" s="142">
        <v>521.1</v>
      </c>
    </row>
    <row r="623" spans="1:10" ht="23.25">
      <c r="A623" s="121"/>
      <c r="B623" s="123">
        <v>14</v>
      </c>
      <c r="C623" s="133">
        <v>87.8166</v>
      </c>
      <c r="D623" s="133">
        <v>87.8178</v>
      </c>
      <c r="E623" s="133">
        <f t="shared" si="28"/>
        <v>0.0012000000000114142</v>
      </c>
      <c r="F623" s="165">
        <f t="shared" si="39"/>
        <v>4.490513789662144</v>
      </c>
      <c r="G623" s="191">
        <f t="shared" si="25"/>
        <v>267.2299999999999</v>
      </c>
      <c r="H623" s="123">
        <v>77</v>
      </c>
      <c r="I623" s="142">
        <v>800.18</v>
      </c>
      <c r="J623" s="142">
        <v>532.95</v>
      </c>
    </row>
    <row r="624" spans="1:10" ht="23.25">
      <c r="A624" s="121"/>
      <c r="B624" s="123">
        <v>15</v>
      </c>
      <c r="C624" s="133">
        <v>87.0247</v>
      </c>
      <c r="D624" s="133">
        <v>87.0254</v>
      </c>
      <c r="E624" s="133">
        <f t="shared" si="28"/>
        <v>0.0007000000000090267</v>
      </c>
      <c r="F624" s="165">
        <f t="shared" si="39"/>
        <v>2.2050716648575426</v>
      </c>
      <c r="G624" s="191">
        <f t="shared" si="25"/>
        <v>317.44999999999993</v>
      </c>
      <c r="H624" s="123">
        <v>78</v>
      </c>
      <c r="I624" s="142">
        <v>852.77</v>
      </c>
      <c r="J624" s="142">
        <v>535.32</v>
      </c>
    </row>
    <row r="625" spans="1:10" ht="23.25">
      <c r="A625" s="121">
        <v>24189</v>
      </c>
      <c r="B625" s="123">
        <v>16</v>
      </c>
      <c r="C625" s="133">
        <v>85.6873</v>
      </c>
      <c r="D625" s="133">
        <v>85.6879</v>
      </c>
      <c r="E625" s="133">
        <f t="shared" si="28"/>
        <v>0.0006000000000057071</v>
      </c>
      <c r="F625" s="165">
        <f t="shared" si="39"/>
        <v>2.4030759372224724</v>
      </c>
      <c r="G625" s="191">
        <f t="shared" si="25"/>
        <v>249.68000000000006</v>
      </c>
      <c r="H625" s="123">
        <v>79</v>
      </c>
      <c r="I625" s="142">
        <v>813.98</v>
      </c>
      <c r="J625" s="142">
        <v>564.3</v>
      </c>
    </row>
    <row r="626" spans="1:10" ht="23.25">
      <c r="A626" s="121"/>
      <c r="B626" s="123">
        <v>17</v>
      </c>
      <c r="C626" s="133">
        <v>85.0397</v>
      </c>
      <c r="D626" s="133">
        <v>85.0408</v>
      </c>
      <c r="E626" s="133">
        <f t="shared" si="28"/>
        <v>0.0011000000000080945</v>
      </c>
      <c r="F626" s="165">
        <f t="shared" si="39"/>
        <v>3.7120777511831213</v>
      </c>
      <c r="G626" s="191">
        <f t="shared" si="25"/>
        <v>296.33000000000004</v>
      </c>
      <c r="H626" s="123">
        <v>80</v>
      </c>
      <c r="I626" s="142">
        <v>816.08</v>
      </c>
      <c r="J626" s="142">
        <v>519.75</v>
      </c>
    </row>
    <row r="627" spans="1:10" s="219" customFormat="1" ht="24" thickBot="1">
      <c r="A627" s="214"/>
      <c r="B627" s="215">
        <v>18</v>
      </c>
      <c r="C627" s="216">
        <v>86.8348</v>
      </c>
      <c r="D627" s="216">
        <v>86.8377</v>
      </c>
      <c r="E627" s="216">
        <f t="shared" si="28"/>
        <v>0.002899999999996794</v>
      </c>
      <c r="F627" s="253">
        <f t="shared" si="39"/>
        <v>9.613472120920223</v>
      </c>
      <c r="G627" s="254">
        <f t="shared" si="25"/>
        <v>301.65999999999997</v>
      </c>
      <c r="H627" s="215">
        <v>81</v>
      </c>
      <c r="I627" s="217">
        <v>849.17</v>
      </c>
      <c r="J627" s="217">
        <v>547.51</v>
      </c>
    </row>
    <row r="628" spans="1:10" ht="24" thickTop="1">
      <c r="A628" s="175"/>
      <c r="B628" s="176"/>
      <c r="C628" s="177"/>
      <c r="D628" s="177"/>
      <c r="E628" s="177"/>
      <c r="F628" s="179"/>
      <c r="G628" s="193"/>
      <c r="H628" s="176"/>
      <c r="I628" s="181"/>
      <c r="J628" s="18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W632"/>
  <sheetViews>
    <sheetView zoomScale="84" zoomScaleNormal="84" zoomScalePageLayoutView="0" workbookViewId="0" topLeftCell="A561">
      <selection activeCell="N576" sqref="N576"/>
    </sheetView>
  </sheetViews>
  <sheetFormatPr defaultColWidth="9.140625" defaultRowHeight="23.25"/>
  <cols>
    <col min="1" max="1" width="10.421875" style="5" bestFit="1" customWidth="1"/>
    <col min="2" max="2" width="12.7109375" style="88" customWidth="1"/>
    <col min="3" max="7" width="12.7109375" style="4" customWidth="1"/>
    <col min="8" max="8" width="12.7109375" style="5" customWidth="1"/>
    <col min="9" max="11" width="12.7109375" style="4" customWidth="1"/>
    <col min="12" max="13" width="12.7109375" style="1" customWidth="1"/>
    <col min="14" max="17" width="9.140625" style="1" customWidth="1"/>
    <col min="18" max="18" width="10.421875" style="1" bestFit="1" customWidth="1"/>
    <col min="19" max="16384" width="9.140625" style="1" customWidth="1"/>
  </cols>
  <sheetData>
    <row r="2" spans="2:13" ht="29.25">
      <c r="B2" s="87" t="s">
        <v>0</v>
      </c>
      <c r="C2" s="7"/>
      <c r="D2" s="7"/>
      <c r="E2" s="7"/>
      <c r="F2" s="7"/>
      <c r="G2" s="7"/>
      <c r="I2" s="7"/>
      <c r="J2" s="7"/>
      <c r="K2" s="7"/>
      <c r="L2" s="2"/>
      <c r="M2" s="2"/>
    </row>
    <row r="3" spans="2:7" ht="24">
      <c r="B3" s="88" t="s">
        <v>192</v>
      </c>
      <c r="G3" s="4" t="s">
        <v>1</v>
      </c>
    </row>
    <row r="4" spans="2:7" ht="24">
      <c r="B4" s="88" t="s">
        <v>152</v>
      </c>
      <c r="G4" s="4" t="s">
        <v>2</v>
      </c>
    </row>
    <row r="5" spans="2:7" ht="27.75" thickBot="1">
      <c r="B5" s="88" t="s">
        <v>193</v>
      </c>
      <c r="G5" s="4" t="s">
        <v>3</v>
      </c>
    </row>
    <row r="6" spans="2:13" ht="120">
      <c r="B6" s="89" t="s">
        <v>4</v>
      </c>
      <c r="C6" s="125" t="s">
        <v>5</v>
      </c>
      <c r="D6" s="78" t="s">
        <v>6</v>
      </c>
      <c r="E6" s="82"/>
      <c r="F6" s="8" t="s">
        <v>7</v>
      </c>
      <c r="G6" s="8" t="s">
        <v>8</v>
      </c>
      <c r="H6" s="3" t="s">
        <v>9</v>
      </c>
      <c r="I6" s="92"/>
      <c r="J6" s="92"/>
      <c r="K6" s="92"/>
      <c r="L6" s="10"/>
      <c r="M6" s="10"/>
    </row>
    <row r="7" spans="2:13" ht="72">
      <c r="B7" s="90"/>
      <c r="C7" s="79" t="s">
        <v>10</v>
      </c>
      <c r="D7" s="79" t="s">
        <v>11</v>
      </c>
      <c r="E7" s="79" t="s">
        <v>12</v>
      </c>
      <c r="F7" s="9" t="s">
        <v>13</v>
      </c>
      <c r="G7" s="79" t="s">
        <v>14</v>
      </c>
      <c r="H7" s="83"/>
      <c r="I7" s="38"/>
      <c r="J7" s="38"/>
      <c r="K7" s="38"/>
      <c r="L7" s="11"/>
      <c r="M7" s="11"/>
    </row>
    <row r="8" spans="2:13" ht="24">
      <c r="B8" s="91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93"/>
      <c r="J8" s="93"/>
      <c r="K8" s="93"/>
      <c r="L8" s="12"/>
      <c r="M8" s="12"/>
    </row>
    <row r="9" spans="1:14" s="13" customFormat="1" ht="24">
      <c r="A9" s="43">
        <v>1</v>
      </c>
      <c r="B9" s="156">
        <v>36640</v>
      </c>
      <c r="C9" s="44">
        <v>0.54</v>
      </c>
      <c r="D9" s="44">
        <v>0.191</v>
      </c>
      <c r="E9" s="45">
        <f aca="true" t="shared" si="0" ref="E9:E32">D9*0.0864</f>
        <v>0.0165024</v>
      </c>
      <c r="F9" s="46">
        <f>+AVERAGE(I9:K9)</f>
        <v>132.53333333333333</v>
      </c>
      <c r="G9" s="47">
        <f aca="true" t="shared" si="1" ref="G9:G32">F9*E9</f>
        <v>2.18711808</v>
      </c>
      <c r="H9" s="14" t="s">
        <v>50</v>
      </c>
      <c r="I9" s="94">
        <v>142.9</v>
      </c>
      <c r="J9" s="94">
        <v>139.5</v>
      </c>
      <c r="K9" s="94">
        <v>115.2</v>
      </c>
      <c r="L9" s="48"/>
      <c r="M9" s="48"/>
      <c r="N9" s="49"/>
    </row>
    <row r="10" spans="1:14" s="13" customFormat="1" ht="24">
      <c r="A10" s="43">
        <f aca="true" t="shared" si="2" ref="A10:A32">+A9+1</f>
        <v>2</v>
      </c>
      <c r="B10" s="156">
        <v>36665</v>
      </c>
      <c r="C10" s="44">
        <v>1.385</v>
      </c>
      <c r="D10" s="44">
        <v>6.879</v>
      </c>
      <c r="E10" s="45">
        <f t="shared" si="0"/>
        <v>0.5943456</v>
      </c>
      <c r="F10" s="46">
        <f aca="true" t="shared" si="3" ref="F10:F73">+AVERAGE(I10:K10)</f>
        <v>155.53333333333333</v>
      </c>
      <c r="G10" s="47">
        <f t="shared" si="1"/>
        <v>92.44055232000001</v>
      </c>
      <c r="H10" s="14" t="s">
        <v>49</v>
      </c>
      <c r="I10" s="94">
        <v>156.6</v>
      </c>
      <c r="J10" s="94">
        <v>170</v>
      </c>
      <c r="K10" s="94">
        <v>140</v>
      </c>
      <c r="L10" s="48"/>
      <c r="M10" s="48"/>
      <c r="N10" s="49"/>
    </row>
    <row r="11" spans="1:14" s="13" customFormat="1" ht="24">
      <c r="A11" s="43">
        <f t="shared" si="2"/>
        <v>3</v>
      </c>
      <c r="B11" s="156">
        <v>36682</v>
      </c>
      <c r="C11" s="46">
        <v>2.125</v>
      </c>
      <c r="D11" s="46">
        <v>26.537</v>
      </c>
      <c r="E11" s="45">
        <f t="shared" si="0"/>
        <v>2.2927968</v>
      </c>
      <c r="F11" s="46">
        <f t="shared" si="3"/>
        <v>337.23333333333335</v>
      </c>
      <c r="G11" s="47">
        <f t="shared" si="1"/>
        <v>773.20750752</v>
      </c>
      <c r="H11" s="14" t="s">
        <v>26</v>
      </c>
      <c r="I11" s="50">
        <v>359.6</v>
      </c>
      <c r="J11" s="50">
        <v>329</v>
      </c>
      <c r="K11" s="50">
        <v>323.1</v>
      </c>
      <c r="L11" s="48"/>
      <c r="M11" s="48"/>
      <c r="N11" s="49"/>
    </row>
    <row r="12" spans="1:14" s="13" customFormat="1" ht="24">
      <c r="A12" s="43">
        <f t="shared" si="2"/>
        <v>4</v>
      </c>
      <c r="B12" s="156">
        <v>36691</v>
      </c>
      <c r="C12" s="46">
        <v>0.72</v>
      </c>
      <c r="D12" s="46">
        <v>1.31</v>
      </c>
      <c r="E12" s="45">
        <f t="shared" si="0"/>
        <v>0.113184</v>
      </c>
      <c r="F12" s="46">
        <f t="shared" si="3"/>
        <v>37.96666666666667</v>
      </c>
      <c r="G12" s="47">
        <f t="shared" si="1"/>
        <v>4.297219200000001</v>
      </c>
      <c r="H12" s="14" t="s">
        <v>27</v>
      </c>
      <c r="I12" s="50">
        <v>71.37</v>
      </c>
      <c r="J12" s="50">
        <v>25.4</v>
      </c>
      <c r="K12" s="50">
        <v>17.13</v>
      </c>
      <c r="L12" s="48"/>
      <c r="M12" s="48"/>
      <c r="N12" s="49"/>
    </row>
    <row r="13" spans="1:14" s="13" customFormat="1" ht="24">
      <c r="A13" s="43">
        <f t="shared" si="2"/>
        <v>5</v>
      </c>
      <c r="B13" s="156">
        <v>36707</v>
      </c>
      <c r="C13" s="46">
        <v>1.48</v>
      </c>
      <c r="D13" s="46">
        <v>8.816</v>
      </c>
      <c r="E13" s="45">
        <f t="shared" si="0"/>
        <v>0.7617024000000001</v>
      </c>
      <c r="F13" s="46">
        <f t="shared" si="3"/>
        <v>492.6000000000001</v>
      </c>
      <c r="G13" s="47">
        <f t="shared" si="1"/>
        <v>375.2146022400001</v>
      </c>
      <c r="H13" s="43" t="s">
        <v>28</v>
      </c>
      <c r="I13" s="50">
        <v>484.3</v>
      </c>
      <c r="J13" s="50">
        <v>473.3</v>
      </c>
      <c r="K13" s="50">
        <v>520.2</v>
      </c>
      <c r="L13" s="48"/>
      <c r="M13" s="48"/>
      <c r="N13" s="49"/>
    </row>
    <row r="14" spans="1:14" s="13" customFormat="1" ht="24">
      <c r="A14" s="43">
        <f t="shared" si="2"/>
        <v>6</v>
      </c>
      <c r="B14" s="156">
        <v>36718</v>
      </c>
      <c r="C14" s="46">
        <v>1.09</v>
      </c>
      <c r="D14" s="46">
        <v>4.441</v>
      </c>
      <c r="E14" s="45">
        <f t="shared" si="0"/>
        <v>0.3837024</v>
      </c>
      <c r="F14" s="46">
        <f t="shared" si="3"/>
        <v>63.14333333333334</v>
      </c>
      <c r="G14" s="47">
        <f t="shared" si="1"/>
        <v>24.228248544000003</v>
      </c>
      <c r="H14" s="14" t="s">
        <v>22</v>
      </c>
      <c r="I14" s="50">
        <v>63.78</v>
      </c>
      <c r="J14" s="50">
        <v>46.22</v>
      </c>
      <c r="K14" s="50">
        <v>79.43</v>
      </c>
      <c r="L14" s="48"/>
      <c r="M14" s="48"/>
      <c r="N14" s="49"/>
    </row>
    <row r="15" spans="1:14" s="13" customFormat="1" ht="24">
      <c r="A15" s="43">
        <f t="shared" si="2"/>
        <v>7</v>
      </c>
      <c r="B15" s="156">
        <v>36727</v>
      </c>
      <c r="C15" s="46">
        <v>0.9</v>
      </c>
      <c r="D15" s="46">
        <v>3.247</v>
      </c>
      <c r="E15" s="45">
        <f t="shared" si="0"/>
        <v>0.2805408</v>
      </c>
      <c r="F15" s="46">
        <f t="shared" si="3"/>
        <v>46.36333333333334</v>
      </c>
      <c r="G15" s="47">
        <f t="shared" si="1"/>
        <v>13.006806624</v>
      </c>
      <c r="H15" s="14" t="s">
        <v>23</v>
      </c>
      <c r="I15" s="50">
        <v>52.28</v>
      </c>
      <c r="J15" s="50">
        <v>49.35</v>
      </c>
      <c r="K15" s="50">
        <v>37.46</v>
      </c>
      <c r="L15" s="48"/>
      <c r="M15" s="48"/>
      <c r="N15" s="49"/>
    </row>
    <row r="16" spans="1:14" s="13" customFormat="1" ht="24">
      <c r="A16" s="43">
        <f t="shared" si="2"/>
        <v>8</v>
      </c>
      <c r="B16" s="156">
        <v>36732</v>
      </c>
      <c r="C16" s="46">
        <v>0.71</v>
      </c>
      <c r="D16" s="46">
        <v>1.359</v>
      </c>
      <c r="E16" s="45">
        <f t="shared" si="0"/>
        <v>0.11741760000000001</v>
      </c>
      <c r="F16" s="46">
        <f t="shared" si="3"/>
        <v>33.68333333333333</v>
      </c>
      <c r="G16" s="47">
        <f t="shared" si="1"/>
        <v>3.95501616</v>
      </c>
      <c r="H16" s="43" t="s">
        <v>24</v>
      </c>
      <c r="I16" s="50">
        <v>29.07</v>
      </c>
      <c r="J16" s="50">
        <v>39.22</v>
      </c>
      <c r="K16" s="50">
        <v>32.76</v>
      </c>
      <c r="L16" s="48"/>
      <c r="M16" s="48"/>
      <c r="N16" s="49"/>
    </row>
    <row r="17" spans="1:14" s="13" customFormat="1" ht="24">
      <c r="A17" s="43">
        <f t="shared" si="2"/>
        <v>9</v>
      </c>
      <c r="B17" s="156">
        <v>36747</v>
      </c>
      <c r="C17" s="46">
        <v>1.425</v>
      </c>
      <c r="D17" s="46">
        <v>9.172</v>
      </c>
      <c r="E17" s="45">
        <f t="shared" si="0"/>
        <v>0.7924608000000001</v>
      </c>
      <c r="F17" s="46">
        <f t="shared" si="3"/>
        <v>236.9</v>
      </c>
      <c r="G17" s="47">
        <f t="shared" si="1"/>
        <v>187.73396352000003</v>
      </c>
      <c r="H17" s="14" t="s">
        <v>29</v>
      </c>
      <c r="I17" s="50">
        <v>240.6</v>
      </c>
      <c r="J17" s="50">
        <v>255</v>
      </c>
      <c r="K17" s="50">
        <v>215.1</v>
      </c>
      <c r="L17" s="48"/>
      <c r="M17" s="48"/>
      <c r="N17" s="49"/>
    </row>
    <row r="18" spans="1:14" s="13" customFormat="1" ht="24">
      <c r="A18" s="43">
        <f t="shared" si="2"/>
        <v>10</v>
      </c>
      <c r="B18" s="156">
        <v>36761</v>
      </c>
      <c r="C18" s="46">
        <v>0.88</v>
      </c>
      <c r="D18" s="46">
        <v>2.981</v>
      </c>
      <c r="E18" s="45">
        <f t="shared" si="0"/>
        <v>0.2575584</v>
      </c>
      <c r="F18" s="46">
        <f t="shared" si="3"/>
        <v>19.173333333333332</v>
      </c>
      <c r="G18" s="47">
        <f t="shared" si="1"/>
        <v>4.938253056</v>
      </c>
      <c r="H18" s="14" t="s">
        <v>30</v>
      </c>
      <c r="I18" s="50">
        <v>17.06</v>
      </c>
      <c r="J18" s="50">
        <v>22.34</v>
      </c>
      <c r="K18" s="50">
        <v>18.12</v>
      </c>
      <c r="L18" s="48"/>
      <c r="M18" s="48"/>
      <c r="N18" s="49"/>
    </row>
    <row r="19" spans="1:14" s="13" customFormat="1" ht="24">
      <c r="A19" s="43">
        <f t="shared" si="2"/>
        <v>11</v>
      </c>
      <c r="B19" s="156">
        <v>36767</v>
      </c>
      <c r="C19" s="46">
        <v>1.25</v>
      </c>
      <c r="D19" s="46">
        <v>7.239</v>
      </c>
      <c r="E19" s="45">
        <f t="shared" si="0"/>
        <v>0.6254496</v>
      </c>
      <c r="F19" s="46">
        <f t="shared" si="3"/>
        <v>49.88333333333333</v>
      </c>
      <c r="G19" s="47">
        <f t="shared" si="1"/>
        <v>31.199510880000002</v>
      </c>
      <c r="H19" s="43" t="s">
        <v>31</v>
      </c>
      <c r="I19" s="50">
        <v>53.9</v>
      </c>
      <c r="J19" s="50">
        <v>46.04</v>
      </c>
      <c r="K19" s="50">
        <v>49.71</v>
      </c>
      <c r="L19" s="48"/>
      <c r="M19" s="48"/>
      <c r="N19" s="49"/>
    </row>
    <row r="20" spans="1:14" s="13" customFormat="1" ht="24">
      <c r="A20" s="43">
        <f t="shared" si="2"/>
        <v>12</v>
      </c>
      <c r="B20" s="156">
        <v>36782</v>
      </c>
      <c r="C20" s="46">
        <v>2.74</v>
      </c>
      <c r="D20" s="46">
        <v>68.798</v>
      </c>
      <c r="E20" s="45">
        <f t="shared" si="0"/>
        <v>5.944147200000001</v>
      </c>
      <c r="F20" s="46">
        <f t="shared" si="3"/>
        <v>479.3666666666666</v>
      </c>
      <c r="G20" s="47">
        <f t="shared" si="1"/>
        <v>2849.42602944</v>
      </c>
      <c r="H20" s="14" t="s">
        <v>32</v>
      </c>
      <c r="I20" s="50">
        <v>488</v>
      </c>
      <c r="J20" s="50">
        <v>453.4</v>
      </c>
      <c r="K20" s="50">
        <v>496.7</v>
      </c>
      <c r="L20" s="48"/>
      <c r="M20" s="48"/>
      <c r="N20" s="49"/>
    </row>
    <row r="21" spans="1:14" s="13" customFormat="1" ht="24">
      <c r="A21" s="43">
        <f t="shared" si="2"/>
        <v>13</v>
      </c>
      <c r="B21" s="156">
        <v>36792</v>
      </c>
      <c r="C21" s="46">
        <v>0.81</v>
      </c>
      <c r="D21" s="46">
        <v>2.898</v>
      </c>
      <c r="E21" s="45">
        <f t="shared" si="0"/>
        <v>0.25038720000000003</v>
      </c>
      <c r="F21" s="46">
        <f t="shared" si="3"/>
        <v>43.88</v>
      </c>
      <c r="G21" s="47">
        <f t="shared" si="1"/>
        <v>10.986990336000002</v>
      </c>
      <c r="H21" s="14" t="s">
        <v>33</v>
      </c>
      <c r="I21" s="50">
        <v>42.52</v>
      </c>
      <c r="J21" s="50">
        <v>58.96</v>
      </c>
      <c r="K21" s="50">
        <v>30.16</v>
      </c>
      <c r="L21" s="48"/>
      <c r="M21" s="48"/>
      <c r="N21" s="49"/>
    </row>
    <row r="22" spans="1:14" s="13" customFormat="1" ht="24">
      <c r="A22" s="43">
        <f t="shared" si="2"/>
        <v>14</v>
      </c>
      <c r="B22" s="156">
        <v>36799</v>
      </c>
      <c r="C22" s="46">
        <v>0.83</v>
      </c>
      <c r="D22" s="46">
        <v>3.671</v>
      </c>
      <c r="E22" s="45">
        <f t="shared" si="0"/>
        <v>0.3171744</v>
      </c>
      <c r="F22" s="46">
        <f t="shared" si="3"/>
        <v>45.48333333333333</v>
      </c>
      <c r="G22" s="47">
        <f t="shared" si="1"/>
        <v>14.426148959999999</v>
      </c>
      <c r="H22" s="43" t="s">
        <v>34</v>
      </c>
      <c r="I22" s="50">
        <v>42.23</v>
      </c>
      <c r="J22" s="50">
        <v>49.93</v>
      </c>
      <c r="K22" s="50">
        <v>44.29</v>
      </c>
      <c r="L22" s="48"/>
      <c r="M22" s="48"/>
      <c r="N22" s="49"/>
    </row>
    <row r="23" spans="1:14" s="13" customFormat="1" ht="24">
      <c r="A23" s="43">
        <f t="shared" si="2"/>
        <v>15</v>
      </c>
      <c r="B23" s="156">
        <v>36819</v>
      </c>
      <c r="C23" s="46">
        <v>1.09</v>
      </c>
      <c r="D23" s="46">
        <v>5.714</v>
      </c>
      <c r="E23" s="45">
        <f t="shared" si="0"/>
        <v>0.49368960000000006</v>
      </c>
      <c r="F23" s="46">
        <f t="shared" si="3"/>
        <v>53.02666666666667</v>
      </c>
      <c r="G23" s="47">
        <f t="shared" si="1"/>
        <v>26.178713856000005</v>
      </c>
      <c r="H23" s="14" t="s">
        <v>35</v>
      </c>
      <c r="I23" s="50">
        <v>63.31</v>
      </c>
      <c r="J23" s="50">
        <v>48.99</v>
      </c>
      <c r="K23" s="50">
        <v>46.78</v>
      </c>
      <c r="L23" s="48"/>
      <c r="M23" s="48"/>
      <c r="N23" s="49"/>
    </row>
    <row r="24" spans="1:14" s="13" customFormat="1" ht="24">
      <c r="A24" s="43">
        <f t="shared" si="2"/>
        <v>16</v>
      </c>
      <c r="B24" s="156">
        <v>36826</v>
      </c>
      <c r="C24" s="46">
        <v>0.81</v>
      </c>
      <c r="D24" s="46">
        <v>3.327</v>
      </c>
      <c r="E24" s="45">
        <f t="shared" si="0"/>
        <v>0.2874528</v>
      </c>
      <c r="F24" s="46">
        <f t="shared" si="3"/>
        <v>15.746666666666664</v>
      </c>
      <c r="G24" s="47">
        <f t="shared" si="1"/>
        <v>4.526423424</v>
      </c>
      <c r="H24" s="14" t="s">
        <v>36</v>
      </c>
      <c r="I24" s="50">
        <v>14.28</v>
      </c>
      <c r="J24" s="50">
        <v>18.2</v>
      </c>
      <c r="K24" s="50">
        <v>14.76</v>
      </c>
      <c r="L24" s="48"/>
      <c r="M24" s="48"/>
      <c r="N24" s="49"/>
    </row>
    <row r="25" spans="1:14" s="13" customFormat="1" ht="24">
      <c r="A25" s="43">
        <f t="shared" si="2"/>
        <v>17</v>
      </c>
      <c r="B25" s="156">
        <v>36829</v>
      </c>
      <c r="C25" s="46">
        <v>2.465</v>
      </c>
      <c r="D25" s="46">
        <v>47.527</v>
      </c>
      <c r="E25" s="45">
        <f t="shared" si="0"/>
        <v>4.106332800000001</v>
      </c>
      <c r="F25" s="46">
        <f t="shared" si="3"/>
        <v>598.5</v>
      </c>
      <c r="G25" s="47">
        <f t="shared" si="1"/>
        <v>2457.6401808000005</v>
      </c>
      <c r="H25" s="43" t="s">
        <v>37</v>
      </c>
      <c r="I25" s="50">
        <v>601.5</v>
      </c>
      <c r="J25" s="50">
        <v>595.6</v>
      </c>
      <c r="K25" s="50">
        <v>598.4</v>
      </c>
      <c r="L25" s="48"/>
      <c r="M25" s="48"/>
      <c r="N25" s="49"/>
    </row>
    <row r="26" spans="1:14" s="13" customFormat="1" ht="24">
      <c r="A26" s="43">
        <f t="shared" si="2"/>
        <v>18</v>
      </c>
      <c r="B26" s="156">
        <v>36839</v>
      </c>
      <c r="C26" s="46">
        <v>0.7</v>
      </c>
      <c r="D26" s="46">
        <v>3.35</v>
      </c>
      <c r="E26" s="45">
        <f t="shared" si="0"/>
        <v>0.28944000000000003</v>
      </c>
      <c r="F26" s="46">
        <f t="shared" si="3"/>
        <v>24.286666666666665</v>
      </c>
      <c r="G26" s="47">
        <f t="shared" si="1"/>
        <v>7.0295328</v>
      </c>
      <c r="H26" s="14" t="s">
        <v>38</v>
      </c>
      <c r="I26" s="50">
        <v>24.09</v>
      </c>
      <c r="J26" s="50">
        <v>26.61</v>
      </c>
      <c r="K26" s="50">
        <v>22.16</v>
      </c>
      <c r="L26" s="48"/>
      <c r="M26" s="48"/>
      <c r="N26" s="49"/>
    </row>
    <row r="27" spans="1:14" s="13" customFormat="1" ht="24">
      <c r="A27" s="43">
        <f t="shared" si="2"/>
        <v>19</v>
      </c>
      <c r="B27" s="156">
        <v>36850</v>
      </c>
      <c r="C27" s="46">
        <v>0.53</v>
      </c>
      <c r="D27" s="46">
        <v>1.723</v>
      </c>
      <c r="E27" s="45">
        <f t="shared" si="0"/>
        <v>0.1488672</v>
      </c>
      <c r="F27" s="46">
        <f t="shared" si="3"/>
        <v>26.356666666666666</v>
      </c>
      <c r="G27" s="47">
        <f t="shared" si="1"/>
        <v>3.923643168</v>
      </c>
      <c r="H27" s="14" t="s">
        <v>39</v>
      </c>
      <c r="I27" s="50">
        <v>24.74</v>
      </c>
      <c r="J27" s="50">
        <v>22.19</v>
      </c>
      <c r="K27" s="50">
        <v>32.14</v>
      </c>
      <c r="L27" s="48"/>
      <c r="M27" s="48"/>
      <c r="N27" s="49"/>
    </row>
    <row r="28" spans="1:14" s="13" customFormat="1" ht="24">
      <c r="A28" s="43">
        <f t="shared" si="2"/>
        <v>20</v>
      </c>
      <c r="B28" s="156">
        <v>36860</v>
      </c>
      <c r="C28" s="46">
        <v>0.42</v>
      </c>
      <c r="D28" s="46">
        <v>1.395</v>
      </c>
      <c r="E28" s="45">
        <f t="shared" si="0"/>
        <v>0.12052800000000001</v>
      </c>
      <c r="F28" s="46">
        <f t="shared" si="3"/>
        <v>23.223333333333333</v>
      </c>
      <c r="G28" s="47">
        <f t="shared" si="1"/>
        <v>2.79906192</v>
      </c>
      <c r="H28" s="43" t="s">
        <v>40</v>
      </c>
      <c r="I28" s="50">
        <v>15.41</v>
      </c>
      <c r="J28" s="50">
        <v>27.24</v>
      </c>
      <c r="K28" s="50">
        <v>27.02</v>
      </c>
      <c r="L28" s="48"/>
      <c r="M28" s="48"/>
      <c r="N28" s="49"/>
    </row>
    <row r="29" spans="1:14" s="13" customFormat="1" ht="24">
      <c r="A29" s="43">
        <f t="shared" si="2"/>
        <v>21</v>
      </c>
      <c r="B29" s="156">
        <v>36874</v>
      </c>
      <c r="C29" s="46">
        <v>0.33</v>
      </c>
      <c r="D29" s="46">
        <v>0.202</v>
      </c>
      <c r="E29" s="45">
        <f t="shared" si="0"/>
        <v>0.0174528</v>
      </c>
      <c r="F29" s="46">
        <f t="shared" si="3"/>
        <v>23.61</v>
      </c>
      <c r="G29" s="47">
        <f t="shared" si="1"/>
        <v>0.412060608</v>
      </c>
      <c r="H29" s="14" t="s">
        <v>45</v>
      </c>
      <c r="I29" s="50">
        <v>23.25</v>
      </c>
      <c r="J29" s="50">
        <v>23.17</v>
      </c>
      <c r="K29" s="50">
        <v>24.41</v>
      </c>
      <c r="L29" s="48"/>
      <c r="M29" s="48"/>
      <c r="N29" s="49"/>
    </row>
    <row r="30" spans="1:14" s="13" customFormat="1" ht="24">
      <c r="A30" s="43">
        <f t="shared" si="2"/>
        <v>22</v>
      </c>
      <c r="B30" s="156">
        <v>36907</v>
      </c>
      <c r="C30" s="46">
        <v>0.28</v>
      </c>
      <c r="D30" s="46">
        <v>0.109</v>
      </c>
      <c r="E30" s="45">
        <f t="shared" si="0"/>
        <v>0.0094176</v>
      </c>
      <c r="F30" s="46">
        <f t="shared" si="3"/>
        <v>25.22666666666667</v>
      </c>
      <c r="G30" s="47">
        <f t="shared" si="1"/>
        <v>0.23757465600000002</v>
      </c>
      <c r="H30" s="14" t="s">
        <v>46</v>
      </c>
      <c r="I30" s="50">
        <v>28.67</v>
      </c>
      <c r="J30" s="50">
        <v>25.44</v>
      </c>
      <c r="K30" s="50">
        <v>21.57</v>
      </c>
      <c r="L30" s="48"/>
      <c r="M30" s="48"/>
      <c r="N30" s="49"/>
    </row>
    <row r="31" spans="1:14" s="13" customFormat="1" ht="24">
      <c r="A31" s="43">
        <f t="shared" si="2"/>
        <v>23</v>
      </c>
      <c r="B31" s="156">
        <v>36949</v>
      </c>
      <c r="C31" s="46">
        <v>0.24</v>
      </c>
      <c r="D31" s="46">
        <v>0.04</v>
      </c>
      <c r="E31" s="45">
        <f t="shared" si="0"/>
        <v>0.0034560000000000003</v>
      </c>
      <c r="F31" s="46">
        <f t="shared" si="3"/>
        <v>34.31333333333333</v>
      </c>
      <c r="G31" s="47">
        <f t="shared" si="1"/>
        <v>0.11858688</v>
      </c>
      <c r="H31" s="43" t="s">
        <v>41</v>
      </c>
      <c r="I31" s="50">
        <v>32.91</v>
      </c>
      <c r="J31" s="50">
        <v>31.32</v>
      </c>
      <c r="K31" s="50">
        <v>38.71</v>
      </c>
      <c r="L31" s="48"/>
      <c r="M31" s="48"/>
      <c r="N31" s="49"/>
    </row>
    <row r="32" spans="1:14" s="13" customFormat="1" ht="24">
      <c r="A32" s="43">
        <f t="shared" si="2"/>
        <v>24</v>
      </c>
      <c r="B32" s="156">
        <v>36980</v>
      </c>
      <c r="C32" s="46">
        <v>0.23</v>
      </c>
      <c r="D32" s="46">
        <v>0.021</v>
      </c>
      <c r="E32" s="45">
        <f t="shared" si="0"/>
        <v>0.0018144000000000003</v>
      </c>
      <c r="F32" s="46">
        <f t="shared" si="3"/>
        <v>47.39666666666667</v>
      </c>
      <c r="G32" s="47">
        <f t="shared" si="1"/>
        <v>0.08599651200000001</v>
      </c>
      <c r="H32" s="43" t="s">
        <v>42</v>
      </c>
      <c r="I32" s="50">
        <v>52.7</v>
      </c>
      <c r="J32" s="50">
        <v>44.37</v>
      </c>
      <c r="K32" s="50">
        <v>45.12</v>
      </c>
      <c r="L32" s="48"/>
      <c r="M32" s="48"/>
      <c r="N32" s="49"/>
    </row>
    <row r="33" spans="1:14" ht="24">
      <c r="A33" s="10">
        <v>1</v>
      </c>
      <c r="B33" s="157">
        <v>37000</v>
      </c>
      <c r="C33" s="38">
        <v>0.22</v>
      </c>
      <c r="D33" s="38">
        <v>0.012</v>
      </c>
      <c r="E33" s="39">
        <f aca="true" t="shared" si="4" ref="E33:E99">D33*0.0864</f>
        <v>0.0010368</v>
      </c>
      <c r="F33" s="46">
        <f t="shared" si="3"/>
        <v>20.323333333333334</v>
      </c>
      <c r="G33" s="39">
        <f aca="true" t="shared" si="5" ref="G33:G79">F33*E33</f>
        <v>0.021071232000000002</v>
      </c>
      <c r="H33" s="12" t="s">
        <v>25</v>
      </c>
      <c r="I33" s="38">
        <v>20.27</v>
      </c>
      <c r="J33" s="38">
        <v>21.05</v>
      </c>
      <c r="K33" s="38">
        <v>19.65</v>
      </c>
      <c r="L33" s="40"/>
      <c r="M33" s="40"/>
      <c r="N33" s="11"/>
    </row>
    <row r="34" spans="1:14" ht="24">
      <c r="A34" s="10">
        <f aca="true" t="shared" si="6" ref="A34:A100">+A33+1</f>
        <v>2</v>
      </c>
      <c r="B34" s="157">
        <v>37004</v>
      </c>
      <c r="C34" s="38">
        <v>0.21</v>
      </c>
      <c r="D34" s="38">
        <v>0.006</v>
      </c>
      <c r="E34" s="39">
        <f t="shared" si="4"/>
        <v>0.0005184</v>
      </c>
      <c r="F34" s="46">
        <f t="shared" si="3"/>
        <v>18.226666666666663</v>
      </c>
      <c r="G34" s="39">
        <f t="shared" si="5"/>
        <v>0.009448703999999999</v>
      </c>
      <c r="H34" s="12" t="s">
        <v>43</v>
      </c>
      <c r="I34" s="38">
        <v>19.72</v>
      </c>
      <c r="J34" s="38">
        <v>14.44</v>
      </c>
      <c r="K34" s="38">
        <v>20.52</v>
      </c>
      <c r="L34" s="40"/>
      <c r="M34" s="40"/>
      <c r="N34" s="11"/>
    </row>
    <row r="35" spans="1:14" ht="24">
      <c r="A35" s="10">
        <f t="shared" si="6"/>
        <v>3</v>
      </c>
      <c r="B35" s="157">
        <v>37011</v>
      </c>
      <c r="C35" s="38">
        <v>0.2</v>
      </c>
      <c r="D35" s="38">
        <v>0.007</v>
      </c>
      <c r="E35" s="39">
        <f t="shared" si="4"/>
        <v>0.0006048000000000001</v>
      </c>
      <c r="F35" s="46">
        <f t="shared" si="3"/>
        <v>37.78</v>
      </c>
      <c r="G35" s="39">
        <f t="shared" si="5"/>
        <v>0.022849344000000004</v>
      </c>
      <c r="H35" s="10" t="s">
        <v>44</v>
      </c>
      <c r="I35" s="38">
        <v>36.77</v>
      </c>
      <c r="J35" s="38">
        <v>43.18</v>
      </c>
      <c r="K35" s="38">
        <v>33.39</v>
      </c>
      <c r="L35" s="40"/>
      <c r="M35" s="40"/>
      <c r="N35" s="11"/>
    </row>
    <row r="36" spans="1:14" ht="24">
      <c r="A36" s="10">
        <f t="shared" si="6"/>
        <v>4</v>
      </c>
      <c r="B36" s="157">
        <v>37025</v>
      </c>
      <c r="C36" s="38">
        <v>0.21</v>
      </c>
      <c r="D36" s="38">
        <v>0.008</v>
      </c>
      <c r="E36" s="39">
        <f t="shared" si="4"/>
        <v>0.0006912000000000001</v>
      </c>
      <c r="F36" s="46">
        <f t="shared" si="3"/>
        <v>19.7</v>
      </c>
      <c r="G36" s="39">
        <f t="shared" si="5"/>
        <v>0.013616640000000001</v>
      </c>
      <c r="H36" s="12" t="s">
        <v>26</v>
      </c>
      <c r="I36" s="38">
        <v>16.77</v>
      </c>
      <c r="J36" s="38">
        <v>18.83</v>
      </c>
      <c r="K36" s="38">
        <v>23.5</v>
      </c>
      <c r="L36" s="40"/>
      <c r="M36" s="40"/>
      <c r="N36" s="11"/>
    </row>
    <row r="37" spans="1:14" ht="24">
      <c r="A37" s="10">
        <f t="shared" si="6"/>
        <v>5</v>
      </c>
      <c r="B37" s="157">
        <v>37032</v>
      </c>
      <c r="C37" s="38">
        <v>0.22</v>
      </c>
      <c r="D37" s="38">
        <v>0.013</v>
      </c>
      <c r="E37" s="39">
        <f t="shared" si="4"/>
        <v>0.0011232</v>
      </c>
      <c r="F37" s="46">
        <f t="shared" si="3"/>
        <v>14.06</v>
      </c>
      <c r="G37" s="39">
        <f t="shared" si="5"/>
        <v>0.015792192</v>
      </c>
      <c r="H37" s="12" t="s">
        <v>27</v>
      </c>
      <c r="I37" s="38">
        <v>16.96</v>
      </c>
      <c r="J37" s="38">
        <v>13.12</v>
      </c>
      <c r="K37" s="38">
        <v>12.1</v>
      </c>
      <c r="L37" s="40"/>
      <c r="M37" s="40"/>
      <c r="N37" s="11"/>
    </row>
    <row r="38" spans="1:14" ht="24">
      <c r="A38" s="10">
        <f t="shared" si="6"/>
        <v>6</v>
      </c>
      <c r="B38" s="157">
        <v>37040</v>
      </c>
      <c r="C38" s="38">
        <v>0.25</v>
      </c>
      <c r="D38" s="38">
        <v>0.048</v>
      </c>
      <c r="E38" s="39">
        <f t="shared" si="4"/>
        <v>0.0041472</v>
      </c>
      <c r="F38" s="46">
        <f t="shared" si="3"/>
        <v>18.26</v>
      </c>
      <c r="G38" s="39">
        <f t="shared" si="5"/>
        <v>0.07572787200000002</v>
      </c>
      <c r="H38" s="10" t="s">
        <v>28</v>
      </c>
      <c r="I38" s="38">
        <v>16.88</v>
      </c>
      <c r="J38" s="38">
        <v>20.63</v>
      </c>
      <c r="K38" s="38">
        <v>17.27</v>
      </c>
      <c r="L38" s="40"/>
      <c r="M38" s="40"/>
      <c r="N38" s="11"/>
    </row>
    <row r="39" spans="1:14" ht="24">
      <c r="A39" s="10">
        <f t="shared" si="6"/>
        <v>7</v>
      </c>
      <c r="B39" s="157">
        <v>37055</v>
      </c>
      <c r="C39" s="38">
        <v>0.68</v>
      </c>
      <c r="D39" s="38">
        <v>1.955</v>
      </c>
      <c r="E39" s="39">
        <f t="shared" si="4"/>
        <v>0.168912</v>
      </c>
      <c r="F39" s="46">
        <f t="shared" si="3"/>
        <v>13.676666666666668</v>
      </c>
      <c r="G39" s="39">
        <f t="shared" si="5"/>
        <v>2.3101531200000003</v>
      </c>
      <c r="H39" s="12" t="s">
        <v>22</v>
      </c>
      <c r="I39" s="38">
        <v>12.99</v>
      </c>
      <c r="J39" s="38">
        <v>12.3</v>
      </c>
      <c r="K39" s="38">
        <v>15.74</v>
      </c>
      <c r="L39" s="40"/>
      <c r="M39" s="40"/>
      <c r="N39" s="11"/>
    </row>
    <row r="40" spans="1:14" ht="24">
      <c r="A40" s="10">
        <f t="shared" si="6"/>
        <v>8</v>
      </c>
      <c r="B40" s="157">
        <v>37065</v>
      </c>
      <c r="C40" s="38">
        <v>0.43</v>
      </c>
      <c r="D40" s="38">
        <v>0.43</v>
      </c>
      <c r="E40" s="39">
        <f t="shared" si="4"/>
        <v>0.037152000000000004</v>
      </c>
      <c r="F40" s="46">
        <f t="shared" si="3"/>
        <v>14.506666666666666</v>
      </c>
      <c r="G40" s="39">
        <f t="shared" si="5"/>
        <v>0.53895168</v>
      </c>
      <c r="H40" s="12" t="s">
        <v>23</v>
      </c>
      <c r="I40" s="38">
        <v>14.51</v>
      </c>
      <c r="J40" s="38">
        <v>15.6</v>
      </c>
      <c r="K40" s="38">
        <v>13.41</v>
      </c>
      <c r="L40" s="40"/>
      <c r="M40" s="40"/>
      <c r="N40" s="11"/>
    </row>
    <row r="41" spans="1:14" ht="24">
      <c r="A41" s="10">
        <f t="shared" si="6"/>
        <v>9</v>
      </c>
      <c r="B41" s="157">
        <v>37071</v>
      </c>
      <c r="C41" s="38">
        <v>0.38</v>
      </c>
      <c r="D41" s="38">
        <v>0.338</v>
      </c>
      <c r="E41" s="39">
        <f t="shared" si="4"/>
        <v>0.029203200000000002</v>
      </c>
      <c r="F41" s="46">
        <f t="shared" si="3"/>
        <v>22.796666666666667</v>
      </c>
      <c r="G41" s="39">
        <f t="shared" si="5"/>
        <v>0.6657356160000001</v>
      </c>
      <c r="H41" s="10" t="s">
        <v>24</v>
      </c>
      <c r="I41" s="38">
        <v>21.94</v>
      </c>
      <c r="J41" s="38">
        <v>23.88</v>
      </c>
      <c r="K41" s="38">
        <v>22.57</v>
      </c>
      <c r="L41" s="40"/>
      <c r="M41" s="40"/>
      <c r="N41" s="11"/>
    </row>
    <row r="42" spans="1:14" ht="24">
      <c r="A42" s="10">
        <f t="shared" si="6"/>
        <v>10</v>
      </c>
      <c r="B42" s="157">
        <v>37082</v>
      </c>
      <c r="C42" s="38">
        <v>0.43</v>
      </c>
      <c r="D42" s="38">
        <v>0.448</v>
      </c>
      <c r="E42" s="39">
        <f t="shared" si="4"/>
        <v>0.038707200000000004</v>
      </c>
      <c r="F42" s="46">
        <f t="shared" si="3"/>
        <v>32.080000000000005</v>
      </c>
      <c r="G42" s="39">
        <f t="shared" si="5"/>
        <v>1.2417269760000003</v>
      </c>
      <c r="H42" s="12" t="s">
        <v>29</v>
      </c>
      <c r="I42" s="38">
        <v>29.24</v>
      </c>
      <c r="J42" s="38">
        <v>30.01</v>
      </c>
      <c r="K42" s="38">
        <v>36.99</v>
      </c>
      <c r="L42" s="40"/>
      <c r="M42" s="40"/>
      <c r="N42" s="11"/>
    </row>
    <row r="43" spans="1:14" ht="24">
      <c r="A43" s="10">
        <f t="shared" si="6"/>
        <v>11</v>
      </c>
      <c r="B43" s="157">
        <v>37093</v>
      </c>
      <c r="C43" s="38">
        <v>0.45</v>
      </c>
      <c r="D43" s="38">
        <v>0.549</v>
      </c>
      <c r="E43" s="39">
        <f t="shared" si="4"/>
        <v>0.047433600000000006</v>
      </c>
      <c r="F43" s="46">
        <f t="shared" si="3"/>
        <v>31.886666666666667</v>
      </c>
      <c r="G43" s="39">
        <f t="shared" si="5"/>
        <v>1.5124993920000003</v>
      </c>
      <c r="H43" s="12" t="s">
        <v>30</v>
      </c>
      <c r="I43" s="38">
        <v>37.71</v>
      </c>
      <c r="J43" s="38">
        <v>30.38</v>
      </c>
      <c r="K43" s="38">
        <v>27.57</v>
      </c>
      <c r="L43" s="40"/>
      <c r="M43" s="40"/>
      <c r="N43" s="11"/>
    </row>
    <row r="44" spans="1:14" ht="24">
      <c r="A44" s="10">
        <f t="shared" si="6"/>
        <v>12</v>
      </c>
      <c r="B44" s="157">
        <v>37097</v>
      </c>
      <c r="C44" s="38">
        <v>1.275</v>
      </c>
      <c r="D44" s="38">
        <v>6.101</v>
      </c>
      <c r="E44" s="39">
        <f t="shared" si="4"/>
        <v>0.5271264</v>
      </c>
      <c r="F44" s="46">
        <f t="shared" si="3"/>
        <v>80.50666666666667</v>
      </c>
      <c r="G44" s="39">
        <f t="shared" si="5"/>
        <v>42.437189376000006</v>
      </c>
      <c r="H44" s="10" t="s">
        <v>31</v>
      </c>
      <c r="I44" s="38">
        <v>70.44</v>
      </c>
      <c r="J44" s="38">
        <v>91.9</v>
      </c>
      <c r="K44" s="38">
        <v>79.18</v>
      </c>
      <c r="L44" s="40"/>
      <c r="M44" s="40"/>
      <c r="N44" s="11"/>
    </row>
    <row r="45" spans="1:14" ht="24">
      <c r="A45" s="10">
        <f t="shared" si="6"/>
        <v>13</v>
      </c>
      <c r="B45" s="157">
        <v>37109</v>
      </c>
      <c r="C45" s="38">
        <v>2.53</v>
      </c>
      <c r="D45" s="38">
        <v>31.359</v>
      </c>
      <c r="E45" s="39">
        <f t="shared" si="4"/>
        <v>2.7094176</v>
      </c>
      <c r="F45" s="46">
        <f t="shared" si="3"/>
        <v>103.20666666666666</v>
      </c>
      <c r="G45" s="39">
        <f t="shared" si="5"/>
        <v>279.629959104</v>
      </c>
      <c r="H45" s="12" t="s">
        <v>32</v>
      </c>
      <c r="I45" s="38">
        <v>90.82</v>
      </c>
      <c r="J45" s="38">
        <v>105.3</v>
      </c>
      <c r="K45" s="38">
        <v>113.5</v>
      </c>
      <c r="L45" s="40"/>
      <c r="M45" s="40"/>
      <c r="N45" s="11"/>
    </row>
    <row r="46" spans="1:21" s="234" customFormat="1" ht="24">
      <c r="A46" s="228">
        <f t="shared" si="6"/>
        <v>14</v>
      </c>
      <c r="B46" s="229">
        <v>37115</v>
      </c>
      <c r="C46" s="230"/>
      <c r="D46" s="230"/>
      <c r="E46" s="231"/>
      <c r="F46" s="232"/>
      <c r="G46" s="231"/>
      <c r="H46" s="233" t="s">
        <v>33</v>
      </c>
      <c r="I46" s="230"/>
      <c r="J46" s="230"/>
      <c r="K46" s="230"/>
      <c r="L46" s="229">
        <v>37115</v>
      </c>
      <c r="M46" s="230">
        <v>4.41</v>
      </c>
      <c r="N46" s="230">
        <v>276.334</v>
      </c>
      <c r="O46" s="231">
        <f>N46*0.0864</f>
        <v>23.8752576</v>
      </c>
      <c r="P46" s="232">
        <f>+AVERAGE(S46:U46)</f>
        <v>2682.5</v>
      </c>
      <c r="Q46" s="231">
        <f>P46*O46</f>
        <v>64045.378512</v>
      </c>
      <c r="R46" s="233" t="s">
        <v>33</v>
      </c>
      <c r="S46" s="230">
        <v>2682.5</v>
      </c>
      <c r="T46" s="230">
        <v>2762</v>
      </c>
      <c r="U46" s="230">
        <v>2603</v>
      </c>
    </row>
    <row r="47" spans="1:14" ht="24">
      <c r="A47" s="10">
        <f t="shared" si="6"/>
        <v>15</v>
      </c>
      <c r="B47" s="157">
        <v>37132</v>
      </c>
      <c r="C47" s="38">
        <v>0.72</v>
      </c>
      <c r="D47" s="38">
        <v>4.784</v>
      </c>
      <c r="E47" s="39">
        <f t="shared" si="4"/>
        <v>0.4133376</v>
      </c>
      <c r="F47" s="46">
        <f t="shared" si="3"/>
        <v>67.17</v>
      </c>
      <c r="G47" s="39">
        <f t="shared" si="5"/>
        <v>27.763886592000002</v>
      </c>
      <c r="H47" s="10" t="s">
        <v>34</v>
      </c>
      <c r="I47" s="38">
        <v>97.66</v>
      </c>
      <c r="J47" s="38">
        <v>61.69</v>
      </c>
      <c r="K47" s="38">
        <v>42.16</v>
      </c>
      <c r="L47" s="40"/>
      <c r="M47" s="40"/>
      <c r="N47" s="11"/>
    </row>
    <row r="48" spans="1:14" ht="24">
      <c r="A48" s="10">
        <f t="shared" si="6"/>
        <v>16</v>
      </c>
      <c r="B48" s="157">
        <v>37145</v>
      </c>
      <c r="C48" s="38">
        <v>0.37</v>
      </c>
      <c r="D48" s="38">
        <v>2.032</v>
      </c>
      <c r="E48" s="39">
        <f t="shared" si="4"/>
        <v>0.17556480000000002</v>
      </c>
      <c r="F48" s="46">
        <f t="shared" si="3"/>
        <v>34.51</v>
      </c>
      <c r="G48" s="39">
        <f t="shared" si="5"/>
        <v>6.0587412480000005</v>
      </c>
      <c r="H48" s="12" t="s">
        <v>35</v>
      </c>
      <c r="I48" s="38">
        <v>34.83</v>
      </c>
      <c r="J48" s="38">
        <v>42.12</v>
      </c>
      <c r="K48" s="38">
        <v>26.58</v>
      </c>
      <c r="L48" s="40"/>
      <c r="M48" s="40"/>
      <c r="N48" s="11"/>
    </row>
    <row r="49" spans="1:14" ht="24">
      <c r="A49" s="10">
        <f t="shared" si="6"/>
        <v>17</v>
      </c>
      <c r="B49" s="157">
        <v>37155</v>
      </c>
      <c r="C49" s="38">
        <v>0.9</v>
      </c>
      <c r="D49" s="38">
        <v>12.2</v>
      </c>
      <c r="E49" s="39">
        <f t="shared" si="4"/>
        <v>1.05408</v>
      </c>
      <c r="F49" s="46">
        <f t="shared" si="3"/>
        <v>354.5</v>
      </c>
      <c r="G49" s="39">
        <f t="shared" si="5"/>
        <v>373.67136</v>
      </c>
      <c r="H49" s="12" t="s">
        <v>36</v>
      </c>
      <c r="I49" s="38">
        <v>471.8</v>
      </c>
      <c r="J49" s="38">
        <v>312.7</v>
      </c>
      <c r="K49" s="38">
        <v>279</v>
      </c>
      <c r="L49" s="40"/>
      <c r="M49" s="40"/>
      <c r="N49" s="11"/>
    </row>
    <row r="50" spans="1:14" ht="24">
      <c r="A50" s="10">
        <f t="shared" si="6"/>
        <v>18</v>
      </c>
      <c r="B50" s="157">
        <v>37163</v>
      </c>
      <c r="C50" s="38">
        <v>0.48</v>
      </c>
      <c r="D50" s="38">
        <v>2.693</v>
      </c>
      <c r="E50" s="39">
        <f t="shared" si="4"/>
        <v>0.23267520000000003</v>
      </c>
      <c r="F50" s="46">
        <f t="shared" si="3"/>
        <v>13.35666666666667</v>
      </c>
      <c r="G50" s="39">
        <f t="shared" si="5"/>
        <v>3.1077650880000007</v>
      </c>
      <c r="H50" s="10" t="s">
        <v>37</v>
      </c>
      <c r="I50" s="38">
        <v>30.34</v>
      </c>
      <c r="J50" s="38">
        <v>4.5</v>
      </c>
      <c r="K50" s="38">
        <v>5.23</v>
      </c>
      <c r="L50" s="40"/>
      <c r="M50" s="40"/>
      <c r="N50" s="11"/>
    </row>
    <row r="51" spans="1:14" ht="24">
      <c r="A51" s="10">
        <f t="shared" si="6"/>
        <v>19</v>
      </c>
      <c r="B51" s="157">
        <v>37175</v>
      </c>
      <c r="C51" s="38">
        <v>0.82</v>
      </c>
      <c r="D51" s="38">
        <v>6.909</v>
      </c>
      <c r="E51" s="39">
        <f t="shared" si="4"/>
        <v>0.5969376000000001</v>
      </c>
      <c r="F51" s="46">
        <f t="shared" si="3"/>
        <v>124.33333333333333</v>
      </c>
      <c r="G51" s="39">
        <f t="shared" si="5"/>
        <v>74.2192416</v>
      </c>
      <c r="H51" s="12" t="s">
        <v>38</v>
      </c>
      <c r="I51" s="38">
        <v>129.5</v>
      </c>
      <c r="J51" s="38">
        <v>123</v>
      </c>
      <c r="K51" s="38">
        <v>120.5</v>
      </c>
      <c r="L51" s="40"/>
      <c r="M51" s="40"/>
      <c r="N51" s="11"/>
    </row>
    <row r="52" spans="1:14" ht="24">
      <c r="A52" s="10">
        <f t="shared" si="6"/>
        <v>20</v>
      </c>
      <c r="B52" s="157">
        <v>37190</v>
      </c>
      <c r="C52" s="38">
        <v>0.47</v>
      </c>
      <c r="D52" s="38">
        <v>3.189</v>
      </c>
      <c r="E52" s="39">
        <f t="shared" si="4"/>
        <v>0.27552960000000004</v>
      </c>
      <c r="F52" s="46">
        <f t="shared" si="3"/>
        <v>13.920000000000002</v>
      </c>
      <c r="G52" s="39">
        <f t="shared" si="5"/>
        <v>3.835372032000001</v>
      </c>
      <c r="H52" s="12" t="s">
        <v>39</v>
      </c>
      <c r="I52" s="38">
        <v>13.68</v>
      </c>
      <c r="J52" s="38">
        <v>5.71</v>
      </c>
      <c r="K52" s="38">
        <v>22.37</v>
      </c>
      <c r="L52" s="40"/>
      <c r="M52" s="40"/>
      <c r="N52" s="11"/>
    </row>
    <row r="53" spans="1:14" ht="24">
      <c r="A53" s="10">
        <f t="shared" si="6"/>
        <v>21</v>
      </c>
      <c r="B53" s="157">
        <v>37194</v>
      </c>
      <c r="C53" s="38">
        <v>1.28</v>
      </c>
      <c r="D53" s="38">
        <v>20.068</v>
      </c>
      <c r="E53" s="39">
        <f t="shared" si="4"/>
        <v>1.7338752000000002</v>
      </c>
      <c r="F53" s="46">
        <f t="shared" si="3"/>
        <v>444.5333333333333</v>
      </c>
      <c r="G53" s="39">
        <f t="shared" si="5"/>
        <v>770.76532224</v>
      </c>
      <c r="H53" s="10" t="s">
        <v>40</v>
      </c>
      <c r="I53" s="38">
        <v>244</v>
      </c>
      <c r="J53" s="38">
        <v>804.2</v>
      </c>
      <c r="K53" s="38">
        <v>285.4</v>
      </c>
      <c r="L53" s="40"/>
      <c r="M53" s="40"/>
      <c r="N53" s="11"/>
    </row>
    <row r="54" spans="1:14" ht="24">
      <c r="A54" s="10">
        <f t="shared" si="6"/>
        <v>22</v>
      </c>
      <c r="B54" s="157">
        <v>37207</v>
      </c>
      <c r="C54" s="38">
        <v>0.33</v>
      </c>
      <c r="D54" s="38">
        <v>3.177</v>
      </c>
      <c r="E54" s="39">
        <f t="shared" si="4"/>
        <v>0.27449280000000004</v>
      </c>
      <c r="F54" s="46">
        <f t="shared" si="3"/>
        <v>83.53999999999999</v>
      </c>
      <c r="G54" s="39">
        <f t="shared" si="5"/>
        <v>22.931128512</v>
      </c>
      <c r="H54" s="12" t="s">
        <v>45</v>
      </c>
      <c r="I54" s="38">
        <v>210.2</v>
      </c>
      <c r="J54" s="38">
        <v>28.94</v>
      </c>
      <c r="K54" s="38">
        <v>11.48</v>
      </c>
      <c r="L54" s="40"/>
      <c r="M54" s="40"/>
      <c r="N54" s="11"/>
    </row>
    <row r="55" spans="1:14" ht="24">
      <c r="A55" s="10">
        <f t="shared" si="6"/>
        <v>23</v>
      </c>
      <c r="B55" s="157">
        <v>37217</v>
      </c>
      <c r="C55" s="38">
        <v>0.23</v>
      </c>
      <c r="D55" s="38">
        <v>1.567</v>
      </c>
      <c r="E55" s="39">
        <f t="shared" si="4"/>
        <v>0.1353888</v>
      </c>
      <c r="F55" s="46">
        <f t="shared" si="3"/>
        <v>30.886666666666667</v>
      </c>
      <c r="G55" s="39">
        <f t="shared" si="5"/>
        <v>4.181708736</v>
      </c>
      <c r="H55" s="12" t="s">
        <v>47</v>
      </c>
      <c r="I55" s="38">
        <v>65.59</v>
      </c>
      <c r="J55" s="38">
        <v>15.97</v>
      </c>
      <c r="K55" s="38">
        <v>11.1</v>
      </c>
      <c r="L55" s="40"/>
      <c r="M55" s="40"/>
      <c r="N55" s="11"/>
    </row>
    <row r="56" spans="1:14" ht="24">
      <c r="A56" s="10">
        <f t="shared" si="6"/>
        <v>24</v>
      </c>
      <c r="B56" s="157">
        <v>37224</v>
      </c>
      <c r="C56" s="38">
        <v>0.19</v>
      </c>
      <c r="D56" s="38">
        <v>1.263</v>
      </c>
      <c r="E56" s="39">
        <f t="shared" si="4"/>
        <v>0.1091232</v>
      </c>
      <c r="F56" s="46">
        <f t="shared" si="3"/>
        <v>35.9</v>
      </c>
      <c r="G56" s="39">
        <f t="shared" si="5"/>
        <v>3.91752288</v>
      </c>
      <c r="H56" s="10" t="s">
        <v>48</v>
      </c>
      <c r="I56" s="38">
        <v>20.82</v>
      </c>
      <c r="J56" s="38">
        <v>62.48</v>
      </c>
      <c r="K56" s="38">
        <v>24.4</v>
      </c>
      <c r="L56" s="40"/>
      <c r="M56" s="40"/>
      <c r="N56" s="11"/>
    </row>
    <row r="57" spans="1:14" ht="24">
      <c r="A57" s="10">
        <f t="shared" si="6"/>
        <v>25</v>
      </c>
      <c r="B57" s="157">
        <v>37236</v>
      </c>
      <c r="C57" s="38">
        <v>0.1</v>
      </c>
      <c r="D57" s="38">
        <v>0.444</v>
      </c>
      <c r="E57" s="39">
        <f t="shared" si="4"/>
        <v>0.0383616</v>
      </c>
      <c r="F57" s="46">
        <f t="shared" si="3"/>
        <v>25.22666666666667</v>
      </c>
      <c r="G57" s="39">
        <f t="shared" si="5"/>
        <v>0.9677352960000002</v>
      </c>
      <c r="H57" s="12" t="s">
        <v>51</v>
      </c>
      <c r="I57" s="38">
        <v>41.27</v>
      </c>
      <c r="J57" s="38">
        <v>30.62</v>
      </c>
      <c r="K57" s="38">
        <v>3.79</v>
      </c>
      <c r="L57" s="40"/>
      <c r="M57" s="40"/>
      <c r="N57" s="11"/>
    </row>
    <row r="58" spans="1:14" ht="24">
      <c r="A58" s="10">
        <f t="shared" si="6"/>
        <v>26</v>
      </c>
      <c r="B58" s="157">
        <v>37246</v>
      </c>
      <c r="C58" s="38">
        <v>0.04</v>
      </c>
      <c r="D58" s="38">
        <v>0.177</v>
      </c>
      <c r="E58" s="39">
        <f t="shared" si="4"/>
        <v>0.0152928</v>
      </c>
      <c r="F58" s="46">
        <f t="shared" si="3"/>
        <v>4.95</v>
      </c>
      <c r="G58" s="39">
        <f t="shared" si="5"/>
        <v>0.07569936000000001</v>
      </c>
      <c r="H58" s="12" t="s">
        <v>52</v>
      </c>
      <c r="I58" s="38">
        <v>7.54</v>
      </c>
      <c r="J58" s="38">
        <v>3.78</v>
      </c>
      <c r="K58" s="38">
        <v>3.53</v>
      </c>
      <c r="L58" s="40"/>
      <c r="M58" s="40"/>
      <c r="N58" s="11"/>
    </row>
    <row r="59" spans="1:14" ht="24">
      <c r="A59" s="10">
        <f t="shared" si="6"/>
        <v>27</v>
      </c>
      <c r="B59" s="157">
        <v>37253</v>
      </c>
      <c r="C59" s="38">
        <v>0.06</v>
      </c>
      <c r="D59" s="38">
        <v>0.159</v>
      </c>
      <c r="E59" s="39">
        <f t="shared" si="4"/>
        <v>0.0137376</v>
      </c>
      <c r="F59" s="46">
        <f t="shared" si="3"/>
        <v>10.363333333333333</v>
      </c>
      <c r="G59" s="39">
        <f t="shared" si="5"/>
        <v>0.14236732800000002</v>
      </c>
      <c r="H59" s="10" t="s">
        <v>42</v>
      </c>
      <c r="I59" s="38">
        <v>3.9</v>
      </c>
      <c r="J59" s="38">
        <v>9.08</v>
      </c>
      <c r="K59" s="38">
        <v>18.11</v>
      </c>
      <c r="L59" s="40"/>
      <c r="M59" s="40"/>
      <c r="N59" s="11"/>
    </row>
    <row r="60" spans="1:14" ht="24">
      <c r="A60" s="10">
        <f t="shared" si="6"/>
        <v>28</v>
      </c>
      <c r="B60" s="157">
        <v>37265</v>
      </c>
      <c r="C60" s="38">
        <v>0.08</v>
      </c>
      <c r="D60" s="38">
        <v>0.179</v>
      </c>
      <c r="E60" s="39">
        <f t="shared" si="4"/>
        <v>0.0154656</v>
      </c>
      <c r="F60" s="46">
        <f t="shared" si="3"/>
        <v>24.77333333333333</v>
      </c>
      <c r="G60" s="39">
        <f t="shared" si="5"/>
        <v>0.38313446399999995</v>
      </c>
      <c r="H60" s="12" t="s">
        <v>53</v>
      </c>
      <c r="I60" s="38">
        <v>25.38</v>
      </c>
      <c r="J60" s="38">
        <v>32.34</v>
      </c>
      <c r="K60" s="38">
        <v>16.6</v>
      </c>
      <c r="L60" s="40"/>
      <c r="M60" s="40"/>
      <c r="N60" s="11"/>
    </row>
    <row r="61" spans="1:14" ht="24">
      <c r="A61" s="10">
        <f t="shared" si="6"/>
        <v>29</v>
      </c>
      <c r="B61" s="157">
        <v>37271</v>
      </c>
      <c r="C61" s="38">
        <v>0.08</v>
      </c>
      <c r="D61" s="38">
        <v>0.163</v>
      </c>
      <c r="E61" s="39">
        <f t="shared" si="4"/>
        <v>0.0140832</v>
      </c>
      <c r="F61" s="46">
        <f t="shared" si="3"/>
        <v>25.13333333333333</v>
      </c>
      <c r="G61" s="39">
        <f t="shared" si="5"/>
        <v>0.35395775999999995</v>
      </c>
      <c r="H61" s="12" t="s">
        <v>54</v>
      </c>
      <c r="I61" s="38">
        <v>24.52</v>
      </c>
      <c r="J61" s="38">
        <v>16.22</v>
      </c>
      <c r="K61" s="38">
        <v>34.66</v>
      </c>
      <c r="L61" s="40"/>
      <c r="M61" s="40"/>
      <c r="N61" s="11"/>
    </row>
    <row r="62" spans="1:14" ht="24">
      <c r="A62" s="10">
        <f t="shared" si="6"/>
        <v>30</v>
      </c>
      <c r="B62" s="157">
        <v>37287</v>
      </c>
      <c r="C62" s="38">
        <v>0.05</v>
      </c>
      <c r="D62" s="38">
        <v>0.12</v>
      </c>
      <c r="E62" s="39">
        <f t="shared" si="4"/>
        <v>0.010368</v>
      </c>
      <c r="F62" s="46">
        <f t="shared" si="3"/>
        <v>31.723333333333333</v>
      </c>
      <c r="G62" s="39">
        <f t="shared" si="5"/>
        <v>0.32890752</v>
      </c>
      <c r="H62" s="10" t="s">
        <v>55</v>
      </c>
      <c r="I62" s="38">
        <v>28.63</v>
      </c>
      <c r="J62" s="38">
        <v>31.1</v>
      </c>
      <c r="K62" s="38">
        <v>35.44</v>
      </c>
      <c r="L62" s="40"/>
      <c r="M62" s="40"/>
      <c r="N62" s="11"/>
    </row>
    <row r="63" spans="1:14" ht="24">
      <c r="A63" s="10">
        <f t="shared" si="6"/>
        <v>31</v>
      </c>
      <c r="B63" s="157">
        <v>37295</v>
      </c>
      <c r="C63" s="38">
        <v>0.05</v>
      </c>
      <c r="D63" s="38">
        <v>0.101</v>
      </c>
      <c r="E63" s="39">
        <f t="shared" si="4"/>
        <v>0.0087264</v>
      </c>
      <c r="F63" s="46">
        <f t="shared" si="3"/>
        <v>27.28666666666666</v>
      </c>
      <c r="G63" s="39">
        <f t="shared" si="5"/>
        <v>0.23811436799999997</v>
      </c>
      <c r="H63" s="64" t="s">
        <v>56</v>
      </c>
      <c r="I63" s="38">
        <v>35.98</v>
      </c>
      <c r="J63" s="38">
        <v>23.59</v>
      </c>
      <c r="K63" s="38">
        <v>22.29</v>
      </c>
      <c r="L63" s="40"/>
      <c r="M63" s="40"/>
      <c r="N63" s="11"/>
    </row>
    <row r="64" spans="1:14" ht="24">
      <c r="A64" s="10">
        <f t="shared" si="6"/>
        <v>32</v>
      </c>
      <c r="B64" s="157">
        <v>37309</v>
      </c>
      <c r="C64" s="38">
        <v>0.05</v>
      </c>
      <c r="D64" s="38">
        <v>0.099</v>
      </c>
      <c r="E64" s="39">
        <f t="shared" si="4"/>
        <v>0.008553600000000001</v>
      </c>
      <c r="F64" s="46">
        <f t="shared" si="3"/>
        <v>43.22666666666667</v>
      </c>
      <c r="G64" s="39">
        <f t="shared" si="5"/>
        <v>0.36974361600000005</v>
      </c>
      <c r="H64" s="64" t="s">
        <v>57</v>
      </c>
      <c r="I64" s="38">
        <v>37.3</v>
      </c>
      <c r="J64" s="38">
        <v>31.74</v>
      </c>
      <c r="K64" s="38">
        <v>60.64</v>
      </c>
      <c r="L64" s="40"/>
      <c r="M64" s="40"/>
      <c r="N64" s="11"/>
    </row>
    <row r="65" spans="1:14" ht="24">
      <c r="A65" s="10">
        <f t="shared" si="6"/>
        <v>33</v>
      </c>
      <c r="B65" s="157">
        <v>37315</v>
      </c>
      <c r="C65" s="38">
        <v>0.04</v>
      </c>
      <c r="D65" s="38">
        <v>0.048</v>
      </c>
      <c r="E65" s="39">
        <f t="shared" si="4"/>
        <v>0.0041472</v>
      </c>
      <c r="F65" s="46">
        <f t="shared" si="3"/>
        <v>16.32</v>
      </c>
      <c r="G65" s="39">
        <f t="shared" si="5"/>
        <v>0.067682304</v>
      </c>
      <c r="H65" s="64" t="s">
        <v>58</v>
      </c>
      <c r="I65" s="38">
        <v>30.05</v>
      </c>
      <c r="J65" s="38">
        <v>14.17</v>
      </c>
      <c r="K65" s="38">
        <v>4.74</v>
      </c>
      <c r="L65" s="40"/>
      <c r="M65" s="40"/>
      <c r="N65" s="11"/>
    </row>
    <row r="66" spans="1:14" ht="24">
      <c r="A66" s="10">
        <f t="shared" si="6"/>
        <v>34</v>
      </c>
      <c r="B66" s="157">
        <v>37327</v>
      </c>
      <c r="C66" s="38">
        <v>-0.02</v>
      </c>
      <c r="D66" s="38">
        <v>0.021</v>
      </c>
      <c r="E66" s="39">
        <f t="shared" si="4"/>
        <v>0.0018144000000000003</v>
      </c>
      <c r="F66" s="46">
        <f t="shared" si="3"/>
        <v>14.416666666666666</v>
      </c>
      <c r="G66" s="39">
        <f t="shared" si="5"/>
        <v>0.026157600000000003</v>
      </c>
      <c r="H66" s="64" t="s">
        <v>59</v>
      </c>
      <c r="I66" s="38">
        <v>14.91</v>
      </c>
      <c r="J66" s="38">
        <v>16.45</v>
      </c>
      <c r="K66" s="38">
        <v>11.89</v>
      </c>
      <c r="L66" s="40"/>
      <c r="M66" s="40"/>
      <c r="N66" s="11"/>
    </row>
    <row r="67" spans="1:14" ht="24">
      <c r="A67" s="10">
        <f t="shared" si="6"/>
        <v>35</v>
      </c>
      <c r="B67" s="157">
        <v>37335</v>
      </c>
      <c r="C67" s="38">
        <v>-0.04</v>
      </c>
      <c r="D67" s="38">
        <v>0.032</v>
      </c>
      <c r="E67" s="39">
        <f t="shared" si="4"/>
        <v>0.0027648000000000004</v>
      </c>
      <c r="F67" s="46">
        <f t="shared" si="3"/>
        <v>29.71666666666667</v>
      </c>
      <c r="G67" s="39">
        <f t="shared" si="5"/>
        <v>0.08216064000000002</v>
      </c>
      <c r="H67" s="64" t="s">
        <v>60</v>
      </c>
      <c r="I67" s="38">
        <v>23.11</v>
      </c>
      <c r="J67" s="38">
        <v>11.48</v>
      </c>
      <c r="K67" s="38">
        <v>54.56</v>
      </c>
      <c r="L67" s="40"/>
      <c r="M67" s="40"/>
      <c r="N67" s="11"/>
    </row>
    <row r="68" spans="1:14" ht="24.75" thickBot="1">
      <c r="A68" s="15">
        <f t="shared" si="6"/>
        <v>36</v>
      </c>
      <c r="B68" s="158">
        <v>37344</v>
      </c>
      <c r="C68" s="16">
        <v>-0.06</v>
      </c>
      <c r="D68" s="16">
        <v>0.008</v>
      </c>
      <c r="E68" s="51">
        <f t="shared" si="4"/>
        <v>0.0006912000000000001</v>
      </c>
      <c r="F68" s="52">
        <f t="shared" si="3"/>
        <v>65.07333333333334</v>
      </c>
      <c r="G68" s="51">
        <f t="shared" si="5"/>
        <v>0.04497868800000001</v>
      </c>
      <c r="H68" s="65" t="s">
        <v>61</v>
      </c>
      <c r="I68" s="16">
        <v>10.26</v>
      </c>
      <c r="J68" s="16">
        <v>136.4</v>
      </c>
      <c r="K68" s="16">
        <v>48.56</v>
      </c>
      <c r="L68" s="40"/>
      <c r="M68" s="40"/>
      <c r="N68" s="11"/>
    </row>
    <row r="69" spans="1:14" ht="24.75" thickTop="1">
      <c r="A69" s="17">
        <v>1</v>
      </c>
      <c r="B69" s="159">
        <v>37358</v>
      </c>
      <c r="C69" s="18">
        <v>-0.04</v>
      </c>
      <c r="D69" s="18">
        <v>0.008</v>
      </c>
      <c r="E69" s="53">
        <f t="shared" si="4"/>
        <v>0.0006912000000000001</v>
      </c>
      <c r="F69" s="54">
        <f t="shared" si="3"/>
        <v>27.516666666666666</v>
      </c>
      <c r="G69" s="53">
        <f t="shared" si="5"/>
        <v>0.01901952</v>
      </c>
      <c r="H69" s="66" t="s">
        <v>25</v>
      </c>
      <c r="I69" s="18">
        <v>16.92</v>
      </c>
      <c r="J69" s="18">
        <v>23.44</v>
      </c>
      <c r="K69" s="18">
        <v>42.19</v>
      </c>
      <c r="L69" s="40"/>
      <c r="M69" s="40"/>
      <c r="N69" s="11"/>
    </row>
    <row r="70" spans="1:14" ht="24">
      <c r="A70" s="10">
        <f t="shared" si="6"/>
        <v>2</v>
      </c>
      <c r="B70" s="157">
        <v>37364</v>
      </c>
      <c r="C70" s="38">
        <v>-0.05</v>
      </c>
      <c r="D70" s="38">
        <v>0.009</v>
      </c>
      <c r="E70" s="39">
        <f t="shared" si="4"/>
        <v>0.0007776</v>
      </c>
      <c r="F70" s="46">
        <f t="shared" si="3"/>
        <v>44.68333333333334</v>
      </c>
      <c r="G70" s="39">
        <f t="shared" si="5"/>
        <v>0.03474576000000001</v>
      </c>
      <c r="H70" s="64" t="s">
        <v>43</v>
      </c>
      <c r="I70" s="38">
        <v>42.11</v>
      </c>
      <c r="J70" s="38">
        <v>28.77</v>
      </c>
      <c r="K70" s="38">
        <v>63.17</v>
      </c>
      <c r="L70" s="40"/>
      <c r="M70" s="40"/>
      <c r="N70" s="11"/>
    </row>
    <row r="71" spans="1:14" ht="24">
      <c r="A71" s="10">
        <f t="shared" si="6"/>
        <v>3</v>
      </c>
      <c r="B71" s="157">
        <v>37376</v>
      </c>
      <c r="C71" s="38">
        <v>-0.03</v>
      </c>
      <c r="D71" s="38">
        <v>0.005</v>
      </c>
      <c r="E71" s="39">
        <f t="shared" si="4"/>
        <v>0.00043200000000000004</v>
      </c>
      <c r="F71" s="46">
        <f t="shared" si="3"/>
        <v>22.186666666666664</v>
      </c>
      <c r="G71" s="39">
        <f t="shared" si="5"/>
        <v>0.00958464</v>
      </c>
      <c r="H71" s="64" t="s">
        <v>44</v>
      </c>
      <c r="I71" s="38">
        <v>20.06</v>
      </c>
      <c r="J71" s="38">
        <v>35.48</v>
      </c>
      <c r="K71" s="38">
        <v>11.02</v>
      </c>
      <c r="L71" s="40"/>
      <c r="M71" s="40"/>
      <c r="N71" s="11"/>
    </row>
    <row r="72" spans="1:14" ht="24">
      <c r="A72" s="10">
        <f t="shared" si="6"/>
        <v>4</v>
      </c>
      <c r="B72" s="157">
        <v>37384</v>
      </c>
      <c r="C72" s="38">
        <v>-0.05</v>
      </c>
      <c r="D72" s="38">
        <v>0.001</v>
      </c>
      <c r="E72" s="39">
        <f t="shared" si="4"/>
        <v>8.640000000000001E-05</v>
      </c>
      <c r="F72" s="46">
        <f t="shared" si="3"/>
        <v>17.115000000000002</v>
      </c>
      <c r="G72" s="39">
        <f t="shared" si="5"/>
        <v>0.0014787360000000005</v>
      </c>
      <c r="H72" s="64" t="s">
        <v>26</v>
      </c>
      <c r="I72" s="38">
        <v>21.37</v>
      </c>
      <c r="J72" s="38">
        <v>12.86</v>
      </c>
      <c r="K72" s="38"/>
      <c r="L72" s="40"/>
      <c r="M72" s="40"/>
      <c r="N72" s="11"/>
    </row>
    <row r="73" spans="1:14" ht="24">
      <c r="A73" s="10">
        <f t="shared" si="6"/>
        <v>5</v>
      </c>
      <c r="B73" s="157">
        <v>37397</v>
      </c>
      <c r="C73" s="38">
        <v>0.22</v>
      </c>
      <c r="D73" s="38">
        <v>0.687</v>
      </c>
      <c r="E73" s="39">
        <f t="shared" si="4"/>
        <v>0.05935680000000001</v>
      </c>
      <c r="F73" s="46">
        <f t="shared" si="3"/>
        <v>15.593333333333334</v>
      </c>
      <c r="G73" s="39">
        <f t="shared" si="5"/>
        <v>0.9255703680000001</v>
      </c>
      <c r="H73" s="64" t="s">
        <v>27</v>
      </c>
      <c r="I73" s="38">
        <v>18.26</v>
      </c>
      <c r="J73" s="38">
        <v>15.79</v>
      </c>
      <c r="K73" s="38">
        <v>12.73</v>
      </c>
      <c r="L73" s="40"/>
      <c r="M73" s="40"/>
      <c r="N73" s="11"/>
    </row>
    <row r="74" spans="1:14" ht="24">
      <c r="A74" s="10">
        <f t="shared" si="6"/>
        <v>6</v>
      </c>
      <c r="B74" s="157">
        <v>37407</v>
      </c>
      <c r="C74" s="38">
        <v>0.34</v>
      </c>
      <c r="D74" s="38">
        <v>1.403</v>
      </c>
      <c r="E74" s="39">
        <f t="shared" si="4"/>
        <v>0.12121920000000001</v>
      </c>
      <c r="F74" s="46">
        <f aca="true" t="shared" si="7" ref="F74:F120">+AVERAGE(I74:K74)</f>
        <v>26.91</v>
      </c>
      <c r="G74" s="39">
        <f t="shared" si="5"/>
        <v>3.2620086720000003</v>
      </c>
      <c r="H74" s="64" t="s">
        <v>28</v>
      </c>
      <c r="I74" s="38">
        <v>29.23</v>
      </c>
      <c r="J74" s="38">
        <v>33.05</v>
      </c>
      <c r="K74" s="38">
        <v>18.45</v>
      </c>
      <c r="L74" s="40"/>
      <c r="M74" s="40"/>
      <c r="N74" s="11"/>
    </row>
    <row r="75" spans="1:14" ht="24">
      <c r="A75" s="10">
        <f t="shared" si="6"/>
        <v>7</v>
      </c>
      <c r="B75" s="157">
        <v>37418</v>
      </c>
      <c r="C75" s="38">
        <v>0.5</v>
      </c>
      <c r="D75" s="38">
        <v>3.145</v>
      </c>
      <c r="E75" s="39">
        <f t="shared" si="4"/>
        <v>0.271728</v>
      </c>
      <c r="F75" s="46">
        <f t="shared" si="7"/>
        <v>43.23666666666667</v>
      </c>
      <c r="G75" s="39">
        <f t="shared" si="5"/>
        <v>11.748612960000003</v>
      </c>
      <c r="H75" s="64" t="s">
        <v>22</v>
      </c>
      <c r="I75" s="38">
        <v>27.54</v>
      </c>
      <c r="J75" s="38">
        <v>56.15</v>
      </c>
      <c r="K75" s="38">
        <v>46.02</v>
      </c>
      <c r="L75" s="40"/>
      <c r="M75" s="40"/>
      <c r="N75" s="11"/>
    </row>
    <row r="76" spans="1:14" ht="24">
      <c r="A76" s="10">
        <f t="shared" si="6"/>
        <v>8</v>
      </c>
      <c r="B76" s="157">
        <v>37431</v>
      </c>
      <c r="C76" s="38">
        <v>0.21</v>
      </c>
      <c r="D76" s="38">
        <v>0.801</v>
      </c>
      <c r="E76" s="39">
        <f t="shared" si="4"/>
        <v>0.0692064</v>
      </c>
      <c r="F76" s="46">
        <f t="shared" si="7"/>
        <v>21.61</v>
      </c>
      <c r="G76" s="39">
        <f t="shared" si="5"/>
        <v>1.495550304</v>
      </c>
      <c r="H76" s="64" t="s">
        <v>23</v>
      </c>
      <c r="I76" s="38">
        <v>17.52</v>
      </c>
      <c r="J76" s="38">
        <v>32.17</v>
      </c>
      <c r="K76" s="38">
        <v>15.14</v>
      </c>
      <c r="L76" s="40"/>
      <c r="M76" s="40"/>
      <c r="N76" s="11"/>
    </row>
    <row r="77" spans="1:14" ht="24">
      <c r="A77" s="10">
        <f t="shared" si="6"/>
        <v>9</v>
      </c>
      <c r="B77" s="157">
        <v>37435</v>
      </c>
      <c r="C77" s="38">
        <v>0.22</v>
      </c>
      <c r="D77" s="38">
        <v>0.761</v>
      </c>
      <c r="E77" s="39">
        <f t="shared" si="4"/>
        <v>0.0657504</v>
      </c>
      <c r="F77" s="46">
        <f t="shared" si="7"/>
        <v>11.183333333333332</v>
      </c>
      <c r="G77" s="39">
        <f t="shared" si="5"/>
        <v>0.73530864</v>
      </c>
      <c r="H77" s="64" t="s">
        <v>24</v>
      </c>
      <c r="I77" s="38">
        <v>12.35</v>
      </c>
      <c r="J77" s="38">
        <v>7.54</v>
      </c>
      <c r="K77" s="38">
        <v>13.66</v>
      </c>
      <c r="L77" s="40"/>
      <c r="M77" s="40"/>
      <c r="N77" s="11"/>
    </row>
    <row r="78" spans="1:14" ht="24">
      <c r="A78" s="10">
        <f t="shared" si="6"/>
        <v>10</v>
      </c>
      <c r="B78" s="157">
        <v>37440</v>
      </c>
      <c r="C78" s="38">
        <v>0.21</v>
      </c>
      <c r="D78" s="38">
        <v>0.634</v>
      </c>
      <c r="E78" s="39">
        <f t="shared" si="4"/>
        <v>0.0547776</v>
      </c>
      <c r="F78" s="46">
        <f t="shared" si="7"/>
        <v>34.33</v>
      </c>
      <c r="G78" s="39">
        <f t="shared" si="5"/>
        <v>1.880515008</v>
      </c>
      <c r="H78" s="64" t="s">
        <v>29</v>
      </c>
      <c r="I78" s="38">
        <v>53.62</v>
      </c>
      <c r="J78" s="38">
        <v>27.57</v>
      </c>
      <c r="K78" s="38">
        <v>21.8</v>
      </c>
      <c r="L78" s="40"/>
      <c r="M78" s="40"/>
      <c r="N78" s="11"/>
    </row>
    <row r="79" spans="1:14" ht="24">
      <c r="A79" s="10">
        <f t="shared" si="6"/>
        <v>11</v>
      </c>
      <c r="B79" s="157">
        <v>37454</v>
      </c>
      <c r="C79" s="38">
        <v>0.26</v>
      </c>
      <c r="D79" s="38">
        <v>0.937</v>
      </c>
      <c r="E79" s="39">
        <f t="shared" si="4"/>
        <v>0.08095680000000001</v>
      </c>
      <c r="F79" s="46">
        <f t="shared" si="7"/>
        <v>44.14000000000001</v>
      </c>
      <c r="G79" s="39">
        <f t="shared" si="5"/>
        <v>3.573433152000001</v>
      </c>
      <c r="H79" s="64" t="s">
        <v>30</v>
      </c>
      <c r="I79" s="38">
        <v>32.27</v>
      </c>
      <c r="J79" s="38">
        <v>66.79</v>
      </c>
      <c r="K79" s="38">
        <v>33.36</v>
      </c>
      <c r="L79" s="40"/>
      <c r="M79" s="40"/>
      <c r="N79" s="11"/>
    </row>
    <row r="80" spans="1:14" ht="24">
      <c r="A80" s="10">
        <f t="shared" si="6"/>
        <v>12</v>
      </c>
      <c r="B80" s="157">
        <v>37468</v>
      </c>
      <c r="C80" s="38">
        <v>0.3</v>
      </c>
      <c r="D80" s="38">
        <v>1.303</v>
      </c>
      <c r="E80" s="39">
        <f t="shared" si="4"/>
        <v>0.1125792</v>
      </c>
      <c r="F80" s="46">
        <f t="shared" si="7"/>
        <v>37.42333333333334</v>
      </c>
      <c r="G80" s="39">
        <f aca="true" t="shared" si="8" ref="G80:G120">F80*E80</f>
        <v>4.213088928000001</v>
      </c>
      <c r="H80" s="64" t="s">
        <v>31</v>
      </c>
      <c r="I80" s="38">
        <v>40.45</v>
      </c>
      <c r="J80" s="38">
        <v>32</v>
      </c>
      <c r="K80" s="38">
        <v>39.82</v>
      </c>
      <c r="L80" s="40"/>
      <c r="M80" s="40"/>
      <c r="N80" s="11"/>
    </row>
    <row r="81" spans="1:14" ht="24">
      <c r="A81" s="10">
        <f t="shared" si="6"/>
        <v>13</v>
      </c>
      <c r="B81" s="157">
        <v>37477</v>
      </c>
      <c r="C81" s="38">
        <v>0.48</v>
      </c>
      <c r="D81" s="38">
        <v>2.894</v>
      </c>
      <c r="E81" s="39">
        <f t="shared" si="4"/>
        <v>0.25004160000000003</v>
      </c>
      <c r="F81" s="46">
        <f t="shared" si="7"/>
        <v>35.32333333333334</v>
      </c>
      <c r="G81" s="39">
        <f t="shared" si="8"/>
        <v>8.832302784000003</v>
      </c>
      <c r="H81" s="64" t="s">
        <v>32</v>
      </c>
      <c r="I81" s="38">
        <v>33.85</v>
      </c>
      <c r="J81" s="38">
        <v>40.14</v>
      </c>
      <c r="K81" s="38">
        <v>31.98</v>
      </c>
      <c r="L81" s="40"/>
      <c r="M81" s="40"/>
      <c r="N81" s="11"/>
    </row>
    <row r="82" spans="1:14" ht="24">
      <c r="A82" s="10">
        <f t="shared" si="6"/>
        <v>14</v>
      </c>
      <c r="B82" s="157">
        <v>37488</v>
      </c>
      <c r="C82" s="38">
        <v>0.77</v>
      </c>
      <c r="D82" s="38">
        <v>5.257</v>
      </c>
      <c r="E82" s="39">
        <f t="shared" si="4"/>
        <v>0.4542048</v>
      </c>
      <c r="F82" s="46">
        <f t="shared" si="7"/>
        <v>66.61</v>
      </c>
      <c r="G82" s="39">
        <f t="shared" si="8"/>
        <v>30.254581728</v>
      </c>
      <c r="H82" s="64" t="s">
        <v>33</v>
      </c>
      <c r="I82" s="38">
        <v>57.35</v>
      </c>
      <c r="J82" s="38">
        <v>72.44</v>
      </c>
      <c r="K82" s="38">
        <v>70.04</v>
      </c>
      <c r="L82" s="40"/>
      <c r="M82" s="40"/>
      <c r="N82" s="11"/>
    </row>
    <row r="83" spans="1:14" ht="24">
      <c r="A83" s="10">
        <f t="shared" si="6"/>
        <v>15</v>
      </c>
      <c r="B83" s="157">
        <v>37494</v>
      </c>
      <c r="C83" s="38">
        <v>1.07</v>
      </c>
      <c r="D83" s="38">
        <v>11.5</v>
      </c>
      <c r="E83" s="39">
        <f t="shared" si="4"/>
        <v>0.9936</v>
      </c>
      <c r="F83" s="46">
        <f t="shared" si="7"/>
        <v>67.63</v>
      </c>
      <c r="G83" s="39">
        <f t="shared" si="8"/>
        <v>67.197168</v>
      </c>
      <c r="H83" s="64" t="s">
        <v>34</v>
      </c>
      <c r="I83" s="38">
        <v>51.05</v>
      </c>
      <c r="J83" s="38">
        <v>86.22</v>
      </c>
      <c r="K83" s="38">
        <v>65.62</v>
      </c>
      <c r="L83" s="40"/>
      <c r="M83" s="40"/>
      <c r="N83" s="11"/>
    </row>
    <row r="84" spans="1:14" ht="24">
      <c r="A84" s="10">
        <f t="shared" si="6"/>
        <v>16</v>
      </c>
      <c r="B84" s="157">
        <v>37510</v>
      </c>
      <c r="C84" s="38">
        <v>1.64</v>
      </c>
      <c r="D84" s="38">
        <v>23.19</v>
      </c>
      <c r="E84" s="39">
        <f t="shared" si="4"/>
        <v>2.003616</v>
      </c>
      <c r="F84" s="46">
        <f t="shared" si="7"/>
        <v>316.03333333333336</v>
      </c>
      <c r="G84" s="39">
        <f>F84*E84</f>
        <v>633.2094432000001</v>
      </c>
      <c r="H84" s="64" t="s">
        <v>35</v>
      </c>
      <c r="I84" s="38">
        <v>288.1</v>
      </c>
      <c r="J84" s="38">
        <v>305</v>
      </c>
      <c r="K84" s="38">
        <v>355</v>
      </c>
      <c r="L84" s="40"/>
      <c r="M84" s="40"/>
      <c r="N84" s="11"/>
    </row>
    <row r="85" spans="1:14" ht="24">
      <c r="A85" s="10">
        <f t="shared" si="6"/>
        <v>17</v>
      </c>
      <c r="B85" s="157">
        <v>37519</v>
      </c>
      <c r="C85" s="38">
        <v>2.625</v>
      </c>
      <c r="D85" s="38">
        <v>101.544</v>
      </c>
      <c r="E85" s="39">
        <f t="shared" si="4"/>
        <v>8.7734016</v>
      </c>
      <c r="F85" s="46">
        <f t="shared" si="7"/>
        <v>1078.4333333333334</v>
      </c>
      <c r="G85" s="39">
        <f>F85*E85</f>
        <v>9461.52873216</v>
      </c>
      <c r="H85" s="64" t="s">
        <v>36</v>
      </c>
      <c r="I85" s="38">
        <v>1131</v>
      </c>
      <c r="J85" s="38">
        <v>969.3</v>
      </c>
      <c r="K85" s="38">
        <v>1135</v>
      </c>
      <c r="L85" s="40"/>
      <c r="M85" s="40"/>
      <c r="N85" s="11"/>
    </row>
    <row r="86" spans="1:14" ht="24">
      <c r="A86" s="10">
        <f t="shared" si="6"/>
        <v>18</v>
      </c>
      <c r="B86" s="157">
        <v>37526</v>
      </c>
      <c r="C86" s="38">
        <v>0.76</v>
      </c>
      <c r="D86" s="38">
        <v>5.359</v>
      </c>
      <c r="E86" s="39">
        <f t="shared" si="4"/>
        <v>0.46301760000000003</v>
      </c>
      <c r="F86" s="46">
        <f t="shared" si="7"/>
        <v>93.09666666666668</v>
      </c>
      <c r="G86" s="39">
        <f>F86*E86</f>
        <v>43.10539516800001</v>
      </c>
      <c r="H86" s="64" t="s">
        <v>37</v>
      </c>
      <c r="I86" s="38">
        <v>95.79</v>
      </c>
      <c r="J86" s="38">
        <v>80.3</v>
      </c>
      <c r="K86" s="38">
        <v>103.2</v>
      </c>
      <c r="L86" s="40"/>
      <c r="M86" s="40"/>
      <c r="N86" s="11"/>
    </row>
    <row r="87" spans="1:14" ht="24">
      <c r="A87" s="10">
        <f t="shared" si="6"/>
        <v>19</v>
      </c>
      <c r="B87" s="157">
        <v>37538</v>
      </c>
      <c r="C87" s="38">
        <v>0.69</v>
      </c>
      <c r="D87" s="38">
        <v>3.765</v>
      </c>
      <c r="E87" s="39">
        <f t="shared" si="4"/>
        <v>0.32529600000000003</v>
      </c>
      <c r="F87" s="46">
        <f t="shared" si="7"/>
        <v>35.13666666666667</v>
      </c>
      <c r="G87" s="39">
        <f>F87*E87</f>
        <v>11.429817120000003</v>
      </c>
      <c r="H87" s="64" t="s">
        <v>38</v>
      </c>
      <c r="I87" s="38">
        <v>36.59</v>
      </c>
      <c r="J87" s="38">
        <v>38.34</v>
      </c>
      <c r="K87" s="38">
        <v>30.48</v>
      </c>
      <c r="L87" s="40"/>
      <c r="M87" s="40"/>
      <c r="N87" s="11"/>
    </row>
    <row r="88" spans="1:14" ht="24">
      <c r="A88" s="10">
        <f t="shared" si="6"/>
        <v>20</v>
      </c>
      <c r="B88" s="157">
        <v>37551</v>
      </c>
      <c r="C88" s="38">
        <v>0.43</v>
      </c>
      <c r="D88" s="38">
        <v>1.877</v>
      </c>
      <c r="E88" s="39">
        <f t="shared" si="4"/>
        <v>0.1621728</v>
      </c>
      <c r="F88" s="46">
        <f t="shared" si="7"/>
        <v>19.293333333333333</v>
      </c>
      <c r="G88" s="39">
        <f t="shared" si="8"/>
        <v>3.128853888</v>
      </c>
      <c r="H88" s="64" t="s">
        <v>39</v>
      </c>
      <c r="I88" s="38">
        <v>15.54</v>
      </c>
      <c r="J88" s="38">
        <v>22.16</v>
      </c>
      <c r="K88" s="38">
        <v>20.18</v>
      </c>
      <c r="L88" s="40"/>
      <c r="M88" s="40"/>
      <c r="N88" s="11"/>
    </row>
    <row r="89" spans="1:14" ht="24">
      <c r="A89" s="10">
        <f t="shared" si="6"/>
        <v>21</v>
      </c>
      <c r="B89" s="157">
        <v>37560</v>
      </c>
      <c r="C89" s="38">
        <v>0.85</v>
      </c>
      <c r="D89" s="38">
        <v>5.702</v>
      </c>
      <c r="E89" s="39">
        <f t="shared" si="4"/>
        <v>0.4926528</v>
      </c>
      <c r="F89" s="46">
        <f t="shared" si="7"/>
        <v>35.47</v>
      </c>
      <c r="G89" s="39">
        <f t="shared" si="8"/>
        <v>17.474394816</v>
      </c>
      <c r="H89" s="64" t="s">
        <v>40</v>
      </c>
      <c r="I89" s="38">
        <v>28.11</v>
      </c>
      <c r="J89" s="38">
        <v>46.26</v>
      </c>
      <c r="K89" s="38">
        <v>32.04</v>
      </c>
      <c r="L89" s="40"/>
      <c r="M89" s="40"/>
      <c r="N89" s="11"/>
    </row>
    <row r="90" spans="1:14" ht="24">
      <c r="A90" s="10">
        <f t="shared" si="6"/>
        <v>22</v>
      </c>
      <c r="B90" s="157">
        <v>37571</v>
      </c>
      <c r="C90" s="38">
        <v>0.85</v>
      </c>
      <c r="D90" s="38">
        <v>4.97</v>
      </c>
      <c r="E90" s="39">
        <f t="shared" si="4"/>
        <v>0.429408</v>
      </c>
      <c r="F90" s="46">
        <f t="shared" si="7"/>
        <v>116.07000000000001</v>
      </c>
      <c r="G90" s="39">
        <f t="shared" si="8"/>
        <v>49.841386560000004</v>
      </c>
      <c r="H90" s="64" t="s">
        <v>45</v>
      </c>
      <c r="I90" s="38">
        <v>93.91</v>
      </c>
      <c r="J90" s="38">
        <v>119.7</v>
      </c>
      <c r="K90" s="38">
        <v>134.6</v>
      </c>
      <c r="L90" s="40"/>
      <c r="M90" s="40"/>
      <c r="N90" s="11"/>
    </row>
    <row r="91" spans="1:14" ht="24">
      <c r="A91" s="10">
        <f t="shared" si="6"/>
        <v>23</v>
      </c>
      <c r="B91" s="157">
        <v>37586</v>
      </c>
      <c r="C91" s="38">
        <v>0.8</v>
      </c>
      <c r="D91" s="38">
        <v>4.617</v>
      </c>
      <c r="E91" s="39">
        <f t="shared" si="4"/>
        <v>0.3989088</v>
      </c>
      <c r="F91" s="46">
        <f t="shared" si="7"/>
        <v>155.26666666666668</v>
      </c>
      <c r="G91" s="39">
        <f t="shared" si="8"/>
        <v>61.937239680000005</v>
      </c>
      <c r="H91" s="64" t="s">
        <v>47</v>
      </c>
      <c r="I91" s="38">
        <v>166.4</v>
      </c>
      <c r="J91" s="38">
        <v>139.8</v>
      </c>
      <c r="K91" s="38">
        <v>159.6</v>
      </c>
      <c r="L91" s="40"/>
      <c r="M91" s="40"/>
      <c r="N91" s="11"/>
    </row>
    <row r="92" spans="1:14" ht="24">
      <c r="A92" s="10">
        <f t="shared" si="6"/>
        <v>24</v>
      </c>
      <c r="B92" s="157">
        <v>37589</v>
      </c>
      <c r="C92" s="38">
        <v>1.2</v>
      </c>
      <c r="D92" s="38">
        <v>9.296</v>
      </c>
      <c r="E92" s="39">
        <f t="shared" si="4"/>
        <v>0.8031744</v>
      </c>
      <c r="F92" s="46">
        <f t="shared" si="7"/>
        <v>145.36666666666667</v>
      </c>
      <c r="G92" s="39">
        <f t="shared" si="8"/>
        <v>116.75478528</v>
      </c>
      <c r="H92" s="64" t="s">
        <v>48</v>
      </c>
      <c r="I92" s="38">
        <v>136.3</v>
      </c>
      <c r="J92" s="38">
        <v>157.3</v>
      </c>
      <c r="K92" s="38">
        <v>142.5</v>
      </c>
      <c r="L92" s="40"/>
      <c r="M92" s="40"/>
      <c r="N92" s="11"/>
    </row>
    <row r="93" spans="1:14" ht="24">
      <c r="A93" s="10">
        <f t="shared" si="6"/>
        <v>25</v>
      </c>
      <c r="B93" s="157">
        <v>37601</v>
      </c>
      <c r="C93" s="38">
        <v>0.68</v>
      </c>
      <c r="D93" s="38">
        <v>2.431</v>
      </c>
      <c r="E93" s="39">
        <f t="shared" si="4"/>
        <v>0.21003840000000001</v>
      </c>
      <c r="F93" s="46">
        <f t="shared" si="7"/>
        <v>84.11666666666667</v>
      </c>
      <c r="G93" s="39">
        <f t="shared" si="8"/>
        <v>17.667730080000002</v>
      </c>
      <c r="H93" s="64" t="s">
        <v>51</v>
      </c>
      <c r="I93" s="38">
        <v>79.56</v>
      </c>
      <c r="J93" s="38">
        <v>57.99</v>
      </c>
      <c r="K93" s="38">
        <v>114.8</v>
      </c>
      <c r="L93" s="40"/>
      <c r="M93" s="40"/>
      <c r="N93" s="11"/>
    </row>
    <row r="94" spans="1:14" ht="24">
      <c r="A94" s="10">
        <f t="shared" si="6"/>
        <v>26</v>
      </c>
      <c r="B94" s="157">
        <v>37608</v>
      </c>
      <c r="C94" s="38">
        <v>0.55</v>
      </c>
      <c r="D94" s="38">
        <v>1.186</v>
      </c>
      <c r="E94" s="39">
        <f t="shared" si="4"/>
        <v>0.1024704</v>
      </c>
      <c r="F94" s="46">
        <f t="shared" si="7"/>
        <v>110.42333333333333</v>
      </c>
      <c r="G94" s="39">
        <f t="shared" si="8"/>
        <v>11.315123136</v>
      </c>
      <c r="H94" s="64" t="s">
        <v>52</v>
      </c>
      <c r="I94" s="38">
        <v>84.29</v>
      </c>
      <c r="J94" s="38">
        <v>60.78</v>
      </c>
      <c r="K94" s="38">
        <v>186.2</v>
      </c>
      <c r="L94" s="40"/>
      <c r="M94" s="40"/>
      <c r="N94" s="11"/>
    </row>
    <row r="95" spans="1:14" ht="24">
      <c r="A95" s="10">
        <f t="shared" si="6"/>
        <v>27</v>
      </c>
      <c r="B95" s="157">
        <v>37614</v>
      </c>
      <c r="C95" s="38">
        <v>0.52</v>
      </c>
      <c r="D95" s="38">
        <v>1.273</v>
      </c>
      <c r="E95" s="39">
        <f t="shared" si="4"/>
        <v>0.1099872</v>
      </c>
      <c r="F95" s="46">
        <f t="shared" si="7"/>
        <v>54.27333333333333</v>
      </c>
      <c r="G95" s="39">
        <f t="shared" si="8"/>
        <v>5.969371968</v>
      </c>
      <c r="H95" s="64" t="s">
        <v>42</v>
      </c>
      <c r="I95" s="38">
        <v>34.25</v>
      </c>
      <c r="J95" s="38">
        <v>69.63</v>
      </c>
      <c r="K95" s="38">
        <v>58.94</v>
      </c>
      <c r="L95" s="40"/>
      <c r="M95" s="40"/>
      <c r="N95" s="11"/>
    </row>
    <row r="96" spans="1:14" ht="24">
      <c r="A96" s="10">
        <f t="shared" si="6"/>
        <v>28</v>
      </c>
      <c r="B96" s="157">
        <v>37635</v>
      </c>
      <c r="C96" s="38">
        <v>0.53</v>
      </c>
      <c r="D96" s="38">
        <v>1.003</v>
      </c>
      <c r="E96" s="39">
        <f t="shared" si="4"/>
        <v>0.08665919999999999</v>
      </c>
      <c r="F96" s="46">
        <f t="shared" si="7"/>
        <v>21.133333333333336</v>
      </c>
      <c r="G96" s="39">
        <f t="shared" si="8"/>
        <v>1.83139776</v>
      </c>
      <c r="H96" s="64" t="s">
        <v>53</v>
      </c>
      <c r="I96" s="38">
        <v>17.14</v>
      </c>
      <c r="J96" s="38">
        <v>33.6</v>
      </c>
      <c r="K96" s="38">
        <v>12.66</v>
      </c>
      <c r="L96" s="40"/>
      <c r="M96" s="40"/>
      <c r="N96" s="11"/>
    </row>
    <row r="97" spans="1:14" ht="24">
      <c r="A97" s="10">
        <f t="shared" si="6"/>
        <v>29</v>
      </c>
      <c r="B97" s="157">
        <v>37642</v>
      </c>
      <c r="C97" s="38">
        <v>0.52</v>
      </c>
      <c r="D97" s="38">
        <v>0.572</v>
      </c>
      <c r="E97" s="39">
        <f t="shared" si="4"/>
        <v>0.0494208</v>
      </c>
      <c r="F97" s="46">
        <f t="shared" si="7"/>
        <v>23.88</v>
      </c>
      <c r="G97" s="39">
        <f t="shared" si="8"/>
        <v>1.180168704</v>
      </c>
      <c r="H97" s="64" t="s">
        <v>54</v>
      </c>
      <c r="I97" s="38">
        <v>12.41</v>
      </c>
      <c r="J97" s="38">
        <v>18.35</v>
      </c>
      <c r="K97" s="38">
        <v>40.88</v>
      </c>
      <c r="L97" s="40"/>
      <c r="M97" s="40"/>
      <c r="N97" s="11"/>
    </row>
    <row r="98" spans="1:14" ht="24">
      <c r="A98" s="10">
        <f t="shared" si="6"/>
        <v>30</v>
      </c>
      <c r="B98" s="157">
        <v>37652</v>
      </c>
      <c r="C98" s="38">
        <v>0.49</v>
      </c>
      <c r="D98" s="38">
        <v>0.389</v>
      </c>
      <c r="E98" s="39">
        <f t="shared" si="4"/>
        <v>0.0336096</v>
      </c>
      <c r="F98" s="46">
        <f t="shared" si="7"/>
        <v>69.44333333333334</v>
      </c>
      <c r="G98" s="39">
        <f t="shared" si="8"/>
        <v>2.3339626560000006</v>
      </c>
      <c r="H98" s="64" t="s">
        <v>55</v>
      </c>
      <c r="I98" s="38">
        <v>5.13</v>
      </c>
      <c r="J98" s="38">
        <v>198.4</v>
      </c>
      <c r="K98" s="38">
        <v>4.8</v>
      </c>
      <c r="L98" s="40"/>
      <c r="M98" s="40"/>
      <c r="N98" s="11"/>
    </row>
    <row r="99" spans="1:14" ht="24">
      <c r="A99" s="10">
        <f t="shared" si="6"/>
        <v>31</v>
      </c>
      <c r="B99" s="157">
        <v>37670</v>
      </c>
      <c r="C99" s="38">
        <v>0.42</v>
      </c>
      <c r="D99" s="38">
        <v>0.114</v>
      </c>
      <c r="E99" s="39">
        <f t="shared" si="4"/>
        <v>0.0098496</v>
      </c>
      <c r="F99" s="46">
        <f t="shared" si="7"/>
        <v>106.2</v>
      </c>
      <c r="G99" s="39">
        <f t="shared" si="8"/>
        <v>1.04602752</v>
      </c>
      <c r="H99" s="64" t="s">
        <v>82</v>
      </c>
      <c r="I99" s="38">
        <v>111.5</v>
      </c>
      <c r="J99" s="38">
        <v>103.2</v>
      </c>
      <c r="K99" s="38">
        <v>103.9</v>
      </c>
      <c r="L99" s="40"/>
      <c r="M99" s="40"/>
      <c r="N99" s="11"/>
    </row>
    <row r="100" spans="1:14" ht="24">
      <c r="A100" s="10">
        <f t="shared" si="6"/>
        <v>32</v>
      </c>
      <c r="B100" s="157">
        <v>37677</v>
      </c>
      <c r="C100" s="38">
        <v>0.4</v>
      </c>
      <c r="D100" s="38">
        <v>0.085</v>
      </c>
      <c r="E100" s="39">
        <f aca="true" t="shared" si="9" ref="E100:E163">D100*0.0864</f>
        <v>0.007344000000000001</v>
      </c>
      <c r="F100" s="46">
        <f t="shared" si="7"/>
        <v>22.51</v>
      </c>
      <c r="G100" s="39">
        <f t="shared" si="8"/>
        <v>0.16531344000000003</v>
      </c>
      <c r="H100" s="64" t="s">
        <v>83</v>
      </c>
      <c r="I100" s="38">
        <v>29.86</v>
      </c>
      <c r="J100" s="38">
        <v>20.61</v>
      </c>
      <c r="K100" s="38">
        <v>17.06</v>
      </c>
      <c r="L100" s="40"/>
      <c r="M100" s="40"/>
      <c r="N100" s="11"/>
    </row>
    <row r="101" spans="1:14" ht="24">
      <c r="A101" s="10">
        <f aca="true" t="shared" si="10" ref="A101:A131">+A100+1</f>
        <v>33</v>
      </c>
      <c r="B101" s="157">
        <v>37680</v>
      </c>
      <c r="C101" s="38">
        <v>0.4</v>
      </c>
      <c r="D101" s="38">
        <v>0.086</v>
      </c>
      <c r="E101" s="39">
        <f t="shared" si="9"/>
        <v>0.0074304</v>
      </c>
      <c r="F101" s="46">
        <f t="shared" si="7"/>
        <v>14.49</v>
      </c>
      <c r="G101" s="39">
        <f t="shared" si="8"/>
        <v>0.107666496</v>
      </c>
      <c r="H101" s="64" t="s">
        <v>84</v>
      </c>
      <c r="I101" s="38">
        <v>26.11</v>
      </c>
      <c r="J101" s="38">
        <v>7.5</v>
      </c>
      <c r="K101" s="38">
        <v>9.86</v>
      </c>
      <c r="L101" s="40"/>
      <c r="M101" s="40"/>
      <c r="N101" s="11"/>
    </row>
    <row r="102" spans="1:14" ht="24">
      <c r="A102" s="10">
        <f t="shared" si="10"/>
        <v>34</v>
      </c>
      <c r="B102" s="157">
        <v>37692</v>
      </c>
      <c r="C102" s="38">
        <v>0.38</v>
      </c>
      <c r="D102" s="38">
        <v>0.076</v>
      </c>
      <c r="E102" s="39">
        <f t="shared" si="9"/>
        <v>0.0065664</v>
      </c>
      <c r="F102" s="46">
        <f t="shared" si="7"/>
        <v>11.86</v>
      </c>
      <c r="G102" s="39">
        <f t="shared" si="8"/>
        <v>0.077877504</v>
      </c>
      <c r="H102" s="64" t="s">
        <v>59</v>
      </c>
      <c r="I102" s="38">
        <v>15.18</v>
      </c>
      <c r="J102" s="38">
        <v>8.83</v>
      </c>
      <c r="K102" s="38">
        <v>11.57</v>
      </c>
      <c r="L102" s="40"/>
      <c r="M102" s="40"/>
      <c r="N102" s="11"/>
    </row>
    <row r="103" spans="1:14" ht="24">
      <c r="A103" s="10">
        <f t="shared" si="10"/>
        <v>35</v>
      </c>
      <c r="B103" s="157">
        <v>37698</v>
      </c>
      <c r="C103" s="38">
        <v>0.39</v>
      </c>
      <c r="D103" s="38">
        <v>0.075</v>
      </c>
      <c r="E103" s="39">
        <f t="shared" si="9"/>
        <v>0.0064800000000000005</v>
      </c>
      <c r="F103" s="46">
        <f t="shared" si="7"/>
        <v>16.026666666666667</v>
      </c>
      <c r="G103" s="39">
        <f t="shared" si="8"/>
        <v>0.10385280000000001</v>
      </c>
      <c r="H103" s="64" t="s">
        <v>60</v>
      </c>
      <c r="I103" s="38">
        <v>10.06</v>
      </c>
      <c r="J103" s="38">
        <v>8.55</v>
      </c>
      <c r="K103" s="38">
        <v>29.47</v>
      </c>
      <c r="L103" s="40"/>
      <c r="M103" s="40"/>
      <c r="N103" s="11"/>
    </row>
    <row r="104" spans="1:14" ht="24.75" thickBot="1">
      <c r="A104" s="15">
        <f t="shared" si="10"/>
        <v>36</v>
      </c>
      <c r="B104" s="158">
        <v>37708</v>
      </c>
      <c r="C104" s="16">
        <v>0.37</v>
      </c>
      <c r="D104" s="16">
        <v>0.039</v>
      </c>
      <c r="E104" s="51">
        <f t="shared" si="9"/>
        <v>0.0033696000000000004</v>
      </c>
      <c r="F104" s="52">
        <f t="shared" si="7"/>
        <v>31.643333333333334</v>
      </c>
      <c r="G104" s="51">
        <f t="shared" si="8"/>
        <v>0.10662537600000002</v>
      </c>
      <c r="H104" s="65" t="s">
        <v>61</v>
      </c>
      <c r="I104" s="16">
        <v>18.14</v>
      </c>
      <c r="J104" s="16">
        <v>12.74</v>
      </c>
      <c r="K104" s="16">
        <v>64.05</v>
      </c>
      <c r="L104" s="40"/>
      <c r="M104" s="40"/>
      <c r="N104" s="11"/>
    </row>
    <row r="105" spans="1:14" ht="24.75" thickTop="1">
      <c r="A105" s="17">
        <v>1</v>
      </c>
      <c r="B105" s="159">
        <v>37721</v>
      </c>
      <c r="C105" s="18">
        <v>0.36</v>
      </c>
      <c r="D105" s="18">
        <v>0.033</v>
      </c>
      <c r="E105" s="53">
        <f t="shared" si="9"/>
        <v>0.0028512000000000003</v>
      </c>
      <c r="F105" s="54">
        <f t="shared" si="7"/>
        <v>36.24</v>
      </c>
      <c r="G105" s="53">
        <f t="shared" si="8"/>
        <v>0.10332748800000002</v>
      </c>
      <c r="H105" s="66" t="s">
        <v>25</v>
      </c>
      <c r="I105" s="18">
        <v>41.81</v>
      </c>
      <c r="J105" s="18">
        <v>37.55</v>
      </c>
      <c r="K105" s="18">
        <v>29.36</v>
      </c>
      <c r="L105" s="40"/>
      <c r="M105" s="40"/>
      <c r="N105" s="11"/>
    </row>
    <row r="106" spans="1:14" ht="24">
      <c r="A106" s="10">
        <f t="shared" si="10"/>
        <v>2</v>
      </c>
      <c r="B106" s="157">
        <v>37732</v>
      </c>
      <c r="C106" s="38">
        <v>0.35</v>
      </c>
      <c r="D106" s="38">
        <v>0.015</v>
      </c>
      <c r="E106" s="39">
        <f t="shared" si="9"/>
        <v>0.001296</v>
      </c>
      <c r="F106" s="46">
        <f t="shared" si="7"/>
        <v>37.9</v>
      </c>
      <c r="G106" s="39">
        <f t="shared" si="8"/>
        <v>0.0491184</v>
      </c>
      <c r="H106" s="64" t="s">
        <v>43</v>
      </c>
      <c r="I106" s="38">
        <v>27.82</v>
      </c>
      <c r="J106" s="38">
        <v>49.82</v>
      </c>
      <c r="K106" s="38">
        <v>36.06</v>
      </c>
      <c r="L106" s="40"/>
      <c r="M106" s="40"/>
      <c r="N106" s="11"/>
    </row>
    <row r="107" spans="1:14" ht="24">
      <c r="A107" s="10">
        <f t="shared" si="10"/>
        <v>3</v>
      </c>
      <c r="B107" s="157">
        <v>37740</v>
      </c>
      <c r="C107" s="38">
        <v>0.36</v>
      </c>
      <c r="D107" s="38">
        <v>0.025</v>
      </c>
      <c r="E107" s="39">
        <f t="shared" si="9"/>
        <v>0.00216</v>
      </c>
      <c r="F107" s="46">
        <f t="shared" si="7"/>
        <v>71.57666666666667</v>
      </c>
      <c r="G107" s="39">
        <f t="shared" si="8"/>
        <v>0.1546056</v>
      </c>
      <c r="H107" s="64" t="s">
        <v>44</v>
      </c>
      <c r="I107" s="38">
        <v>88.68</v>
      </c>
      <c r="J107" s="38">
        <v>43.5</v>
      </c>
      <c r="K107" s="38">
        <v>82.55</v>
      </c>
      <c r="L107" s="40"/>
      <c r="M107" s="40"/>
      <c r="N107" s="11"/>
    </row>
    <row r="108" spans="1:14" ht="24">
      <c r="A108" s="10">
        <f t="shared" si="10"/>
        <v>4</v>
      </c>
      <c r="B108" s="157">
        <v>37747</v>
      </c>
      <c r="C108" s="38">
        <v>0.36</v>
      </c>
      <c r="D108" s="38">
        <v>0.025</v>
      </c>
      <c r="E108" s="39">
        <f t="shared" si="9"/>
        <v>0.00216</v>
      </c>
      <c r="F108" s="46">
        <f t="shared" si="7"/>
        <v>64.39666666666666</v>
      </c>
      <c r="G108" s="39">
        <f t="shared" si="8"/>
        <v>0.1390968</v>
      </c>
      <c r="H108" s="64" t="s">
        <v>26</v>
      </c>
      <c r="I108" s="38">
        <v>42.77</v>
      </c>
      <c r="J108" s="38">
        <v>47.92</v>
      </c>
      <c r="K108" s="38">
        <v>102.5</v>
      </c>
      <c r="L108" s="40"/>
      <c r="M108" s="40"/>
      <c r="N108" s="11"/>
    </row>
    <row r="109" spans="1:14" ht="24">
      <c r="A109" s="10">
        <f t="shared" si="10"/>
        <v>5</v>
      </c>
      <c r="B109" s="157">
        <v>37761</v>
      </c>
      <c r="C109" s="38">
        <v>0.41</v>
      </c>
      <c r="D109" s="38">
        <v>0.088</v>
      </c>
      <c r="E109" s="39">
        <f t="shared" si="9"/>
        <v>0.0076032</v>
      </c>
      <c r="F109" s="46">
        <f t="shared" si="7"/>
        <v>47.333333333333336</v>
      </c>
      <c r="G109" s="39">
        <f t="shared" si="8"/>
        <v>0.3598848</v>
      </c>
      <c r="H109" s="64" t="s">
        <v>27</v>
      </c>
      <c r="I109" s="38">
        <v>43.08</v>
      </c>
      <c r="J109" s="38">
        <v>50.87</v>
      </c>
      <c r="K109" s="38">
        <v>48.05</v>
      </c>
      <c r="L109" s="40"/>
      <c r="M109" s="40"/>
      <c r="N109" s="11"/>
    </row>
    <row r="110" spans="1:14" ht="24">
      <c r="A110" s="10">
        <f t="shared" si="10"/>
        <v>6</v>
      </c>
      <c r="B110" s="157">
        <v>37768</v>
      </c>
      <c r="C110" s="38">
        <v>0.49</v>
      </c>
      <c r="D110" s="38">
        <v>0.276</v>
      </c>
      <c r="E110" s="39">
        <f t="shared" si="9"/>
        <v>0.023846400000000004</v>
      </c>
      <c r="F110" s="46">
        <f t="shared" si="7"/>
        <v>46.606666666666676</v>
      </c>
      <c r="G110" s="39">
        <f t="shared" si="8"/>
        <v>1.1114012160000004</v>
      </c>
      <c r="H110" s="64" t="s">
        <v>28</v>
      </c>
      <c r="I110" s="38">
        <v>64.68</v>
      </c>
      <c r="J110" s="38">
        <v>51.4</v>
      </c>
      <c r="K110" s="38">
        <v>23.74</v>
      </c>
      <c r="L110" s="40"/>
      <c r="M110" s="40"/>
      <c r="N110" s="11"/>
    </row>
    <row r="111" spans="1:14" ht="24">
      <c r="A111" s="10">
        <f t="shared" si="10"/>
        <v>7</v>
      </c>
      <c r="B111" s="157">
        <v>37774</v>
      </c>
      <c r="C111" s="38">
        <v>0.48</v>
      </c>
      <c r="D111" s="38">
        <v>0.203</v>
      </c>
      <c r="E111" s="39">
        <f t="shared" si="9"/>
        <v>0.0175392</v>
      </c>
      <c r="F111" s="46">
        <f t="shared" si="7"/>
        <v>39.5</v>
      </c>
      <c r="G111" s="39">
        <f t="shared" si="8"/>
        <v>0.6927984</v>
      </c>
      <c r="H111" s="64" t="s">
        <v>22</v>
      </c>
      <c r="I111" s="38">
        <v>32.24</v>
      </c>
      <c r="J111" s="38">
        <v>39.28</v>
      </c>
      <c r="K111" s="38">
        <v>46.98</v>
      </c>
      <c r="L111" s="40"/>
      <c r="M111" s="40"/>
      <c r="N111" s="11"/>
    </row>
    <row r="112" spans="1:14" ht="24">
      <c r="A112" s="10">
        <f t="shared" si="10"/>
        <v>8</v>
      </c>
      <c r="B112" s="157">
        <v>37789</v>
      </c>
      <c r="C112" s="38">
        <v>0.43</v>
      </c>
      <c r="D112" s="38">
        <v>0.118</v>
      </c>
      <c r="E112" s="39">
        <f t="shared" si="9"/>
        <v>0.0101952</v>
      </c>
      <c r="F112" s="46">
        <f t="shared" si="7"/>
        <v>65.1</v>
      </c>
      <c r="G112" s="39">
        <f t="shared" si="8"/>
        <v>0.6637075199999999</v>
      </c>
      <c r="H112" s="64" t="s">
        <v>23</v>
      </c>
      <c r="I112" s="38">
        <v>71.63</v>
      </c>
      <c r="J112" s="38">
        <v>58.07</v>
      </c>
      <c r="K112" s="38">
        <v>65.6</v>
      </c>
      <c r="L112" s="40"/>
      <c r="M112" s="40"/>
      <c r="N112" s="11"/>
    </row>
    <row r="113" spans="1:14" ht="24">
      <c r="A113" s="10">
        <f t="shared" si="10"/>
        <v>9</v>
      </c>
      <c r="B113" s="157">
        <v>37797</v>
      </c>
      <c r="C113" s="38">
        <v>0.45</v>
      </c>
      <c r="D113" s="38">
        <v>0.147</v>
      </c>
      <c r="E113" s="39">
        <f t="shared" si="9"/>
        <v>0.0127008</v>
      </c>
      <c r="F113" s="46">
        <f t="shared" si="7"/>
        <v>49.46666666666667</v>
      </c>
      <c r="G113" s="39">
        <f t="shared" si="8"/>
        <v>0.62826624</v>
      </c>
      <c r="H113" s="64" t="s">
        <v>24</v>
      </c>
      <c r="I113" s="38">
        <v>55.25</v>
      </c>
      <c r="J113" s="38">
        <v>44.38</v>
      </c>
      <c r="K113" s="38">
        <v>48.77</v>
      </c>
      <c r="L113" s="40"/>
      <c r="M113" s="40"/>
      <c r="N113" s="11"/>
    </row>
    <row r="114" spans="1:14" ht="24">
      <c r="A114" s="10">
        <f t="shared" si="10"/>
        <v>10</v>
      </c>
      <c r="B114" s="157">
        <v>37803</v>
      </c>
      <c r="C114" s="38">
        <v>0.46</v>
      </c>
      <c r="D114" s="38">
        <v>0.173</v>
      </c>
      <c r="E114" s="39">
        <f t="shared" si="9"/>
        <v>0.014947199999999999</v>
      </c>
      <c r="F114" s="46">
        <f t="shared" si="7"/>
        <v>86.53000000000002</v>
      </c>
      <c r="G114" s="39">
        <f t="shared" si="8"/>
        <v>1.2933812160000002</v>
      </c>
      <c r="H114" s="64" t="s">
        <v>29</v>
      </c>
      <c r="I114" s="38">
        <v>93.27</v>
      </c>
      <c r="J114" s="38">
        <v>75.6</v>
      </c>
      <c r="K114" s="38">
        <v>90.72</v>
      </c>
      <c r="L114" s="40"/>
      <c r="M114" s="40"/>
      <c r="N114" s="11"/>
    </row>
    <row r="115" spans="1:14" ht="24">
      <c r="A115" s="10">
        <f t="shared" si="10"/>
        <v>11</v>
      </c>
      <c r="B115" s="157">
        <v>37820</v>
      </c>
      <c r="C115" s="38">
        <v>0.65</v>
      </c>
      <c r="D115" s="38">
        <v>0.917</v>
      </c>
      <c r="E115" s="39">
        <f t="shared" si="9"/>
        <v>0.0792288</v>
      </c>
      <c r="F115" s="46">
        <f t="shared" si="7"/>
        <v>98.45666666666666</v>
      </c>
      <c r="G115" s="39">
        <f t="shared" si="8"/>
        <v>7.800603552</v>
      </c>
      <c r="H115" s="64" t="s">
        <v>30</v>
      </c>
      <c r="I115" s="38">
        <v>92.73</v>
      </c>
      <c r="J115" s="38">
        <v>95.64</v>
      </c>
      <c r="K115" s="38">
        <v>107</v>
      </c>
      <c r="L115" s="40"/>
      <c r="M115" s="40"/>
      <c r="N115" s="11"/>
    </row>
    <row r="116" spans="1:14" ht="24">
      <c r="A116" s="10">
        <f t="shared" si="10"/>
        <v>12</v>
      </c>
      <c r="B116" s="157">
        <v>37830</v>
      </c>
      <c r="C116" s="38">
        <v>0.6</v>
      </c>
      <c r="D116" s="38">
        <v>0.623</v>
      </c>
      <c r="E116" s="39">
        <f t="shared" si="9"/>
        <v>0.053827200000000006</v>
      </c>
      <c r="F116" s="46">
        <f t="shared" si="7"/>
        <v>148.6</v>
      </c>
      <c r="G116" s="39">
        <f t="shared" si="8"/>
        <v>7.99872192</v>
      </c>
      <c r="H116" s="64" t="s">
        <v>31</v>
      </c>
      <c r="I116" s="38">
        <v>143.3</v>
      </c>
      <c r="J116" s="38">
        <v>146.6</v>
      </c>
      <c r="K116" s="38">
        <v>155.9</v>
      </c>
      <c r="L116" s="40"/>
      <c r="M116" s="40"/>
      <c r="N116" s="11"/>
    </row>
    <row r="117" spans="1:14" ht="24">
      <c r="A117" s="10">
        <f t="shared" si="10"/>
        <v>13</v>
      </c>
      <c r="B117" s="157">
        <v>37834</v>
      </c>
      <c r="C117" s="38">
        <v>0.69</v>
      </c>
      <c r="D117" s="38">
        <v>1.051</v>
      </c>
      <c r="E117" s="39">
        <f t="shared" si="9"/>
        <v>0.0908064</v>
      </c>
      <c r="F117" s="46">
        <f t="shared" si="7"/>
        <v>90.39666666666666</v>
      </c>
      <c r="G117" s="39">
        <f t="shared" si="8"/>
        <v>8.208595871999998</v>
      </c>
      <c r="H117" s="64" t="s">
        <v>32</v>
      </c>
      <c r="I117" s="38">
        <v>66.13</v>
      </c>
      <c r="J117" s="38">
        <v>84.36</v>
      </c>
      <c r="K117" s="38">
        <v>120.7</v>
      </c>
      <c r="L117" s="40"/>
      <c r="M117" s="40"/>
      <c r="N117" s="11"/>
    </row>
    <row r="118" spans="1:14" ht="24">
      <c r="A118" s="10">
        <f t="shared" si="10"/>
        <v>14</v>
      </c>
      <c r="B118" s="157">
        <v>37847</v>
      </c>
      <c r="C118" s="38">
        <v>0.54</v>
      </c>
      <c r="D118" s="38">
        <v>0.54</v>
      </c>
      <c r="E118" s="39">
        <f t="shared" si="9"/>
        <v>0.046656</v>
      </c>
      <c r="F118" s="46">
        <f t="shared" si="7"/>
        <v>127.40000000000002</v>
      </c>
      <c r="G118" s="39">
        <f t="shared" si="8"/>
        <v>5.943974400000001</v>
      </c>
      <c r="H118" s="64" t="s">
        <v>33</v>
      </c>
      <c r="I118" s="38">
        <v>131.6</v>
      </c>
      <c r="J118" s="38">
        <v>119.7</v>
      </c>
      <c r="K118" s="38">
        <v>130.9</v>
      </c>
      <c r="L118" s="40"/>
      <c r="M118" s="40"/>
      <c r="N118" s="11"/>
    </row>
    <row r="119" spans="1:14" ht="24">
      <c r="A119" s="10">
        <f t="shared" si="10"/>
        <v>15</v>
      </c>
      <c r="B119" s="157">
        <v>37861</v>
      </c>
      <c r="C119" s="38">
        <v>0.83</v>
      </c>
      <c r="D119" s="38">
        <v>1.93</v>
      </c>
      <c r="E119" s="39">
        <f t="shared" si="9"/>
        <v>0.166752</v>
      </c>
      <c r="F119" s="46">
        <f t="shared" si="7"/>
        <v>90.53000000000002</v>
      </c>
      <c r="G119" s="39">
        <f t="shared" si="8"/>
        <v>15.096058560000003</v>
      </c>
      <c r="H119" s="64" t="s">
        <v>34</v>
      </c>
      <c r="I119" s="38">
        <v>78.87</v>
      </c>
      <c r="J119" s="38">
        <v>78.32</v>
      </c>
      <c r="K119" s="38">
        <v>114.4</v>
      </c>
      <c r="L119" s="40"/>
      <c r="M119" s="40"/>
      <c r="N119" s="11"/>
    </row>
    <row r="120" spans="1:14" ht="24">
      <c r="A120" s="10">
        <f t="shared" si="10"/>
        <v>16</v>
      </c>
      <c r="B120" s="157">
        <v>37865</v>
      </c>
      <c r="C120" s="38">
        <v>0.69</v>
      </c>
      <c r="D120" s="38">
        <v>1.051</v>
      </c>
      <c r="E120" s="39">
        <f t="shared" si="9"/>
        <v>0.0908064</v>
      </c>
      <c r="F120" s="46">
        <f t="shared" si="7"/>
        <v>91.78666666666668</v>
      </c>
      <c r="G120" s="39">
        <f t="shared" si="8"/>
        <v>8.334816768</v>
      </c>
      <c r="H120" s="64" t="s">
        <v>32</v>
      </c>
      <c r="I120" s="38">
        <v>80.7</v>
      </c>
      <c r="J120" s="38">
        <v>83.86</v>
      </c>
      <c r="K120" s="38">
        <v>110.8</v>
      </c>
      <c r="L120" s="40"/>
      <c r="M120" s="40"/>
      <c r="N120" s="11"/>
    </row>
    <row r="121" spans="1:14" ht="24">
      <c r="A121" s="10">
        <f t="shared" si="10"/>
        <v>17</v>
      </c>
      <c r="B121" s="157">
        <v>37874</v>
      </c>
      <c r="C121" s="38">
        <v>0.54</v>
      </c>
      <c r="D121" s="38">
        <v>0.54</v>
      </c>
      <c r="E121" s="39">
        <f t="shared" si="9"/>
        <v>0.046656</v>
      </c>
      <c r="F121" s="46">
        <f aca="true" t="shared" si="11" ref="F121:F131">+AVERAGE(I121:K121)</f>
        <v>229.76666666666665</v>
      </c>
      <c r="G121" s="39">
        <f aca="true" t="shared" si="12" ref="G121:G131">F121*E121</f>
        <v>10.7199936</v>
      </c>
      <c r="H121" s="64" t="s">
        <v>33</v>
      </c>
      <c r="I121" s="38">
        <v>191.7</v>
      </c>
      <c r="J121" s="38">
        <v>223.2</v>
      </c>
      <c r="K121" s="38">
        <v>274.4</v>
      </c>
      <c r="L121" s="40"/>
      <c r="M121" s="40"/>
      <c r="N121" s="11"/>
    </row>
    <row r="122" spans="1:14" ht="24">
      <c r="A122" s="10">
        <f t="shared" si="10"/>
        <v>18</v>
      </c>
      <c r="B122" s="157">
        <v>37892</v>
      </c>
      <c r="C122" s="38">
        <v>0.83</v>
      </c>
      <c r="D122" s="38">
        <v>1.93</v>
      </c>
      <c r="E122" s="39">
        <f t="shared" si="9"/>
        <v>0.166752</v>
      </c>
      <c r="F122" s="46">
        <f t="shared" si="11"/>
        <v>208.5666666666667</v>
      </c>
      <c r="G122" s="39">
        <f t="shared" si="12"/>
        <v>34.7789088</v>
      </c>
      <c r="H122" s="64" t="s">
        <v>34</v>
      </c>
      <c r="I122" s="38">
        <v>234.1</v>
      </c>
      <c r="J122" s="38">
        <v>207.5</v>
      </c>
      <c r="K122" s="38">
        <v>184.1</v>
      </c>
      <c r="L122" s="40"/>
      <c r="M122" s="40"/>
      <c r="N122" s="11"/>
    </row>
    <row r="123" spans="1:14" ht="24">
      <c r="A123" s="10">
        <f t="shared" si="10"/>
        <v>19</v>
      </c>
      <c r="B123" s="157">
        <v>37896</v>
      </c>
      <c r="C123" s="38">
        <v>1.02</v>
      </c>
      <c r="D123" s="38">
        <v>4.502</v>
      </c>
      <c r="E123" s="39">
        <f t="shared" si="9"/>
        <v>0.3889728</v>
      </c>
      <c r="F123" s="46">
        <f t="shared" si="11"/>
        <v>38.28333333333334</v>
      </c>
      <c r="G123" s="39">
        <f t="shared" si="12"/>
        <v>14.891175360000002</v>
      </c>
      <c r="H123" s="64" t="s">
        <v>38</v>
      </c>
      <c r="I123" s="38">
        <v>40.14</v>
      </c>
      <c r="J123" s="38">
        <v>33.04</v>
      </c>
      <c r="K123" s="38">
        <v>41.67</v>
      </c>
      <c r="L123" s="40"/>
      <c r="M123" s="40"/>
      <c r="N123" s="11"/>
    </row>
    <row r="124" spans="1:14" ht="24">
      <c r="A124" s="10">
        <f t="shared" si="10"/>
        <v>20</v>
      </c>
      <c r="B124" s="157">
        <v>37915</v>
      </c>
      <c r="C124" s="38">
        <v>0.54</v>
      </c>
      <c r="D124" s="38">
        <v>1.002</v>
      </c>
      <c r="E124" s="39">
        <f t="shared" si="9"/>
        <v>0.0865728</v>
      </c>
      <c r="F124" s="46">
        <f t="shared" si="11"/>
        <v>27.046666666666667</v>
      </c>
      <c r="G124" s="39">
        <f t="shared" si="12"/>
        <v>2.341505664</v>
      </c>
      <c r="H124" s="64" t="s">
        <v>39</v>
      </c>
      <c r="I124" s="38">
        <v>22.2</v>
      </c>
      <c r="J124" s="38">
        <v>27.94</v>
      </c>
      <c r="K124" s="38">
        <v>31</v>
      </c>
      <c r="L124" s="40"/>
      <c r="M124" s="40"/>
      <c r="N124" s="11"/>
    </row>
    <row r="125" spans="1:14" ht="24">
      <c r="A125" s="10">
        <f t="shared" si="10"/>
        <v>21</v>
      </c>
      <c r="B125" s="157">
        <v>37925</v>
      </c>
      <c r="C125" s="38">
        <v>0.43</v>
      </c>
      <c r="D125" s="38">
        <v>0.595</v>
      </c>
      <c r="E125" s="39">
        <f t="shared" si="9"/>
        <v>0.051408</v>
      </c>
      <c r="F125" s="46">
        <f t="shared" si="11"/>
        <v>14.39</v>
      </c>
      <c r="G125" s="39">
        <f t="shared" si="12"/>
        <v>0.73976112</v>
      </c>
      <c r="H125" s="64" t="s">
        <v>40</v>
      </c>
      <c r="I125" s="38">
        <v>14.3</v>
      </c>
      <c r="J125" s="38">
        <v>23.77</v>
      </c>
      <c r="K125" s="38">
        <v>5.1</v>
      </c>
      <c r="L125" s="40"/>
      <c r="M125" s="40"/>
      <c r="N125" s="11"/>
    </row>
    <row r="126" spans="1:14" ht="24">
      <c r="A126" s="10">
        <f t="shared" si="10"/>
        <v>22</v>
      </c>
      <c r="B126" s="157">
        <v>37931</v>
      </c>
      <c r="C126" s="38">
        <v>0.62</v>
      </c>
      <c r="D126" s="38">
        <v>1.458</v>
      </c>
      <c r="E126" s="39">
        <f t="shared" si="9"/>
        <v>0.1259712</v>
      </c>
      <c r="F126" s="46">
        <f t="shared" si="11"/>
        <v>48.669999999999995</v>
      </c>
      <c r="G126" s="39">
        <f t="shared" si="12"/>
        <v>6.1310183039999995</v>
      </c>
      <c r="H126" s="64" t="s">
        <v>45</v>
      </c>
      <c r="I126" s="38">
        <v>51.4</v>
      </c>
      <c r="J126" s="38">
        <v>50</v>
      </c>
      <c r="K126" s="38">
        <v>44.61</v>
      </c>
      <c r="L126" s="40"/>
      <c r="M126" s="40"/>
      <c r="N126" s="11"/>
    </row>
    <row r="127" spans="1:14" ht="24">
      <c r="A127" s="10">
        <f t="shared" si="10"/>
        <v>23</v>
      </c>
      <c r="B127" s="157">
        <v>37944</v>
      </c>
      <c r="C127" s="38">
        <v>0.45</v>
      </c>
      <c r="D127" s="38">
        <v>0.518</v>
      </c>
      <c r="E127" s="39">
        <f t="shared" si="9"/>
        <v>0.0447552</v>
      </c>
      <c r="F127" s="46">
        <f t="shared" si="11"/>
        <v>43.93666666666667</v>
      </c>
      <c r="G127" s="39">
        <f t="shared" si="12"/>
        <v>1.966394304</v>
      </c>
      <c r="H127" s="64" t="s">
        <v>47</v>
      </c>
      <c r="I127" s="38">
        <v>38.1</v>
      </c>
      <c r="J127" s="38">
        <v>44.53</v>
      </c>
      <c r="K127" s="38">
        <v>49.18</v>
      </c>
      <c r="L127" s="40"/>
      <c r="M127" s="40"/>
      <c r="N127" s="11"/>
    </row>
    <row r="128" spans="1:14" ht="24">
      <c r="A128" s="10">
        <f t="shared" si="10"/>
        <v>24</v>
      </c>
      <c r="B128" s="157">
        <v>37951</v>
      </c>
      <c r="C128" s="38">
        <v>0.42</v>
      </c>
      <c r="D128" s="38">
        <v>0.422</v>
      </c>
      <c r="E128" s="39">
        <f t="shared" si="9"/>
        <v>0.0364608</v>
      </c>
      <c r="F128" s="46">
        <f t="shared" si="11"/>
        <v>39.67333333333334</v>
      </c>
      <c r="G128" s="39">
        <f t="shared" si="12"/>
        <v>1.4465214720000004</v>
      </c>
      <c r="H128" s="64" t="s">
        <v>48</v>
      </c>
      <c r="I128" s="38">
        <v>42.82</v>
      </c>
      <c r="J128" s="38">
        <v>41.07</v>
      </c>
      <c r="K128" s="38">
        <v>35.13</v>
      </c>
      <c r="L128" s="40"/>
      <c r="M128" s="40"/>
      <c r="N128" s="11"/>
    </row>
    <row r="129" spans="1:14" ht="24">
      <c r="A129" s="10">
        <f t="shared" si="10"/>
        <v>25</v>
      </c>
      <c r="B129" s="157">
        <v>37956</v>
      </c>
      <c r="C129" s="38">
        <v>0.38</v>
      </c>
      <c r="D129" s="38">
        <v>0.274</v>
      </c>
      <c r="E129" s="39">
        <f t="shared" si="9"/>
        <v>0.023673600000000003</v>
      </c>
      <c r="F129" s="46">
        <f t="shared" si="11"/>
        <v>68.43333333333334</v>
      </c>
      <c r="G129" s="39">
        <f t="shared" si="12"/>
        <v>1.6200633600000003</v>
      </c>
      <c r="H129" s="64" t="s">
        <v>51</v>
      </c>
      <c r="I129" s="38">
        <v>67.26</v>
      </c>
      <c r="J129" s="38">
        <v>64.53</v>
      </c>
      <c r="K129" s="38">
        <v>73.51</v>
      </c>
      <c r="L129" s="40"/>
      <c r="M129" s="40"/>
      <c r="N129" s="11"/>
    </row>
    <row r="130" spans="1:14" ht="24">
      <c r="A130" s="10">
        <f t="shared" si="10"/>
        <v>26</v>
      </c>
      <c r="B130" s="157">
        <v>37973</v>
      </c>
      <c r="C130" s="38">
        <v>0.32</v>
      </c>
      <c r="D130" s="38">
        <v>0.038</v>
      </c>
      <c r="E130" s="39">
        <f t="shared" si="9"/>
        <v>0.0032832</v>
      </c>
      <c r="F130" s="46">
        <f t="shared" si="11"/>
        <v>96.2</v>
      </c>
      <c r="G130" s="39">
        <f t="shared" si="12"/>
        <v>0.31584384</v>
      </c>
      <c r="H130" s="64" t="s">
        <v>52</v>
      </c>
      <c r="I130" s="38">
        <v>79.13</v>
      </c>
      <c r="J130" s="38">
        <v>111</v>
      </c>
      <c r="K130" s="38">
        <v>98.47</v>
      </c>
      <c r="L130" s="40"/>
      <c r="M130" s="40"/>
      <c r="N130" s="11"/>
    </row>
    <row r="131" spans="1:14" ht="24.75" thickBot="1">
      <c r="A131" s="15">
        <f t="shared" si="10"/>
        <v>27</v>
      </c>
      <c r="B131" s="158">
        <v>37984</v>
      </c>
      <c r="C131" s="16">
        <v>0.31</v>
      </c>
      <c r="D131" s="16">
        <v>0.054</v>
      </c>
      <c r="E131" s="51">
        <f t="shared" si="9"/>
        <v>0.0046656</v>
      </c>
      <c r="F131" s="52">
        <f t="shared" si="11"/>
        <v>99.49333333333334</v>
      </c>
      <c r="G131" s="51">
        <f t="shared" si="12"/>
        <v>0.464196096</v>
      </c>
      <c r="H131" s="65" t="s">
        <v>42</v>
      </c>
      <c r="I131" s="16">
        <v>102.4</v>
      </c>
      <c r="J131" s="16">
        <v>87.88</v>
      </c>
      <c r="K131" s="16">
        <v>108.2</v>
      </c>
      <c r="L131" s="40"/>
      <c r="M131" s="40"/>
      <c r="N131" s="11"/>
    </row>
    <row r="132" spans="1:14" ht="24.75" thickTop="1">
      <c r="A132" s="10">
        <v>1</v>
      </c>
      <c r="B132" s="157">
        <v>38138</v>
      </c>
      <c r="C132" s="38">
        <v>365.008</v>
      </c>
      <c r="D132" s="38">
        <v>1.75</v>
      </c>
      <c r="E132" s="39">
        <v>0.151</v>
      </c>
      <c r="F132" s="46">
        <v>72.183</v>
      </c>
      <c r="G132" s="39">
        <v>10.914</v>
      </c>
      <c r="H132" s="64" t="s">
        <v>85</v>
      </c>
      <c r="I132" s="38">
        <v>70.76</v>
      </c>
      <c r="J132" s="38">
        <v>70.45</v>
      </c>
      <c r="K132" s="38">
        <v>75.34</v>
      </c>
      <c r="L132" s="40"/>
      <c r="M132" s="40"/>
      <c r="N132" s="11"/>
    </row>
    <row r="133" spans="1:16" s="234" customFormat="1" ht="24">
      <c r="A133" s="228">
        <v>2</v>
      </c>
      <c r="B133" s="229">
        <v>38146</v>
      </c>
      <c r="C133" s="230">
        <v>364.758</v>
      </c>
      <c r="D133" s="230"/>
      <c r="E133" s="231"/>
      <c r="F133" s="232"/>
      <c r="G133" s="232"/>
      <c r="H133" s="239" t="s">
        <v>49</v>
      </c>
      <c r="I133" s="230">
        <v>0.001</v>
      </c>
      <c r="J133" s="230">
        <v>0.001</v>
      </c>
      <c r="K133" s="230">
        <v>0.001</v>
      </c>
      <c r="L133" s="240"/>
      <c r="M133" s="230">
        <v>0.477</v>
      </c>
      <c r="N133" s="231">
        <v>0.041</v>
      </c>
      <c r="O133" s="232">
        <v>0.001</v>
      </c>
      <c r="P133" s="232">
        <v>0.001</v>
      </c>
    </row>
    <row r="134" spans="1:16" s="234" customFormat="1" ht="24">
      <c r="A134" s="228">
        <v>3</v>
      </c>
      <c r="B134" s="229">
        <v>38153</v>
      </c>
      <c r="C134" s="230">
        <v>364.908</v>
      </c>
      <c r="D134" s="230"/>
      <c r="E134" s="231"/>
      <c r="F134" s="232"/>
      <c r="G134" s="232"/>
      <c r="H134" s="239" t="s">
        <v>86</v>
      </c>
      <c r="I134" s="230">
        <v>0.001</v>
      </c>
      <c r="J134" s="230">
        <v>0.001</v>
      </c>
      <c r="K134" s="230">
        <v>0.001</v>
      </c>
      <c r="L134" s="240"/>
      <c r="M134" s="230">
        <v>1.289</v>
      </c>
      <c r="N134" s="231">
        <v>0.111</v>
      </c>
      <c r="O134" s="232">
        <v>0.001</v>
      </c>
      <c r="P134" s="232">
        <v>0.001</v>
      </c>
    </row>
    <row r="135" spans="1:16" s="234" customFormat="1" ht="24">
      <c r="A135" s="228">
        <v>4</v>
      </c>
      <c r="B135" s="229">
        <v>38167</v>
      </c>
      <c r="C135" s="230">
        <v>364.388</v>
      </c>
      <c r="D135" s="230"/>
      <c r="E135" s="231"/>
      <c r="F135" s="232"/>
      <c r="G135" s="232"/>
      <c r="H135" s="239" t="s">
        <v>87</v>
      </c>
      <c r="I135" s="230">
        <v>0.001</v>
      </c>
      <c r="J135" s="230">
        <v>0.001</v>
      </c>
      <c r="K135" s="230">
        <v>0.001</v>
      </c>
      <c r="L135" s="240"/>
      <c r="M135" s="230">
        <v>0.594</v>
      </c>
      <c r="N135" s="231">
        <v>0.051</v>
      </c>
      <c r="O135" s="232">
        <v>0.001</v>
      </c>
      <c r="P135" s="232">
        <v>0.001</v>
      </c>
    </row>
    <row r="136" spans="1:14" ht="24">
      <c r="A136" s="10">
        <v>5</v>
      </c>
      <c r="B136" s="157">
        <v>38175</v>
      </c>
      <c r="C136" s="38">
        <v>364.768</v>
      </c>
      <c r="D136" s="38">
        <v>0.597</v>
      </c>
      <c r="E136" s="39">
        <v>0.052</v>
      </c>
      <c r="F136" s="46">
        <v>93.797</v>
      </c>
      <c r="G136" s="39">
        <v>4.838</v>
      </c>
      <c r="H136" s="64" t="s">
        <v>88</v>
      </c>
      <c r="I136" s="38">
        <v>69.29</v>
      </c>
      <c r="J136" s="38">
        <v>111.4</v>
      </c>
      <c r="K136" s="38">
        <v>100.7</v>
      </c>
      <c r="L136" s="40"/>
      <c r="M136" s="40"/>
      <c r="N136" s="11"/>
    </row>
    <row r="137" spans="1:14" ht="24">
      <c r="A137" s="10">
        <v>6</v>
      </c>
      <c r="B137" s="157">
        <v>38189</v>
      </c>
      <c r="C137" s="38">
        <v>364.768</v>
      </c>
      <c r="D137" s="38">
        <v>0.522</v>
      </c>
      <c r="E137" s="39">
        <v>0.045</v>
      </c>
      <c r="F137" s="46">
        <v>52.897</v>
      </c>
      <c r="G137" s="39">
        <v>2.386</v>
      </c>
      <c r="H137" s="64" t="s">
        <v>89</v>
      </c>
      <c r="I137" s="38">
        <v>48.31</v>
      </c>
      <c r="J137" s="38">
        <v>57.02</v>
      </c>
      <c r="K137" s="38">
        <v>53.36</v>
      </c>
      <c r="L137" s="40"/>
      <c r="M137" s="40"/>
      <c r="N137" s="11"/>
    </row>
    <row r="138" spans="1:14" ht="24">
      <c r="A138" s="10">
        <v>7</v>
      </c>
      <c r="B138" s="157">
        <v>38194</v>
      </c>
      <c r="C138" s="38">
        <v>366.518</v>
      </c>
      <c r="D138" s="38">
        <v>21.969</v>
      </c>
      <c r="E138" s="39">
        <v>1.898</v>
      </c>
      <c r="F138" s="46">
        <v>327.167</v>
      </c>
      <c r="G138" s="39">
        <v>621.002</v>
      </c>
      <c r="H138" s="64" t="s">
        <v>90</v>
      </c>
      <c r="I138" s="38">
        <v>294.5</v>
      </c>
      <c r="J138" s="38">
        <v>334.6</v>
      </c>
      <c r="K138" s="38">
        <v>352.4</v>
      </c>
      <c r="L138" s="40"/>
      <c r="M138" s="40"/>
      <c r="N138" s="11"/>
    </row>
    <row r="139" spans="1:14" ht="24">
      <c r="A139" s="10">
        <v>8</v>
      </c>
      <c r="B139" s="157">
        <v>38204</v>
      </c>
      <c r="C139" s="38">
        <v>365.708</v>
      </c>
      <c r="D139" s="38">
        <v>7.888</v>
      </c>
      <c r="E139" s="39">
        <v>0.682</v>
      </c>
      <c r="F139" s="46">
        <v>63.867</v>
      </c>
      <c r="G139" s="39">
        <v>43.527</v>
      </c>
      <c r="H139" s="64" t="s">
        <v>91</v>
      </c>
      <c r="I139" s="38">
        <v>70.8</v>
      </c>
      <c r="J139" s="38">
        <v>59.63</v>
      </c>
      <c r="K139" s="38">
        <v>61.17</v>
      </c>
      <c r="L139" s="40"/>
      <c r="M139" s="40"/>
      <c r="N139" s="11"/>
    </row>
    <row r="140" spans="1:14" ht="24">
      <c r="A140" s="10">
        <v>9</v>
      </c>
      <c r="B140" s="157">
        <v>38225</v>
      </c>
      <c r="C140" s="38">
        <v>364.938</v>
      </c>
      <c r="D140" s="38">
        <v>1.471</v>
      </c>
      <c r="E140" s="39">
        <v>0.127</v>
      </c>
      <c r="F140" s="46">
        <v>77.353</v>
      </c>
      <c r="G140" s="39">
        <v>9.831</v>
      </c>
      <c r="H140" s="64" t="s">
        <v>92</v>
      </c>
      <c r="I140" s="38">
        <v>59.42</v>
      </c>
      <c r="J140" s="38">
        <v>78.14</v>
      </c>
      <c r="K140" s="38">
        <v>94.5</v>
      </c>
      <c r="L140" s="40"/>
      <c r="M140" s="40"/>
      <c r="N140" s="11"/>
    </row>
    <row r="141" spans="1:14" ht="24.75" thickBot="1">
      <c r="A141" s="15">
        <v>10</v>
      </c>
      <c r="B141" s="158">
        <v>38229</v>
      </c>
      <c r="C141" s="16">
        <v>364.788</v>
      </c>
      <c r="D141" s="16">
        <v>0.669</v>
      </c>
      <c r="E141" s="51">
        <v>0.058</v>
      </c>
      <c r="F141" s="52">
        <v>74.017</v>
      </c>
      <c r="G141" s="51">
        <v>4.278</v>
      </c>
      <c r="H141" s="65" t="s">
        <v>93</v>
      </c>
      <c r="I141" s="16">
        <v>73.99</v>
      </c>
      <c r="J141" s="16">
        <v>67.5</v>
      </c>
      <c r="K141" s="16">
        <v>80.56</v>
      </c>
      <c r="L141" s="40"/>
      <c r="M141" s="40"/>
      <c r="N141" s="11"/>
    </row>
    <row r="142" spans="1:16" s="234" customFormat="1" ht="24.75" thickTop="1">
      <c r="A142" s="228">
        <v>1</v>
      </c>
      <c r="B142" s="229">
        <v>38505</v>
      </c>
      <c r="C142" s="230">
        <v>365.058</v>
      </c>
      <c r="D142" s="230"/>
      <c r="E142" s="231"/>
      <c r="F142" s="232"/>
      <c r="G142" s="232"/>
      <c r="H142" s="239" t="s">
        <v>25</v>
      </c>
      <c r="I142" s="230">
        <v>0.001</v>
      </c>
      <c r="J142" s="230">
        <v>0.001</v>
      </c>
      <c r="K142" s="230">
        <v>0.001</v>
      </c>
      <c r="L142" s="240"/>
      <c r="M142" s="230">
        <v>0.258</v>
      </c>
      <c r="N142" s="231">
        <f>M142*0.0864</f>
        <v>0.0222912</v>
      </c>
      <c r="O142" s="232">
        <v>0.001</v>
      </c>
      <c r="P142" s="232">
        <v>0.001</v>
      </c>
    </row>
    <row r="143" spans="1:16" s="234" customFormat="1" ht="24">
      <c r="A143" s="228">
        <v>2</v>
      </c>
      <c r="B143" s="229">
        <v>38517</v>
      </c>
      <c r="C143" s="230">
        <v>364.918</v>
      </c>
      <c r="D143" s="230"/>
      <c r="E143" s="231"/>
      <c r="F143" s="232"/>
      <c r="G143" s="232"/>
      <c r="H143" s="239" t="s">
        <v>43</v>
      </c>
      <c r="I143" s="230">
        <v>0.001</v>
      </c>
      <c r="J143" s="230">
        <v>0.001</v>
      </c>
      <c r="K143" s="230">
        <v>0.001</v>
      </c>
      <c r="L143" s="240"/>
      <c r="M143" s="230">
        <v>0.031</v>
      </c>
      <c r="N143" s="231">
        <f>M143*0.0864</f>
        <v>0.0026784</v>
      </c>
      <c r="O143" s="232">
        <v>0.001</v>
      </c>
      <c r="P143" s="232">
        <v>0.001</v>
      </c>
    </row>
    <row r="144" spans="1:16" s="234" customFormat="1" ht="24">
      <c r="A144" s="228">
        <f aca="true" t="shared" si="13" ref="A144:A156">+A143+1</f>
        <v>3</v>
      </c>
      <c r="B144" s="229">
        <v>38526</v>
      </c>
      <c r="C144" s="230">
        <v>365.658</v>
      </c>
      <c r="D144" s="230"/>
      <c r="E144" s="231"/>
      <c r="F144" s="232"/>
      <c r="G144" s="232"/>
      <c r="H144" s="239" t="s">
        <v>94</v>
      </c>
      <c r="I144" s="230">
        <v>0.001</v>
      </c>
      <c r="J144" s="230">
        <v>0.001</v>
      </c>
      <c r="K144" s="230">
        <v>0.001</v>
      </c>
      <c r="L144" s="240"/>
      <c r="M144" s="230">
        <v>7.172</v>
      </c>
      <c r="N144" s="231">
        <f>M144*0.0864</f>
        <v>0.6196608</v>
      </c>
      <c r="O144" s="232">
        <v>0.001</v>
      </c>
      <c r="P144" s="232">
        <v>0.001</v>
      </c>
    </row>
    <row r="145" spans="1:14" ht="24">
      <c r="A145" s="10">
        <f t="shared" si="13"/>
        <v>4</v>
      </c>
      <c r="B145" s="157">
        <v>38541</v>
      </c>
      <c r="C145" s="38">
        <v>364.908</v>
      </c>
      <c r="D145" s="38">
        <v>0.27</v>
      </c>
      <c r="E145" s="39">
        <f t="shared" si="9"/>
        <v>0.023328</v>
      </c>
      <c r="F145" s="46">
        <f>+AVERAGE(I145:K145)</f>
        <v>70.61</v>
      </c>
      <c r="G145" s="39">
        <f>F145*E145</f>
        <v>1.6471900800000001</v>
      </c>
      <c r="H145" s="64" t="s">
        <v>26</v>
      </c>
      <c r="I145" s="38">
        <v>17.21</v>
      </c>
      <c r="J145" s="38">
        <v>25.82</v>
      </c>
      <c r="K145" s="38">
        <v>168.8</v>
      </c>
      <c r="L145" s="40"/>
      <c r="M145" s="40"/>
      <c r="N145" s="11"/>
    </row>
    <row r="146" spans="1:14" ht="24">
      <c r="A146" s="10">
        <f t="shared" si="13"/>
        <v>5</v>
      </c>
      <c r="B146" s="157">
        <v>38546</v>
      </c>
      <c r="C146" s="38">
        <v>366.113</v>
      </c>
      <c r="D146" s="38">
        <v>16.014</v>
      </c>
      <c r="E146" s="39">
        <f t="shared" si="9"/>
        <v>1.3836096</v>
      </c>
      <c r="F146" s="46">
        <f>+AVERAGE(I146:K146)</f>
        <v>948.5</v>
      </c>
      <c r="G146" s="39">
        <f>F146*E146</f>
        <v>1312.3537056</v>
      </c>
      <c r="H146" s="64" t="s">
        <v>27</v>
      </c>
      <c r="I146" s="38">
        <v>1180</v>
      </c>
      <c r="J146" s="38">
        <v>794</v>
      </c>
      <c r="K146" s="38">
        <v>871.5</v>
      </c>
      <c r="L146" s="40"/>
      <c r="M146" s="40"/>
      <c r="N146" s="11"/>
    </row>
    <row r="147" spans="1:14" ht="24">
      <c r="A147" s="10">
        <f t="shared" si="13"/>
        <v>6</v>
      </c>
      <c r="B147" s="157">
        <v>38558</v>
      </c>
      <c r="C147" s="38">
        <v>365.488</v>
      </c>
      <c r="D147" s="38">
        <v>4.861</v>
      </c>
      <c r="E147" s="39">
        <f t="shared" si="9"/>
        <v>0.4199904</v>
      </c>
      <c r="F147" s="46">
        <f>+AVERAGE(I147:K147)</f>
        <v>155.13333333333333</v>
      </c>
      <c r="G147" s="39">
        <f>F147*E147</f>
        <v>65.15451071999999</v>
      </c>
      <c r="H147" s="64" t="s">
        <v>95</v>
      </c>
      <c r="I147" s="38">
        <v>173.7</v>
      </c>
      <c r="J147" s="38">
        <v>149.7</v>
      </c>
      <c r="K147" s="38">
        <v>142</v>
      </c>
      <c r="L147" s="40"/>
      <c r="M147" s="40"/>
      <c r="N147" s="11"/>
    </row>
    <row r="148" spans="1:16" s="234" customFormat="1" ht="24">
      <c r="A148" s="228">
        <f t="shared" si="13"/>
        <v>7</v>
      </c>
      <c r="B148" s="229">
        <v>38568</v>
      </c>
      <c r="C148" s="230">
        <v>364.98</v>
      </c>
      <c r="D148" s="230"/>
      <c r="E148" s="231"/>
      <c r="F148" s="232"/>
      <c r="G148" s="232"/>
      <c r="H148" s="239" t="s">
        <v>22</v>
      </c>
      <c r="I148" s="230">
        <v>0.001</v>
      </c>
      <c r="J148" s="230">
        <v>0.001</v>
      </c>
      <c r="K148" s="230">
        <v>0.001</v>
      </c>
      <c r="L148" s="240"/>
      <c r="M148" s="230">
        <v>1.06</v>
      </c>
      <c r="N148" s="231">
        <f aca="true" t="shared" si="14" ref="N148:N156">M148*0.0864</f>
        <v>0.09158400000000001</v>
      </c>
      <c r="O148" s="232">
        <v>0.001</v>
      </c>
      <c r="P148" s="232">
        <v>0.001</v>
      </c>
    </row>
    <row r="149" spans="1:16" s="234" customFormat="1" ht="24">
      <c r="A149" s="228">
        <f t="shared" si="13"/>
        <v>8</v>
      </c>
      <c r="B149" s="229">
        <v>38581</v>
      </c>
      <c r="C149" s="230">
        <v>365.228</v>
      </c>
      <c r="D149" s="230"/>
      <c r="E149" s="231"/>
      <c r="F149" s="232"/>
      <c r="G149" s="232"/>
      <c r="H149" s="239" t="s">
        <v>23</v>
      </c>
      <c r="I149" s="230">
        <v>0.001</v>
      </c>
      <c r="J149" s="230">
        <v>0.001</v>
      </c>
      <c r="K149" s="230">
        <v>0.001</v>
      </c>
      <c r="L149" s="240"/>
      <c r="M149" s="230">
        <v>3.857</v>
      </c>
      <c r="N149" s="231">
        <f t="shared" si="14"/>
        <v>0.3332448</v>
      </c>
      <c r="O149" s="232">
        <v>0.001</v>
      </c>
      <c r="P149" s="232">
        <v>0.001</v>
      </c>
    </row>
    <row r="150" spans="1:16" s="234" customFormat="1" ht="24">
      <c r="A150" s="228">
        <f t="shared" si="13"/>
        <v>9</v>
      </c>
      <c r="B150" s="229">
        <v>38593</v>
      </c>
      <c r="C150" s="230">
        <v>366.148</v>
      </c>
      <c r="D150" s="230"/>
      <c r="E150" s="231"/>
      <c r="F150" s="232"/>
      <c r="G150" s="231"/>
      <c r="H150" s="239" t="s">
        <v>96</v>
      </c>
      <c r="I150" s="230">
        <v>0.001</v>
      </c>
      <c r="J150" s="230">
        <v>0.001</v>
      </c>
      <c r="K150" s="230">
        <v>0.001</v>
      </c>
      <c r="L150" s="240"/>
      <c r="M150" s="230">
        <v>14.011</v>
      </c>
      <c r="N150" s="231">
        <f t="shared" si="14"/>
        <v>1.2105504</v>
      </c>
      <c r="O150" s="232">
        <v>0.001</v>
      </c>
      <c r="P150" s="231">
        <f>O150*N150</f>
        <v>0.0012105504</v>
      </c>
    </row>
    <row r="151" spans="1:16" s="234" customFormat="1" ht="24">
      <c r="A151" s="228">
        <f t="shared" si="13"/>
        <v>10</v>
      </c>
      <c r="B151" s="229">
        <v>38597</v>
      </c>
      <c r="C151" s="230">
        <v>366.183</v>
      </c>
      <c r="D151" s="230"/>
      <c r="E151" s="231"/>
      <c r="F151" s="232"/>
      <c r="G151" s="231"/>
      <c r="H151" s="239" t="s">
        <v>97</v>
      </c>
      <c r="I151" s="230">
        <v>0.001</v>
      </c>
      <c r="J151" s="230">
        <v>0.001</v>
      </c>
      <c r="K151" s="230">
        <v>0.001</v>
      </c>
      <c r="L151" s="240"/>
      <c r="M151" s="230">
        <v>17.439</v>
      </c>
      <c r="N151" s="231">
        <f t="shared" si="14"/>
        <v>1.5067296000000001</v>
      </c>
      <c r="O151" s="232">
        <v>0.001</v>
      </c>
      <c r="P151" s="231">
        <f>O151*N151</f>
        <v>0.0015067296</v>
      </c>
    </row>
    <row r="152" spans="1:16" s="234" customFormat="1" ht="24">
      <c r="A152" s="228">
        <f t="shared" si="13"/>
        <v>11</v>
      </c>
      <c r="B152" s="229">
        <v>38606</v>
      </c>
      <c r="C152" s="230">
        <v>367.453</v>
      </c>
      <c r="D152" s="230"/>
      <c r="E152" s="231"/>
      <c r="F152" s="232"/>
      <c r="G152" s="231"/>
      <c r="H152" s="239" t="s">
        <v>98</v>
      </c>
      <c r="I152" s="230">
        <v>0.001</v>
      </c>
      <c r="J152" s="230">
        <v>0.001</v>
      </c>
      <c r="K152" s="230">
        <v>0.001</v>
      </c>
      <c r="L152" s="240"/>
      <c r="M152" s="230">
        <v>93.761</v>
      </c>
      <c r="N152" s="231">
        <f t="shared" si="14"/>
        <v>8.1009504</v>
      </c>
      <c r="O152" s="232">
        <v>0.001</v>
      </c>
      <c r="P152" s="231">
        <f>O152*N152</f>
        <v>0.008100950400000001</v>
      </c>
    </row>
    <row r="153" spans="1:16" s="234" customFormat="1" ht="24">
      <c r="A153" s="228">
        <f t="shared" si="13"/>
        <v>12</v>
      </c>
      <c r="B153" s="229">
        <v>38608</v>
      </c>
      <c r="C153" s="230">
        <v>366.493</v>
      </c>
      <c r="D153" s="230"/>
      <c r="E153" s="231"/>
      <c r="F153" s="232"/>
      <c r="G153" s="231"/>
      <c r="H153" s="239" t="s">
        <v>99</v>
      </c>
      <c r="I153" s="230">
        <v>0.001</v>
      </c>
      <c r="J153" s="230">
        <v>0.001</v>
      </c>
      <c r="K153" s="230">
        <v>0.001</v>
      </c>
      <c r="L153" s="240"/>
      <c r="M153" s="230">
        <v>31.576</v>
      </c>
      <c r="N153" s="231">
        <f t="shared" si="14"/>
        <v>2.7281664</v>
      </c>
      <c r="O153" s="232">
        <v>0.001</v>
      </c>
      <c r="P153" s="231">
        <f>O153*N153</f>
        <v>0.0027281664000000003</v>
      </c>
    </row>
    <row r="154" spans="1:16" s="234" customFormat="1" ht="24">
      <c r="A154" s="228">
        <f t="shared" si="13"/>
        <v>13</v>
      </c>
      <c r="B154" s="229">
        <v>38657</v>
      </c>
      <c r="C154" s="230">
        <v>365.578</v>
      </c>
      <c r="D154" s="230"/>
      <c r="E154" s="231"/>
      <c r="F154" s="232"/>
      <c r="G154" s="232"/>
      <c r="H154" s="239" t="s">
        <v>100</v>
      </c>
      <c r="I154" s="230">
        <v>0.001</v>
      </c>
      <c r="J154" s="230">
        <v>0.001</v>
      </c>
      <c r="K154" s="230">
        <v>0.001</v>
      </c>
      <c r="L154" s="240"/>
      <c r="M154" s="230">
        <v>7.965</v>
      </c>
      <c r="N154" s="231">
        <f t="shared" si="14"/>
        <v>0.688176</v>
      </c>
      <c r="O154" s="232">
        <v>0.001</v>
      </c>
      <c r="P154" s="232">
        <v>0.001</v>
      </c>
    </row>
    <row r="155" spans="1:16" s="234" customFormat="1" ht="24">
      <c r="A155" s="228">
        <f t="shared" si="13"/>
        <v>14</v>
      </c>
      <c r="B155" s="229">
        <v>38679</v>
      </c>
      <c r="C155" s="230">
        <v>364.968</v>
      </c>
      <c r="D155" s="230"/>
      <c r="E155" s="231"/>
      <c r="F155" s="232"/>
      <c r="G155" s="232"/>
      <c r="H155" s="239" t="s">
        <v>101</v>
      </c>
      <c r="I155" s="230">
        <v>0.001</v>
      </c>
      <c r="J155" s="230">
        <v>0.001</v>
      </c>
      <c r="K155" s="230">
        <v>0.001</v>
      </c>
      <c r="L155" s="240"/>
      <c r="M155" s="230">
        <v>1.417</v>
      </c>
      <c r="N155" s="231">
        <f t="shared" si="14"/>
        <v>0.1224288</v>
      </c>
      <c r="O155" s="232">
        <v>0.001</v>
      </c>
      <c r="P155" s="232">
        <v>0.001</v>
      </c>
    </row>
    <row r="156" spans="1:16" s="234" customFormat="1" ht="24.75" thickBot="1">
      <c r="A156" s="228">
        <f t="shared" si="13"/>
        <v>15</v>
      </c>
      <c r="B156" s="241">
        <v>38686</v>
      </c>
      <c r="C156" s="242">
        <v>365.728</v>
      </c>
      <c r="D156" s="242"/>
      <c r="E156" s="231"/>
      <c r="F156" s="232"/>
      <c r="G156" s="231"/>
      <c r="H156" s="243" t="s">
        <v>102</v>
      </c>
      <c r="I156" s="230">
        <v>0.001</v>
      </c>
      <c r="J156" s="230">
        <v>0.001</v>
      </c>
      <c r="K156" s="230">
        <v>0.001</v>
      </c>
      <c r="L156" s="240"/>
      <c r="M156" s="242">
        <v>0.834</v>
      </c>
      <c r="N156" s="231">
        <f t="shared" si="14"/>
        <v>0.0720576</v>
      </c>
      <c r="O156" s="232">
        <v>0.001</v>
      </c>
      <c r="P156" s="231">
        <f>O156*N156</f>
        <v>7.20576E-05</v>
      </c>
    </row>
    <row r="157" spans="1:14" ht="24">
      <c r="A157" s="10">
        <v>1</v>
      </c>
      <c r="B157" s="157">
        <v>38862</v>
      </c>
      <c r="C157" s="38">
        <v>366.608</v>
      </c>
      <c r="D157" s="38">
        <v>40.544</v>
      </c>
      <c r="E157" s="57">
        <f t="shared" si="9"/>
        <v>3.5030015999999997</v>
      </c>
      <c r="F157" s="58">
        <f aca="true" t="shared" si="15" ref="F157:F172">+AVERAGE(I157:K157)</f>
        <v>269.58</v>
      </c>
      <c r="G157" s="57">
        <f aca="true" t="shared" si="16" ref="G157:G172">F157*E157</f>
        <v>944.3391713279999</v>
      </c>
      <c r="H157" s="64" t="s">
        <v>103</v>
      </c>
      <c r="I157" s="38">
        <v>82.34</v>
      </c>
      <c r="J157" s="38">
        <v>400.1</v>
      </c>
      <c r="K157" s="38">
        <v>326.3</v>
      </c>
      <c r="L157" s="40"/>
      <c r="M157" s="40"/>
      <c r="N157" s="11"/>
    </row>
    <row r="158" spans="1:14" ht="24">
      <c r="A158" s="10">
        <v>2</v>
      </c>
      <c r="B158" s="157">
        <v>38895</v>
      </c>
      <c r="C158" s="38">
        <v>365.268</v>
      </c>
      <c r="D158" s="38">
        <v>0.779</v>
      </c>
      <c r="E158" s="39">
        <f t="shared" si="9"/>
        <v>0.06730560000000001</v>
      </c>
      <c r="F158" s="46">
        <f t="shared" si="15"/>
        <v>151.85</v>
      </c>
      <c r="G158" s="39">
        <f t="shared" si="16"/>
        <v>10.220355360000001</v>
      </c>
      <c r="H158" s="64" t="s">
        <v>94</v>
      </c>
      <c r="I158" s="38">
        <v>87.31</v>
      </c>
      <c r="J158" s="38">
        <v>21.64</v>
      </c>
      <c r="K158" s="38">
        <v>346.6</v>
      </c>
      <c r="L158" s="40"/>
      <c r="M158" s="40"/>
      <c r="N158" s="11"/>
    </row>
    <row r="159" spans="1:16" s="234" customFormat="1" ht="24">
      <c r="A159" s="228">
        <v>3</v>
      </c>
      <c r="B159" s="229">
        <v>38925</v>
      </c>
      <c r="C159" s="230">
        <v>365.678</v>
      </c>
      <c r="D159" s="230"/>
      <c r="E159" s="231"/>
      <c r="F159" s="232"/>
      <c r="G159" s="231"/>
      <c r="H159" s="239" t="s">
        <v>104</v>
      </c>
      <c r="I159" s="230">
        <v>0.001</v>
      </c>
      <c r="J159" s="230">
        <v>0.001</v>
      </c>
      <c r="K159" s="230">
        <v>0.001</v>
      </c>
      <c r="L159" s="240"/>
      <c r="M159" s="230">
        <v>8.651</v>
      </c>
      <c r="N159" s="231">
        <f>M159*0.0864</f>
        <v>0.7474464000000001</v>
      </c>
      <c r="O159" s="232">
        <v>0.001</v>
      </c>
      <c r="P159" s="231">
        <f>O159*N159</f>
        <v>0.0007474464</v>
      </c>
    </row>
    <row r="160" spans="1:16" s="234" customFormat="1" ht="24.75" thickBot="1">
      <c r="A160" s="228">
        <v>4</v>
      </c>
      <c r="B160" s="241">
        <v>38929</v>
      </c>
      <c r="C160" s="242">
        <v>368.088</v>
      </c>
      <c r="D160" s="242"/>
      <c r="E160" s="244"/>
      <c r="F160" s="232"/>
      <c r="G160" s="231"/>
      <c r="H160" s="243" t="s">
        <v>95</v>
      </c>
      <c r="I160" s="230">
        <v>0.001</v>
      </c>
      <c r="J160" s="230">
        <v>0.001</v>
      </c>
      <c r="K160" s="230">
        <v>0.001</v>
      </c>
      <c r="L160" s="240"/>
      <c r="M160" s="242">
        <v>212.88</v>
      </c>
      <c r="N160" s="244">
        <f>M160*0.0864</f>
        <v>18.392832000000002</v>
      </c>
      <c r="O160" s="232">
        <v>0.001</v>
      </c>
      <c r="P160" s="231">
        <f>O160*N160</f>
        <v>0.018392832</v>
      </c>
    </row>
    <row r="161" spans="1:14" ht="24">
      <c r="A161" s="10">
        <v>1</v>
      </c>
      <c r="B161" s="157">
        <v>39210</v>
      </c>
      <c r="C161" s="38">
        <v>365.518</v>
      </c>
      <c r="D161" s="38">
        <v>0.03</v>
      </c>
      <c r="E161" s="39">
        <f t="shared" si="9"/>
        <v>0.002592</v>
      </c>
      <c r="F161" s="46">
        <f t="shared" si="15"/>
        <v>318.6766666666667</v>
      </c>
      <c r="G161" s="39">
        <f t="shared" si="16"/>
        <v>0.8260099200000001</v>
      </c>
      <c r="H161" s="64" t="s">
        <v>43</v>
      </c>
      <c r="I161" s="38">
        <v>703.978</v>
      </c>
      <c r="J161" s="38">
        <v>118.649</v>
      </c>
      <c r="K161" s="38">
        <v>133.403</v>
      </c>
      <c r="L161" s="40"/>
      <c r="M161" s="40"/>
      <c r="N161" s="11"/>
    </row>
    <row r="162" spans="1:14" ht="24">
      <c r="A162" s="10">
        <f>+A161+1</f>
        <v>2</v>
      </c>
      <c r="B162" s="157">
        <v>39218</v>
      </c>
      <c r="C162" s="38">
        <v>365.848</v>
      </c>
      <c r="D162" s="38">
        <v>7.301</v>
      </c>
      <c r="E162" s="39">
        <f t="shared" si="9"/>
        <v>0.6308064000000001</v>
      </c>
      <c r="F162" s="46">
        <f t="shared" si="15"/>
        <v>83.30633333333333</v>
      </c>
      <c r="G162" s="39">
        <f t="shared" si="16"/>
        <v>52.550168227200004</v>
      </c>
      <c r="H162" s="67" t="s">
        <v>49</v>
      </c>
      <c r="I162" s="38">
        <v>120.774</v>
      </c>
      <c r="J162" s="38">
        <v>44.22</v>
      </c>
      <c r="K162" s="38">
        <v>84.925</v>
      </c>
      <c r="L162" s="40"/>
      <c r="M162" s="40"/>
      <c r="N162" s="11"/>
    </row>
    <row r="163" spans="1:14" ht="24">
      <c r="A163" s="10">
        <f aca="true" t="shared" si="17" ref="A163:A191">+A162+1</f>
        <v>3</v>
      </c>
      <c r="B163" s="157">
        <v>39227</v>
      </c>
      <c r="C163" s="38">
        <v>365.678</v>
      </c>
      <c r="D163" s="38">
        <v>1.921</v>
      </c>
      <c r="E163" s="39">
        <f t="shared" si="9"/>
        <v>0.16597440000000002</v>
      </c>
      <c r="F163" s="46">
        <f t="shared" si="15"/>
        <v>127.77466666666668</v>
      </c>
      <c r="G163" s="39">
        <f t="shared" si="16"/>
        <v>21.207323635200005</v>
      </c>
      <c r="H163" s="67" t="s">
        <v>86</v>
      </c>
      <c r="I163" s="38">
        <v>167.949</v>
      </c>
      <c r="J163" s="38">
        <v>107.915</v>
      </c>
      <c r="K163" s="38">
        <v>107.46</v>
      </c>
      <c r="L163" s="40"/>
      <c r="M163" s="40"/>
      <c r="N163" s="11"/>
    </row>
    <row r="164" spans="1:14" ht="24">
      <c r="A164" s="10">
        <f t="shared" si="17"/>
        <v>4</v>
      </c>
      <c r="B164" s="157">
        <v>39239</v>
      </c>
      <c r="C164" s="38">
        <v>365.778</v>
      </c>
      <c r="D164" s="38">
        <v>5.054</v>
      </c>
      <c r="E164" s="39">
        <f aca="true" t="shared" si="18" ref="E164:E228">D164*0.0864</f>
        <v>0.43666560000000004</v>
      </c>
      <c r="F164" s="46">
        <f t="shared" si="15"/>
        <v>74.95966666666668</v>
      </c>
      <c r="G164" s="39">
        <f t="shared" si="16"/>
        <v>32.73230782080001</v>
      </c>
      <c r="H164" s="10" t="s">
        <v>26</v>
      </c>
      <c r="I164" s="38">
        <v>72.595</v>
      </c>
      <c r="J164" s="38">
        <v>85.721</v>
      </c>
      <c r="K164" s="38">
        <v>66.563</v>
      </c>
      <c r="L164" s="40"/>
      <c r="M164" s="40"/>
      <c r="N164" s="11"/>
    </row>
    <row r="165" spans="1:14" ht="24">
      <c r="A165" s="10">
        <f t="shared" si="17"/>
        <v>5</v>
      </c>
      <c r="B165" s="157">
        <v>39251</v>
      </c>
      <c r="C165" s="38">
        <v>365.568</v>
      </c>
      <c r="D165" s="38">
        <v>0.277</v>
      </c>
      <c r="E165" s="39">
        <f t="shared" si="18"/>
        <v>0.023932800000000004</v>
      </c>
      <c r="F165" s="46">
        <f t="shared" si="15"/>
        <v>37.88566666666667</v>
      </c>
      <c r="G165" s="39">
        <f t="shared" si="16"/>
        <v>0.9067100832000003</v>
      </c>
      <c r="H165" s="10" t="s">
        <v>27</v>
      </c>
      <c r="I165" s="38">
        <v>44.867</v>
      </c>
      <c r="J165" s="38">
        <v>37.36</v>
      </c>
      <c r="K165" s="38">
        <v>31.43</v>
      </c>
      <c r="L165" s="40"/>
      <c r="M165" s="40"/>
      <c r="N165" s="11"/>
    </row>
    <row r="166" spans="1:14" ht="24">
      <c r="A166" s="10">
        <f t="shared" si="17"/>
        <v>6</v>
      </c>
      <c r="B166" s="157">
        <v>39261</v>
      </c>
      <c r="C166" s="38">
        <v>366.178</v>
      </c>
      <c r="D166" s="38">
        <v>28.223</v>
      </c>
      <c r="E166" s="39">
        <f t="shared" si="18"/>
        <v>2.4384672</v>
      </c>
      <c r="F166" s="46">
        <f t="shared" si="15"/>
        <v>458.35999999999996</v>
      </c>
      <c r="G166" s="39">
        <f t="shared" si="16"/>
        <v>1117.6958257919998</v>
      </c>
      <c r="H166" s="10" t="s">
        <v>88</v>
      </c>
      <c r="I166" s="38">
        <v>445.472</v>
      </c>
      <c r="J166" s="38">
        <v>431.308</v>
      </c>
      <c r="K166" s="38">
        <v>498.3</v>
      </c>
      <c r="L166" s="40"/>
      <c r="M166" s="40"/>
      <c r="N166" s="11"/>
    </row>
    <row r="167" spans="1:14" ht="24">
      <c r="A167" s="10">
        <f t="shared" si="17"/>
        <v>7</v>
      </c>
      <c r="B167" s="157">
        <v>39274</v>
      </c>
      <c r="C167" s="38">
        <v>365.568</v>
      </c>
      <c r="D167" s="38">
        <v>0.848</v>
      </c>
      <c r="E167" s="39">
        <f t="shared" si="18"/>
        <v>0.0732672</v>
      </c>
      <c r="F167" s="46">
        <f t="shared" si="15"/>
        <v>14.526666666666666</v>
      </c>
      <c r="G167" s="39">
        <f t="shared" si="16"/>
        <v>1.064328192</v>
      </c>
      <c r="H167" s="10" t="s">
        <v>89</v>
      </c>
      <c r="I167" s="38">
        <v>19.895</v>
      </c>
      <c r="J167" s="38">
        <v>10.97</v>
      </c>
      <c r="K167" s="38">
        <v>12.715</v>
      </c>
      <c r="L167" s="40"/>
      <c r="M167" s="40"/>
      <c r="N167" s="11"/>
    </row>
    <row r="168" spans="1:14" ht="24">
      <c r="A168" s="10">
        <f t="shared" si="17"/>
        <v>8</v>
      </c>
      <c r="B168" s="157">
        <v>39279</v>
      </c>
      <c r="C168" s="38">
        <v>365.558</v>
      </c>
      <c r="D168" s="38">
        <v>0.608</v>
      </c>
      <c r="E168" s="39">
        <f t="shared" si="18"/>
        <v>0.0525312</v>
      </c>
      <c r="F168" s="46">
        <f t="shared" si="15"/>
        <v>32.16133333333333</v>
      </c>
      <c r="G168" s="39">
        <f t="shared" si="16"/>
        <v>1.6894734336</v>
      </c>
      <c r="H168" s="10" t="s">
        <v>22</v>
      </c>
      <c r="I168" s="38">
        <v>33.26</v>
      </c>
      <c r="J168" s="38">
        <v>34.798</v>
      </c>
      <c r="K168" s="38">
        <v>28.426</v>
      </c>
      <c r="L168" s="40"/>
      <c r="M168" s="40"/>
      <c r="N168" s="11"/>
    </row>
    <row r="169" spans="1:14" ht="24">
      <c r="A169" s="10">
        <f t="shared" si="17"/>
        <v>9</v>
      </c>
      <c r="B169" s="157">
        <v>39290</v>
      </c>
      <c r="C169" s="38">
        <v>365.628</v>
      </c>
      <c r="D169" s="38">
        <v>1.324</v>
      </c>
      <c r="E169" s="39">
        <f t="shared" si="18"/>
        <v>0.11439360000000001</v>
      </c>
      <c r="F169" s="46">
        <f t="shared" si="15"/>
        <v>66.20866666666667</v>
      </c>
      <c r="G169" s="39">
        <f t="shared" si="16"/>
        <v>7.573847731200002</v>
      </c>
      <c r="H169" s="10" t="s">
        <v>23</v>
      </c>
      <c r="I169" s="38">
        <v>56.683</v>
      </c>
      <c r="J169" s="38">
        <v>75.734</v>
      </c>
      <c r="K169" s="38">
        <v>66.209</v>
      </c>
      <c r="L169" s="40"/>
      <c r="M169" s="40"/>
      <c r="N169" s="11"/>
    </row>
    <row r="170" spans="1:14" ht="24">
      <c r="A170" s="10">
        <f t="shared" si="17"/>
        <v>10</v>
      </c>
      <c r="B170" s="157">
        <v>39303</v>
      </c>
      <c r="C170" s="38">
        <v>365.778</v>
      </c>
      <c r="D170" s="38">
        <v>6.226</v>
      </c>
      <c r="E170" s="39">
        <f t="shared" si="18"/>
        <v>0.5379264</v>
      </c>
      <c r="F170" s="46">
        <f t="shared" si="15"/>
        <v>127.29333333333334</v>
      </c>
      <c r="G170" s="39">
        <f t="shared" si="16"/>
        <v>68.47444454400001</v>
      </c>
      <c r="H170" s="10" t="s">
        <v>91</v>
      </c>
      <c r="I170" s="38">
        <v>125.649</v>
      </c>
      <c r="J170" s="38">
        <v>122.888</v>
      </c>
      <c r="K170" s="38">
        <v>133.343</v>
      </c>
      <c r="L170" s="40"/>
      <c r="M170" s="40"/>
      <c r="N170" s="11"/>
    </row>
    <row r="171" spans="1:14" ht="24">
      <c r="A171" s="10">
        <f t="shared" si="17"/>
        <v>11</v>
      </c>
      <c r="B171" s="157">
        <v>39309</v>
      </c>
      <c r="C171" s="38">
        <v>365.648</v>
      </c>
      <c r="D171" s="38">
        <v>1.581</v>
      </c>
      <c r="E171" s="39">
        <f t="shared" si="18"/>
        <v>0.1365984</v>
      </c>
      <c r="F171" s="46">
        <f t="shared" si="15"/>
        <v>33.802666666666674</v>
      </c>
      <c r="G171" s="39">
        <f t="shared" si="16"/>
        <v>4.617390182400001</v>
      </c>
      <c r="H171" s="68" t="s">
        <v>92</v>
      </c>
      <c r="I171" s="38">
        <v>38.118</v>
      </c>
      <c r="J171" s="38">
        <v>34.581</v>
      </c>
      <c r="K171" s="38">
        <v>28.709</v>
      </c>
      <c r="L171" s="40"/>
      <c r="M171" s="40"/>
      <c r="N171" s="11"/>
    </row>
    <row r="172" spans="1:14" ht="24">
      <c r="A172" s="10">
        <f t="shared" si="17"/>
        <v>12</v>
      </c>
      <c r="B172" s="157">
        <v>39324</v>
      </c>
      <c r="C172" s="38">
        <v>365.678</v>
      </c>
      <c r="D172" s="38">
        <v>2.359</v>
      </c>
      <c r="E172" s="39">
        <f t="shared" si="18"/>
        <v>0.20381760000000002</v>
      </c>
      <c r="F172" s="46">
        <f t="shared" si="15"/>
        <v>45.81</v>
      </c>
      <c r="G172" s="39">
        <f t="shared" si="16"/>
        <v>9.336884256000001</v>
      </c>
      <c r="H172" s="10" t="s">
        <v>29</v>
      </c>
      <c r="I172" s="38">
        <v>45.232</v>
      </c>
      <c r="J172" s="38">
        <v>35.442</v>
      </c>
      <c r="K172" s="38">
        <v>56.756</v>
      </c>
      <c r="L172" s="40"/>
      <c r="M172" s="40"/>
      <c r="N172" s="11"/>
    </row>
    <row r="173" spans="1:14" ht="24">
      <c r="A173" s="10">
        <f t="shared" si="17"/>
        <v>13</v>
      </c>
      <c r="B173" s="157">
        <v>39335</v>
      </c>
      <c r="C173" s="38">
        <v>365.658</v>
      </c>
      <c r="D173" s="38">
        <v>1.59</v>
      </c>
      <c r="E173" s="39">
        <f t="shared" si="18"/>
        <v>0.13737600000000003</v>
      </c>
      <c r="F173" s="46">
        <f aca="true" t="shared" si="19" ref="F173:F179">+AVERAGE(I173:K173)</f>
        <v>35.382000000000005</v>
      </c>
      <c r="G173" s="39">
        <f aca="true" t="shared" si="20" ref="G173:G179">F173*E173</f>
        <v>4.860637632000001</v>
      </c>
      <c r="H173" s="10" t="s">
        <v>30</v>
      </c>
      <c r="I173" s="38">
        <v>24.962</v>
      </c>
      <c r="J173" s="38">
        <v>38.679</v>
      </c>
      <c r="K173" s="38">
        <v>42.505</v>
      </c>
      <c r="L173" s="40"/>
      <c r="M173" s="40"/>
      <c r="N173" s="11"/>
    </row>
    <row r="174" spans="1:14" ht="24">
      <c r="A174" s="10">
        <f t="shared" si="17"/>
        <v>14</v>
      </c>
      <c r="B174" s="157">
        <v>39351</v>
      </c>
      <c r="C174" s="38">
        <v>365.742</v>
      </c>
      <c r="D174" s="38">
        <v>3.273</v>
      </c>
      <c r="E174" s="39">
        <f t="shared" si="18"/>
        <v>0.2827872</v>
      </c>
      <c r="F174" s="46">
        <f t="shared" si="19"/>
        <v>32.89933333333333</v>
      </c>
      <c r="G174" s="39">
        <f t="shared" si="20"/>
        <v>9.3035103552</v>
      </c>
      <c r="H174" s="10" t="s">
        <v>105</v>
      </c>
      <c r="I174" s="38">
        <v>28.094</v>
      </c>
      <c r="J174" s="38">
        <v>43.077</v>
      </c>
      <c r="K174" s="38">
        <v>27.527</v>
      </c>
      <c r="L174" s="40"/>
      <c r="M174" s="40"/>
      <c r="N174" s="11"/>
    </row>
    <row r="175" spans="1:14" ht="24">
      <c r="A175" s="10">
        <f t="shared" si="17"/>
        <v>15</v>
      </c>
      <c r="B175" s="157">
        <v>39355</v>
      </c>
      <c r="C175" s="38">
        <v>365.778</v>
      </c>
      <c r="D175" s="38">
        <v>4.178</v>
      </c>
      <c r="E175" s="39">
        <f t="shared" si="18"/>
        <v>0.3609792</v>
      </c>
      <c r="F175" s="46">
        <f t="shared" si="19"/>
        <v>23.762666666666664</v>
      </c>
      <c r="G175" s="39">
        <f t="shared" si="20"/>
        <v>8.5778284032</v>
      </c>
      <c r="H175" s="10" t="s">
        <v>106</v>
      </c>
      <c r="I175" s="38">
        <v>26.092</v>
      </c>
      <c r="J175" s="38">
        <v>34.071</v>
      </c>
      <c r="K175" s="38">
        <v>11.125</v>
      </c>
      <c r="L175" s="40"/>
      <c r="M175" s="40"/>
      <c r="N175" s="11"/>
    </row>
    <row r="176" spans="1:14" ht="24">
      <c r="A176" s="10">
        <f t="shared" si="17"/>
        <v>16</v>
      </c>
      <c r="B176" s="157">
        <v>39360</v>
      </c>
      <c r="C176" s="38">
        <v>365.728</v>
      </c>
      <c r="D176" s="38">
        <v>3.469</v>
      </c>
      <c r="E176" s="39">
        <f t="shared" si="18"/>
        <v>0.2997216</v>
      </c>
      <c r="F176" s="46">
        <f t="shared" si="19"/>
        <v>46.53733333333334</v>
      </c>
      <c r="G176" s="39">
        <f t="shared" si="20"/>
        <v>13.948244006400001</v>
      </c>
      <c r="H176" s="10" t="s">
        <v>32</v>
      </c>
      <c r="I176" s="38">
        <v>24.373</v>
      </c>
      <c r="J176" s="38">
        <v>34.581</v>
      </c>
      <c r="K176" s="38">
        <v>80.658</v>
      </c>
      <c r="L176" s="40"/>
      <c r="M176" s="40"/>
      <c r="N176" s="11"/>
    </row>
    <row r="177" spans="1:14" ht="24">
      <c r="A177" s="10">
        <f t="shared" si="17"/>
        <v>17</v>
      </c>
      <c r="B177" s="157">
        <v>39374</v>
      </c>
      <c r="C177" s="38">
        <v>365.678</v>
      </c>
      <c r="D177" s="38">
        <v>1.745</v>
      </c>
      <c r="E177" s="39">
        <f t="shared" si="18"/>
        <v>0.150768</v>
      </c>
      <c r="F177" s="46">
        <f t="shared" si="19"/>
        <v>47.20466666666667</v>
      </c>
      <c r="G177" s="39">
        <f t="shared" si="20"/>
        <v>7.116953184000001</v>
      </c>
      <c r="H177" s="10" t="s">
        <v>33</v>
      </c>
      <c r="I177" s="38">
        <v>58.528</v>
      </c>
      <c r="J177" s="38">
        <v>33.693</v>
      </c>
      <c r="K177" s="38">
        <v>49.393</v>
      </c>
      <c r="L177" s="40"/>
      <c r="M177" s="40"/>
      <c r="N177" s="11"/>
    </row>
    <row r="178" spans="1:14" ht="24">
      <c r="A178" s="10">
        <f t="shared" si="17"/>
        <v>18</v>
      </c>
      <c r="B178" s="157">
        <v>39384</v>
      </c>
      <c r="C178" s="38">
        <v>365.658</v>
      </c>
      <c r="D178" s="38">
        <v>1.209</v>
      </c>
      <c r="E178" s="39">
        <f t="shared" si="18"/>
        <v>0.10445760000000001</v>
      </c>
      <c r="F178" s="46">
        <f t="shared" si="19"/>
        <v>46.574000000000005</v>
      </c>
      <c r="G178" s="39">
        <f t="shared" si="20"/>
        <v>4.865008262400001</v>
      </c>
      <c r="H178" s="10" t="s">
        <v>107</v>
      </c>
      <c r="I178" s="38">
        <v>38.665</v>
      </c>
      <c r="J178" s="38">
        <v>61.503</v>
      </c>
      <c r="K178" s="38">
        <v>39.554</v>
      </c>
      <c r="L178" s="40"/>
      <c r="M178" s="40"/>
      <c r="N178" s="11"/>
    </row>
    <row r="179" spans="1:14" ht="24">
      <c r="A179" s="10">
        <f t="shared" si="17"/>
        <v>19</v>
      </c>
      <c r="B179" s="157">
        <v>39392</v>
      </c>
      <c r="C179" s="38">
        <v>365.678</v>
      </c>
      <c r="D179" s="38">
        <v>1.428</v>
      </c>
      <c r="E179" s="39">
        <f t="shared" si="18"/>
        <v>0.1233792</v>
      </c>
      <c r="F179" s="46">
        <f t="shared" si="19"/>
        <v>100.62599999999999</v>
      </c>
      <c r="G179" s="39">
        <f t="shared" si="20"/>
        <v>12.415155379199998</v>
      </c>
      <c r="H179" s="10" t="s">
        <v>108</v>
      </c>
      <c r="I179" s="38">
        <v>97.341</v>
      </c>
      <c r="J179" s="38">
        <v>107.692</v>
      </c>
      <c r="K179" s="38">
        <v>96.845</v>
      </c>
      <c r="L179" s="40"/>
      <c r="M179" s="40"/>
      <c r="N179" s="11"/>
    </row>
    <row r="180" spans="1:14" ht="24">
      <c r="A180" s="10">
        <f t="shared" si="17"/>
        <v>20</v>
      </c>
      <c r="B180" s="157">
        <v>39406</v>
      </c>
      <c r="C180" s="38">
        <v>365.628</v>
      </c>
      <c r="D180" s="38">
        <v>0.322</v>
      </c>
      <c r="E180" s="39">
        <f t="shared" si="18"/>
        <v>0.027820800000000003</v>
      </c>
      <c r="F180" s="46">
        <f aca="true" t="shared" si="21" ref="F180:F185">+AVERAGE(I180:K180)</f>
        <v>26.063333333333333</v>
      </c>
      <c r="G180" s="39">
        <f aca="true" t="shared" si="22" ref="G180:G185">F180*E180</f>
        <v>0.7251027840000001</v>
      </c>
      <c r="H180" s="10" t="s">
        <v>35</v>
      </c>
      <c r="I180" s="38">
        <v>27.114</v>
      </c>
      <c r="J180" s="38">
        <v>31.426</v>
      </c>
      <c r="K180" s="38">
        <v>19.65</v>
      </c>
      <c r="L180" s="40"/>
      <c r="M180" s="40"/>
      <c r="N180" s="11"/>
    </row>
    <row r="181" spans="1:14" ht="24.75" thickBot="1">
      <c r="A181" s="10">
        <f t="shared" si="17"/>
        <v>21</v>
      </c>
      <c r="B181" s="157">
        <v>39413</v>
      </c>
      <c r="C181" s="38">
        <v>365.648</v>
      </c>
      <c r="D181" s="38">
        <v>0.326</v>
      </c>
      <c r="E181" s="39">
        <f t="shared" si="18"/>
        <v>0.0281664</v>
      </c>
      <c r="F181" s="46">
        <f t="shared" si="21"/>
        <v>43.261</v>
      </c>
      <c r="G181" s="39">
        <f t="shared" si="22"/>
        <v>1.2185066304</v>
      </c>
      <c r="H181" s="10" t="s">
        <v>36</v>
      </c>
      <c r="I181" s="38">
        <v>47.251</v>
      </c>
      <c r="J181" s="38">
        <v>46.085</v>
      </c>
      <c r="K181" s="38">
        <v>36.447</v>
      </c>
      <c r="L181" s="40"/>
      <c r="M181" s="40"/>
      <c r="N181" s="11"/>
    </row>
    <row r="182" spans="1:14" ht="24">
      <c r="A182" s="59">
        <v>1</v>
      </c>
      <c r="B182" s="161">
        <v>39542</v>
      </c>
      <c r="C182" s="60">
        <v>365.528</v>
      </c>
      <c r="D182" s="60">
        <v>0.013</v>
      </c>
      <c r="E182" s="57">
        <f t="shared" si="18"/>
        <v>0.0011232</v>
      </c>
      <c r="F182" s="58">
        <f t="shared" si="21"/>
        <v>74.32366666666667</v>
      </c>
      <c r="G182" s="57">
        <f t="shared" si="22"/>
        <v>0.0834803424</v>
      </c>
      <c r="H182" s="69" t="s">
        <v>25</v>
      </c>
      <c r="I182" s="60">
        <v>90.264</v>
      </c>
      <c r="J182" s="60">
        <v>79.76</v>
      </c>
      <c r="K182" s="60">
        <v>52.947</v>
      </c>
      <c r="L182" s="40"/>
      <c r="M182" s="40"/>
      <c r="N182" s="11"/>
    </row>
    <row r="183" spans="1:14" ht="24">
      <c r="A183" s="10">
        <f t="shared" si="17"/>
        <v>2</v>
      </c>
      <c r="B183" s="157">
        <v>39559</v>
      </c>
      <c r="C183" s="38">
        <v>365.518</v>
      </c>
      <c r="D183" s="38">
        <v>0.002</v>
      </c>
      <c r="E183" s="39">
        <f t="shared" si="18"/>
        <v>0.00017280000000000003</v>
      </c>
      <c r="F183" s="46">
        <f t="shared" si="21"/>
        <v>42.27266666666666</v>
      </c>
      <c r="G183" s="39">
        <f t="shared" si="22"/>
        <v>0.0073047167999999996</v>
      </c>
      <c r="H183" s="12" t="s">
        <v>43</v>
      </c>
      <c r="I183" s="38">
        <v>37.905</v>
      </c>
      <c r="J183" s="38">
        <v>44.641</v>
      </c>
      <c r="K183" s="38">
        <v>44.272</v>
      </c>
      <c r="L183" s="40"/>
      <c r="M183" s="40"/>
      <c r="N183" s="11"/>
    </row>
    <row r="184" spans="1:14" ht="24">
      <c r="A184" s="10">
        <f t="shared" si="17"/>
        <v>3</v>
      </c>
      <c r="B184" s="157">
        <v>39566</v>
      </c>
      <c r="C184" s="38">
        <v>365.648</v>
      </c>
      <c r="D184" s="38">
        <v>0.043</v>
      </c>
      <c r="E184" s="39">
        <f t="shared" si="18"/>
        <v>0.0037152</v>
      </c>
      <c r="F184" s="46">
        <f t="shared" si="21"/>
        <v>65.75666666666667</v>
      </c>
      <c r="G184" s="39">
        <f t="shared" si="22"/>
        <v>0.24429916800000004</v>
      </c>
      <c r="H184" s="12" t="s">
        <v>49</v>
      </c>
      <c r="I184" s="38">
        <v>78.486</v>
      </c>
      <c r="J184" s="38">
        <v>67.182</v>
      </c>
      <c r="K184" s="38">
        <v>51.602</v>
      </c>
      <c r="L184" s="40"/>
      <c r="M184" s="40"/>
      <c r="N184" s="11"/>
    </row>
    <row r="185" spans="1:14" ht="24">
      <c r="A185" s="10">
        <f t="shared" si="17"/>
        <v>4</v>
      </c>
      <c r="B185" s="157">
        <v>39582</v>
      </c>
      <c r="C185" s="38">
        <v>365.628</v>
      </c>
      <c r="D185" s="38">
        <v>0.042</v>
      </c>
      <c r="E185" s="39">
        <f t="shared" si="18"/>
        <v>0.0036288000000000006</v>
      </c>
      <c r="F185" s="46">
        <f t="shared" si="21"/>
        <v>27.018333333333334</v>
      </c>
      <c r="G185" s="39">
        <f t="shared" si="22"/>
        <v>0.09804412800000002</v>
      </c>
      <c r="H185" s="12" t="s">
        <v>86</v>
      </c>
      <c r="I185" s="38">
        <v>27.67</v>
      </c>
      <c r="J185" s="38">
        <v>25.082</v>
      </c>
      <c r="K185" s="38">
        <v>28.303</v>
      </c>
      <c r="L185" s="40"/>
      <c r="M185" s="40"/>
      <c r="N185" s="11"/>
    </row>
    <row r="186" spans="1:14" ht="24">
      <c r="A186" s="10">
        <f t="shared" si="17"/>
        <v>5</v>
      </c>
      <c r="B186" s="157">
        <v>39591</v>
      </c>
      <c r="C186" s="38">
        <v>365.658</v>
      </c>
      <c r="D186" s="38">
        <v>1.108</v>
      </c>
      <c r="E186" s="39">
        <f t="shared" si="18"/>
        <v>0.09573120000000002</v>
      </c>
      <c r="F186" s="46">
        <f aca="true" t="shared" si="23" ref="F186:F191">+AVERAGE(I186:K186)</f>
        <v>40.52733333333333</v>
      </c>
      <c r="G186" s="39">
        <f aca="true" t="shared" si="24" ref="G186:G191">F186*E186</f>
        <v>3.8797302528000004</v>
      </c>
      <c r="H186" s="10" t="s">
        <v>26</v>
      </c>
      <c r="I186" s="38">
        <v>40.465</v>
      </c>
      <c r="J186" s="38">
        <v>39.98</v>
      </c>
      <c r="K186" s="38">
        <v>41.137</v>
      </c>
      <c r="L186" s="40"/>
      <c r="M186" s="40"/>
      <c r="N186" s="11"/>
    </row>
    <row r="187" spans="1:14" ht="24">
      <c r="A187" s="10">
        <f t="shared" si="17"/>
        <v>6</v>
      </c>
      <c r="B187" s="157">
        <v>39595</v>
      </c>
      <c r="C187" s="38">
        <v>365.588</v>
      </c>
      <c r="D187" s="38">
        <v>0.45</v>
      </c>
      <c r="E187" s="39">
        <f t="shared" si="18"/>
        <v>0.038880000000000005</v>
      </c>
      <c r="F187" s="46">
        <f t="shared" si="23"/>
        <v>11.968666666666666</v>
      </c>
      <c r="G187" s="39">
        <f t="shared" si="24"/>
        <v>0.46534176</v>
      </c>
      <c r="H187" s="10" t="s">
        <v>27</v>
      </c>
      <c r="I187" s="38">
        <v>1.146</v>
      </c>
      <c r="J187" s="38">
        <v>10.712</v>
      </c>
      <c r="K187" s="38">
        <v>24.048</v>
      </c>
      <c r="L187" s="40"/>
      <c r="M187" s="40"/>
      <c r="N187" s="11"/>
    </row>
    <row r="188" spans="1:14" ht="24">
      <c r="A188" s="10">
        <f t="shared" si="17"/>
        <v>7</v>
      </c>
      <c r="B188" s="157">
        <v>39610</v>
      </c>
      <c r="C188" s="38">
        <v>366.018</v>
      </c>
      <c r="D188" s="38">
        <v>2.523</v>
      </c>
      <c r="E188" s="39">
        <f t="shared" si="18"/>
        <v>0.21798720000000002</v>
      </c>
      <c r="F188" s="46">
        <f t="shared" si="23"/>
        <v>35.434333333333335</v>
      </c>
      <c r="G188" s="39">
        <f t="shared" si="24"/>
        <v>7.724231107200001</v>
      </c>
      <c r="H188" s="10" t="s">
        <v>88</v>
      </c>
      <c r="I188" s="38">
        <v>53.297</v>
      </c>
      <c r="J188" s="38">
        <v>15.162</v>
      </c>
      <c r="K188" s="38">
        <v>37.844</v>
      </c>
      <c r="L188" s="40"/>
      <c r="M188" s="40"/>
      <c r="N188" s="11"/>
    </row>
    <row r="189" spans="1:14" ht="24">
      <c r="A189" s="10">
        <f t="shared" si="17"/>
        <v>8</v>
      </c>
      <c r="B189" s="157">
        <v>39616</v>
      </c>
      <c r="C189" s="38">
        <v>365.748</v>
      </c>
      <c r="D189" s="38">
        <v>1.319</v>
      </c>
      <c r="E189" s="39">
        <f t="shared" si="18"/>
        <v>0.1139616</v>
      </c>
      <c r="F189" s="46">
        <f t="shared" si="23"/>
        <v>54.814666666666675</v>
      </c>
      <c r="G189" s="39">
        <f t="shared" si="24"/>
        <v>6.246767116800001</v>
      </c>
      <c r="H189" s="10" t="s">
        <v>89</v>
      </c>
      <c r="I189" s="38">
        <v>56.207</v>
      </c>
      <c r="J189" s="38">
        <v>60.347</v>
      </c>
      <c r="K189" s="38">
        <v>47.89</v>
      </c>
      <c r="L189" s="40"/>
      <c r="M189" s="40"/>
      <c r="N189" s="11"/>
    </row>
    <row r="190" spans="1:14" ht="24">
      <c r="A190" s="10">
        <f t="shared" si="17"/>
        <v>9</v>
      </c>
      <c r="B190" s="157">
        <v>39625</v>
      </c>
      <c r="C190" s="38">
        <v>364.698</v>
      </c>
      <c r="D190" s="38">
        <v>0.645</v>
      </c>
      <c r="E190" s="39">
        <f t="shared" si="18"/>
        <v>0.05572800000000001</v>
      </c>
      <c r="F190" s="46">
        <f t="shared" si="23"/>
        <v>55.84633333333334</v>
      </c>
      <c r="G190" s="39">
        <f t="shared" si="24"/>
        <v>3.112204464000001</v>
      </c>
      <c r="H190" s="10" t="s">
        <v>22</v>
      </c>
      <c r="I190" s="38">
        <v>50.715</v>
      </c>
      <c r="J190" s="38">
        <v>58.7</v>
      </c>
      <c r="K190" s="38">
        <v>58.124</v>
      </c>
      <c r="L190" s="40"/>
      <c r="M190" s="40"/>
      <c r="N190" s="11"/>
    </row>
    <row r="191" spans="1:14" ht="24">
      <c r="A191" s="10">
        <f t="shared" si="17"/>
        <v>10</v>
      </c>
      <c r="B191" s="157">
        <v>39639</v>
      </c>
      <c r="C191" s="38">
        <v>365.628</v>
      </c>
      <c r="D191" s="38">
        <v>0.42</v>
      </c>
      <c r="E191" s="39">
        <f t="shared" si="18"/>
        <v>0.036288</v>
      </c>
      <c r="F191" s="46">
        <f t="shared" si="23"/>
        <v>4.066666666666666</v>
      </c>
      <c r="G191" s="39">
        <f t="shared" si="24"/>
        <v>0.14757119999999999</v>
      </c>
      <c r="H191" s="10" t="s">
        <v>23</v>
      </c>
      <c r="I191" s="38">
        <v>3.057</v>
      </c>
      <c r="J191" s="38">
        <v>3.439</v>
      </c>
      <c r="K191" s="38">
        <v>5.704</v>
      </c>
      <c r="L191" s="40"/>
      <c r="M191" s="40"/>
      <c r="N191" s="11"/>
    </row>
    <row r="192" spans="1:14" ht="24">
      <c r="A192" s="10">
        <f aca="true" t="shared" si="25" ref="A192:A201">+A191+1</f>
        <v>11</v>
      </c>
      <c r="B192" s="157">
        <v>39652</v>
      </c>
      <c r="C192" s="38">
        <v>365.688</v>
      </c>
      <c r="D192" s="38">
        <v>0.729</v>
      </c>
      <c r="E192" s="39">
        <f t="shared" si="18"/>
        <v>0.0629856</v>
      </c>
      <c r="F192" s="46">
        <f aca="true" t="shared" si="26" ref="F192:F201">+AVERAGE(I192:K192)</f>
        <v>109.27266666666667</v>
      </c>
      <c r="G192" s="39">
        <f aca="true" t="shared" si="27" ref="G192:G201">F192*E192</f>
        <v>6.8826044736</v>
      </c>
      <c r="H192" s="10" t="s">
        <v>91</v>
      </c>
      <c r="I192" s="38">
        <v>93.697</v>
      </c>
      <c r="J192" s="38">
        <v>120.228</v>
      </c>
      <c r="K192" s="38">
        <v>113.893</v>
      </c>
      <c r="L192" s="40"/>
      <c r="M192" s="40"/>
      <c r="N192" s="11"/>
    </row>
    <row r="193" spans="1:14" ht="24">
      <c r="A193" s="10">
        <f t="shared" si="25"/>
        <v>12</v>
      </c>
      <c r="B193" s="157">
        <v>39657</v>
      </c>
      <c r="C193" s="38">
        <v>365.748</v>
      </c>
      <c r="D193" s="38">
        <v>1.216</v>
      </c>
      <c r="E193" s="39">
        <f t="shared" si="18"/>
        <v>0.1050624</v>
      </c>
      <c r="F193" s="46">
        <f t="shared" si="26"/>
        <v>101.06533333333334</v>
      </c>
      <c r="G193" s="39">
        <f t="shared" si="27"/>
        <v>10.6181664768</v>
      </c>
      <c r="H193" s="10" t="s">
        <v>92</v>
      </c>
      <c r="I193" s="38">
        <v>102.519</v>
      </c>
      <c r="J193" s="38">
        <v>101.562</v>
      </c>
      <c r="K193" s="38">
        <v>99.115</v>
      </c>
      <c r="L193" s="40"/>
      <c r="M193" s="40"/>
      <c r="N193" s="11"/>
    </row>
    <row r="194" spans="1:14" ht="24">
      <c r="A194" s="10">
        <f t="shared" si="25"/>
        <v>13</v>
      </c>
      <c r="B194" s="157">
        <v>39666</v>
      </c>
      <c r="C194" s="38">
        <v>365.778</v>
      </c>
      <c r="D194" s="38">
        <v>1.807</v>
      </c>
      <c r="E194" s="39">
        <f t="shared" si="18"/>
        <v>0.1561248</v>
      </c>
      <c r="F194" s="46">
        <f t="shared" si="26"/>
        <v>37.32866666666667</v>
      </c>
      <c r="G194" s="39">
        <f t="shared" si="27"/>
        <v>5.827930617600001</v>
      </c>
      <c r="H194" s="10" t="s">
        <v>29</v>
      </c>
      <c r="I194" s="38">
        <v>25.122</v>
      </c>
      <c r="J194" s="38">
        <v>60.941</v>
      </c>
      <c r="K194" s="38">
        <v>25.923</v>
      </c>
      <c r="L194" s="40"/>
      <c r="M194" s="40"/>
      <c r="N194" s="11"/>
    </row>
    <row r="195" spans="1:14" ht="24">
      <c r="A195" s="10">
        <f t="shared" si="25"/>
        <v>14</v>
      </c>
      <c r="B195" s="157">
        <v>39679</v>
      </c>
      <c r="C195" s="38">
        <v>365.788</v>
      </c>
      <c r="D195" s="38">
        <v>1.829</v>
      </c>
      <c r="E195" s="39">
        <f t="shared" si="18"/>
        <v>0.15802560000000002</v>
      </c>
      <c r="F195" s="46">
        <f t="shared" si="26"/>
        <v>40.04033333333333</v>
      </c>
      <c r="G195" s="39">
        <f t="shared" si="27"/>
        <v>6.3273976992</v>
      </c>
      <c r="H195" s="10" t="s">
        <v>30</v>
      </c>
      <c r="I195" s="38">
        <v>36.725</v>
      </c>
      <c r="J195" s="38">
        <v>39.304</v>
      </c>
      <c r="K195" s="38">
        <v>44.092</v>
      </c>
      <c r="L195" s="40"/>
      <c r="M195" s="40"/>
      <c r="N195" s="11"/>
    </row>
    <row r="196" spans="1:14" ht="24">
      <c r="A196" s="10">
        <f t="shared" si="25"/>
        <v>15</v>
      </c>
      <c r="B196" s="157">
        <v>39687</v>
      </c>
      <c r="C196" s="38">
        <v>366.748</v>
      </c>
      <c r="D196" s="38">
        <v>12.522</v>
      </c>
      <c r="E196" s="39">
        <f t="shared" si="18"/>
        <v>1.0819008</v>
      </c>
      <c r="F196" s="46">
        <f t="shared" si="26"/>
        <v>24.451333333333334</v>
      </c>
      <c r="G196" s="39">
        <f t="shared" si="27"/>
        <v>26.453917094400005</v>
      </c>
      <c r="H196" s="10" t="s">
        <v>105</v>
      </c>
      <c r="I196" s="38">
        <v>36.736</v>
      </c>
      <c r="J196" s="38">
        <v>16.481</v>
      </c>
      <c r="K196" s="38">
        <v>20.137</v>
      </c>
      <c r="L196" s="40"/>
      <c r="M196" s="40"/>
      <c r="N196" s="11"/>
    </row>
    <row r="197" spans="1:14" ht="24">
      <c r="A197" s="10">
        <f t="shared" si="25"/>
        <v>16</v>
      </c>
      <c r="B197" s="157">
        <v>39693</v>
      </c>
      <c r="C197" s="38">
        <v>366.758</v>
      </c>
      <c r="D197" s="38">
        <v>21.443</v>
      </c>
      <c r="E197" s="39">
        <f t="shared" si="18"/>
        <v>1.8526752000000002</v>
      </c>
      <c r="F197" s="46">
        <f t="shared" si="26"/>
        <v>199.92766666666668</v>
      </c>
      <c r="G197" s="39">
        <f t="shared" si="27"/>
        <v>370.4010298272001</v>
      </c>
      <c r="H197" s="10" t="s">
        <v>106</v>
      </c>
      <c r="I197" s="38">
        <v>223.867</v>
      </c>
      <c r="J197" s="38">
        <v>180.864</v>
      </c>
      <c r="K197" s="38">
        <v>195.052</v>
      </c>
      <c r="L197" s="40"/>
      <c r="M197" s="40"/>
      <c r="N197" s="11"/>
    </row>
    <row r="198" spans="1:14" ht="24">
      <c r="A198" s="10">
        <f t="shared" si="25"/>
        <v>17</v>
      </c>
      <c r="B198" s="157">
        <v>39703</v>
      </c>
      <c r="C198" s="38">
        <v>366.508</v>
      </c>
      <c r="D198" s="38">
        <v>14.394</v>
      </c>
      <c r="E198" s="39">
        <f t="shared" si="18"/>
        <v>1.2436416000000001</v>
      </c>
      <c r="F198" s="46">
        <f t="shared" si="26"/>
        <v>77.72666666666667</v>
      </c>
      <c r="G198" s="39">
        <f t="shared" si="27"/>
        <v>96.66411609600001</v>
      </c>
      <c r="H198" s="10" t="s">
        <v>32</v>
      </c>
      <c r="I198" s="38">
        <v>78.416</v>
      </c>
      <c r="J198" s="38">
        <v>80.195</v>
      </c>
      <c r="K198" s="38">
        <v>74.569</v>
      </c>
      <c r="L198" s="40"/>
      <c r="M198" s="40"/>
      <c r="N198" s="11"/>
    </row>
    <row r="199" spans="1:14" ht="24">
      <c r="A199" s="10">
        <f t="shared" si="25"/>
        <v>18</v>
      </c>
      <c r="B199" s="157">
        <v>39715</v>
      </c>
      <c r="C199" s="38">
        <v>366.128</v>
      </c>
      <c r="D199" s="38">
        <v>5.77</v>
      </c>
      <c r="E199" s="39">
        <f t="shared" si="18"/>
        <v>0.49852799999999997</v>
      </c>
      <c r="F199" s="46">
        <f t="shared" si="26"/>
        <v>130.45033333333333</v>
      </c>
      <c r="G199" s="39">
        <f t="shared" si="27"/>
        <v>65.033143776</v>
      </c>
      <c r="H199" s="10" t="s">
        <v>33</v>
      </c>
      <c r="I199" s="38">
        <v>63.631</v>
      </c>
      <c r="J199" s="38">
        <v>130.207</v>
      </c>
      <c r="K199" s="38">
        <v>197.513</v>
      </c>
      <c r="L199" s="40"/>
      <c r="M199" s="40"/>
      <c r="N199" s="11"/>
    </row>
    <row r="200" spans="1:14" ht="24">
      <c r="A200" s="10">
        <f t="shared" si="25"/>
        <v>19</v>
      </c>
      <c r="B200" s="157">
        <v>39749</v>
      </c>
      <c r="C200" s="38">
        <v>366.558</v>
      </c>
      <c r="D200" s="38">
        <v>17.901</v>
      </c>
      <c r="E200" s="39">
        <f t="shared" si="18"/>
        <v>1.5466464</v>
      </c>
      <c r="F200" s="46">
        <f t="shared" si="26"/>
        <v>140.32372666666666</v>
      </c>
      <c r="G200" s="39">
        <f t="shared" si="27"/>
        <v>217.031186683584</v>
      </c>
      <c r="H200" s="10" t="s">
        <v>107</v>
      </c>
      <c r="I200" s="38">
        <v>155.27355</v>
      </c>
      <c r="J200" s="38">
        <v>144.58832</v>
      </c>
      <c r="K200" s="38">
        <v>121.10931</v>
      </c>
      <c r="L200" s="40"/>
      <c r="M200" s="40"/>
      <c r="N200" s="11"/>
    </row>
    <row r="201" spans="1:14" ht="24">
      <c r="A201" s="10">
        <f t="shared" si="25"/>
        <v>20</v>
      </c>
      <c r="B201" s="157">
        <v>39772</v>
      </c>
      <c r="C201" s="38">
        <v>365.848</v>
      </c>
      <c r="D201" s="38">
        <v>2.031</v>
      </c>
      <c r="E201" s="39">
        <f t="shared" si="18"/>
        <v>0.17547840000000003</v>
      </c>
      <c r="F201" s="46">
        <f t="shared" si="26"/>
        <v>9.183763333333333</v>
      </c>
      <c r="G201" s="39">
        <f t="shared" si="27"/>
        <v>1.6115520957120002</v>
      </c>
      <c r="H201" s="10" t="s">
        <v>109</v>
      </c>
      <c r="I201" s="38">
        <v>3.44281</v>
      </c>
      <c r="J201" s="38">
        <v>20.62956</v>
      </c>
      <c r="K201" s="38">
        <v>3.47892</v>
      </c>
      <c r="L201" s="40"/>
      <c r="M201" s="40"/>
      <c r="N201" s="11"/>
    </row>
    <row r="202" spans="1:14" ht="24">
      <c r="A202" s="10">
        <f aca="true" t="shared" si="28" ref="A202:A208">+A201+1</f>
        <v>21</v>
      </c>
      <c r="B202" s="157">
        <v>39780</v>
      </c>
      <c r="C202" s="38">
        <v>365.798</v>
      </c>
      <c r="D202" s="38">
        <v>1.325</v>
      </c>
      <c r="E202" s="39">
        <f t="shared" si="18"/>
        <v>0.11448</v>
      </c>
      <c r="F202" s="46">
        <f aca="true" t="shared" si="29" ref="F202:F209">+AVERAGE(I202:K202)</f>
        <v>13.724646666666667</v>
      </c>
      <c r="G202" s="39">
        <f aca="true" t="shared" si="30" ref="G202:G209">F202*E202</f>
        <v>1.5711975504</v>
      </c>
      <c r="H202" s="10" t="s">
        <v>35</v>
      </c>
      <c r="I202" s="38">
        <v>10.63566</v>
      </c>
      <c r="J202" s="38">
        <v>19.36842</v>
      </c>
      <c r="K202" s="38">
        <v>11.16986</v>
      </c>
      <c r="L202" s="40"/>
      <c r="M202" s="40"/>
      <c r="N202" s="11"/>
    </row>
    <row r="203" spans="1:14" ht="24">
      <c r="A203" s="10">
        <f t="shared" si="28"/>
        <v>22</v>
      </c>
      <c r="B203" s="157">
        <v>39798</v>
      </c>
      <c r="C203" s="38">
        <v>365.578</v>
      </c>
      <c r="D203" s="38">
        <v>0.414</v>
      </c>
      <c r="E203" s="39">
        <f t="shared" si="18"/>
        <v>0.0357696</v>
      </c>
      <c r="F203" s="46">
        <f t="shared" si="29"/>
        <v>21.746336666666668</v>
      </c>
      <c r="G203" s="39">
        <f t="shared" si="30"/>
        <v>0.777857764032</v>
      </c>
      <c r="H203" s="10" t="s">
        <v>36</v>
      </c>
      <c r="I203" s="38">
        <v>21.66659</v>
      </c>
      <c r="J203" s="38">
        <v>31.08348</v>
      </c>
      <c r="K203" s="38">
        <v>12.48894</v>
      </c>
      <c r="L203" s="40"/>
      <c r="M203" s="40"/>
      <c r="N203" s="11"/>
    </row>
    <row r="204" spans="1:14" ht="24">
      <c r="A204" s="10">
        <f t="shared" si="28"/>
        <v>23</v>
      </c>
      <c r="B204" s="157">
        <v>39806</v>
      </c>
      <c r="C204" s="38">
        <v>365.698</v>
      </c>
      <c r="D204" s="38">
        <v>0.181</v>
      </c>
      <c r="E204" s="39">
        <f t="shared" si="18"/>
        <v>0.0156384</v>
      </c>
      <c r="F204" s="46">
        <f t="shared" si="29"/>
        <v>17.584210000000002</v>
      </c>
      <c r="G204" s="39">
        <f t="shared" si="30"/>
        <v>0.274988909664</v>
      </c>
      <c r="H204" s="10" t="s">
        <v>110</v>
      </c>
      <c r="I204" s="38">
        <v>24.06842</v>
      </c>
      <c r="J204" s="38">
        <v>19.0317</v>
      </c>
      <c r="K204" s="38">
        <v>9.65251</v>
      </c>
      <c r="L204" s="40"/>
      <c r="M204" s="40"/>
      <c r="N204" s="11"/>
    </row>
    <row r="205" spans="1:14" ht="24">
      <c r="A205" s="10">
        <f t="shared" si="28"/>
        <v>24</v>
      </c>
      <c r="B205" s="157">
        <v>39470</v>
      </c>
      <c r="C205" s="38">
        <v>365.658</v>
      </c>
      <c r="D205" s="38">
        <v>0.293</v>
      </c>
      <c r="E205" s="39">
        <f t="shared" si="18"/>
        <v>0.0253152</v>
      </c>
      <c r="F205" s="46">
        <f t="shared" si="29"/>
        <v>8.759264333333334</v>
      </c>
      <c r="G205" s="39">
        <f t="shared" si="30"/>
        <v>0.22174252845120002</v>
      </c>
      <c r="H205" s="10" t="s">
        <v>111</v>
      </c>
      <c r="I205" s="38">
        <v>11.41842</v>
      </c>
      <c r="J205" s="38">
        <v>6.39386</v>
      </c>
      <c r="K205" s="38">
        <v>8.465513</v>
      </c>
      <c r="L205" s="40"/>
      <c r="M205" s="40"/>
      <c r="N205" s="11"/>
    </row>
    <row r="206" spans="1:14" ht="24">
      <c r="A206" s="10">
        <f t="shared" si="28"/>
        <v>25</v>
      </c>
      <c r="B206" s="157">
        <v>39854</v>
      </c>
      <c r="C206" s="38">
        <v>365.618</v>
      </c>
      <c r="D206" s="38">
        <v>0.064</v>
      </c>
      <c r="E206" s="39">
        <f t="shared" si="18"/>
        <v>0.005529600000000001</v>
      </c>
      <c r="F206" s="46">
        <f t="shared" si="29"/>
        <v>13.79359</v>
      </c>
      <c r="G206" s="39">
        <f t="shared" si="30"/>
        <v>0.076273035264</v>
      </c>
      <c r="H206" s="10" t="s">
        <v>112</v>
      </c>
      <c r="I206" s="38">
        <v>14.54515</v>
      </c>
      <c r="J206" s="38">
        <v>24.10176</v>
      </c>
      <c r="K206" s="38">
        <v>2.73386</v>
      </c>
      <c r="L206" s="40"/>
      <c r="M206" s="40"/>
      <c r="N206" s="11"/>
    </row>
    <row r="207" spans="1:14" ht="24">
      <c r="A207" s="10">
        <f t="shared" si="28"/>
        <v>26</v>
      </c>
      <c r="B207" s="157">
        <v>39861</v>
      </c>
      <c r="C207" s="38">
        <v>365.618</v>
      </c>
      <c r="D207" s="38">
        <v>0.073</v>
      </c>
      <c r="E207" s="39">
        <f t="shared" si="18"/>
        <v>0.0063072</v>
      </c>
      <c r="F207" s="46">
        <f t="shared" si="29"/>
        <v>5.314496666666667</v>
      </c>
      <c r="G207" s="39">
        <f t="shared" si="30"/>
        <v>0.033519593376</v>
      </c>
      <c r="H207" s="10" t="s">
        <v>113</v>
      </c>
      <c r="I207" s="38">
        <v>2.41303</v>
      </c>
      <c r="J207" s="38">
        <v>6.43889</v>
      </c>
      <c r="K207" s="38">
        <v>7.09157</v>
      </c>
      <c r="L207" s="40"/>
      <c r="M207" s="40"/>
      <c r="N207" s="11"/>
    </row>
    <row r="208" spans="1:14" ht="24.75" thickBot="1">
      <c r="A208" s="10">
        <f t="shared" si="28"/>
        <v>27</v>
      </c>
      <c r="B208" s="160">
        <v>39883</v>
      </c>
      <c r="C208" s="55">
        <v>365.99</v>
      </c>
      <c r="D208" s="55">
        <v>0.048</v>
      </c>
      <c r="E208" s="56">
        <f t="shared" si="18"/>
        <v>0.0041472</v>
      </c>
      <c r="F208" s="61">
        <f t="shared" si="29"/>
        <v>11.257510000000002</v>
      </c>
      <c r="G208" s="56">
        <f t="shared" si="30"/>
        <v>0.04668714547200001</v>
      </c>
      <c r="H208" s="63" t="s">
        <v>114</v>
      </c>
      <c r="I208" s="55">
        <v>15.87113</v>
      </c>
      <c r="J208" s="55">
        <v>13.40021</v>
      </c>
      <c r="K208" s="55">
        <v>4.50119</v>
      </c>
      <c r="L208" s="40"/>
      <c r="M208" s="40"/>
      <c r="N208" s="11"/>
    </row>
    <row r="209" spans="1:14" ht="24">
      <c r="A209" s="10">
        <v>1</v>
      </c>
      <c r="B209" s="161">
        <v>39912</v>
      </c>
      <c r="C209" s="60">
        <v>365.578</v>
      </c>
      <c r="D209" s="60">
        <v>0.016</v>
      </c>
      <c r="E209" s="57">
        <f t="shared" si="18"/>
        <v>0.0013824000000000002</v>
      </c>
      <c r="F209" s="58">
        <f t="shared" si="29"/>
        <v>21.19074666666667</v>
      </c>
      <c r="G209" s="57">
        <f t="shared" si="30"/>
        <v>0.02929408819200001</v>
      </c>
      <c r="H209" s="69" t="s">
        <v>115</v>
      </c>
      <c r="I209" s="60">
        <v>20.16296</v>
      </c>
      <c r="J209" s="60">
        <v>20.62046</v>
      </c>
      <c r="K209" s="60">
        <v>22.78882</v>
      </c>
      <c r="L209" s="40"/>
      <c r="M209" s="40"/>
      <c r="N209" s="11"/>
    </row>
    <row r="210" spans="1:14" ht="24">
      <c r="A210" s="10">
        <v>2</v>
      </c>
      <c r="B210" s="157">
        <v>39945</v>
      </c>
      <c r="C210" s="38">
        <v>365.618</v>
      </c>
      <c r="D210" s="38">
        <v>0.193</v>
      </c>
      <c r="E210" s="39">
        <f t="shared" si="18"/>
        <v>0.0166752</v>
      </c>
      <c r="F210" s="46">
        <f aca="true" t="shared" si="31" ref="F210:F215">+AVERAGE(I210:K210)</f>
        <v>28.414693333333332</v>
      </c>
      <c r="G210" s="39">
        <f aca="true" t="shared" si="32" ref="G210:G215">F210*E210</f>
        <v>0.473820694272</v>
      </c>
      <c r="H210" s="12" t="s">
        <v>116</v>
      </c>
      <c r="I210" s="38">
        <v>36.08202</v>
      </c>
      <c r="J210" s="38">
        <v>24.3419</v>
      </c>
      <c r="K210" s="38">
        <v>24.82016</v>
      </c>
      <c r="L210" s="40"/>
      <c r="M210" s="40"/>
      <c r="N210" s="11"/>
    </row>
    <row r="211" spans="1:14" ht="24">
      <c r="A211" s="10">
        <v>3</v>
      </c>
      <c r="B211" s="157">
        <v>39956</v>
      </c>
      <c r="C211" s="38">
        <v>365.638</v>
      </c>
      <c r="D211" s="38">
        <v>0.854</v>
      </c>
      <c r="E211" s="39">
        <f t="shared" si="18"/>
        <v>0.0737856</v>
      </c>
      <c r="F211" s="46">
        <f t="shared" si="31"/>
        <v>28.406606666666665</v>
      </c>
      <c r="G211" s="39">
        <f t="shared" si="32"/>
        <v>2.095998516864</v>
      </c>
      <c r="H211" s="12" t="s">
        <v>117</v>
      </c>
      <c r="I211" s="38">
        <v>28.49206</v>
      </c>
      <c r="J211" s="38">
        <v>29.95864</v>
      </c>
      <c r="K211" s="38">
        <v>26.76912</v>
      </c>
      <c r="L211" s="40"/>
      <c r="M211" s="40"/>
      <c r="N211" s="11"/>
    </row>
    <row r="212" spans="1:14" ht="24">
      <c r="A212" s="10">
        <v>4</v>
      </c>
      <c r="B212" s="157">
        <v>39966</v>
      </c>
      <c r="C212" s="38">
        <v>365.618</v>
      </c>
      <c r="D212" s="38">
        <v>0.822</v>
      </c>
      <c r="E212" s="39">
        <f t="shared" si="18"/>
        <v>0.0710208</v>
      </c>
      <c r="F212" s="46">
        <f t="shared" si="31"/>
        <v>16.998413333333332</v>
      </c>
      <c r="G212" s="39">
        <f t="shared" si="32"/>
        <v>1.2072409136639999</v>
      </c>
      <c r="H212" s="12" t="s">
        <v>118</v>
      </c>
      <c r="I212" s="38">
        <v>14.48885</v>
      </c>
      <c r="J212" s="38">
        <v>14.54627</v>
      </c>
      <c r="K212" s="38">
        <v>21.96012</v>
      </c>
      <c r="L212" s="40"/>
      <c r="M212" s="40"/>
      <c r="N212" s="11"/>
    </row>
    <row r="213" spans="1:14" ht="24">
      <c r="A213" s="10">
        <v>5</v>
      </c>
      <c r="B213" s="157">
        <v>39983</v>
      </c>
      <c r="C213" s="38">
        <v>365.898</v>
      </c>
      <c r="D213" s="38">
        <v>5.538</v>
      </c>
      <c r="E213" s="39">
        <f t="shared" si="18"/>
        <v>0.47848320000000005</v>
      </c>
      <c r="F213" s="46">
        <f t="shared" si="31"/>
        <v>78.19851333333332</v>
      </c>
      <c r="G213" s="39">
        <f t="shared" si="32"/>
        <v>37.416674894976</v>
      </c>
      <c r="H213" s="12" t="s">
        <v>119</v>
      </c>
      <c r="I213" s="38">
        <v>86.55912</v>
      </c>
      <c r="J213" s="38">
        <v>75.78254</v>
      </c>
      <c r="K213" s="38">
        <v>72.25388</v>
      </c>
      <c r="L213" s="40"/>
      <c r="M213" s="40"/>
      <c r="N213" s="11"/>
    </row>
    <row r="214" spans="1:14" ht="24">
      <c r="A214" s="10">
        <v>6</v>
      </c>
      <c r="B214" s="157">
        <v>39987</v>
      </c>
      <c r="C214" s="38">
        <v>365.728</v>
      </c>
      <c r="D214" s="38">
        <v>2.398</v>
      </c>
      <c r="E214" s="39">
        <f t="shared" si="18"/>
        <v>0.20718720000000002</v>
      </c>
      <c r="F214" s="46">
        <f t="shared" si="31"/>
        <v>59.59336333333332</v>
      </c>
      <c r="G214" s="39">
        <f t="shared" si="32"/>
        <v>12.346982087615999</v>
      </c>
      <c r="H214" s="12" t="s">
        <v>120</v>
      </c>
      <c r="I214" s="38">
        <v>57.07234</v>
      </c>
      <c r="J214" s="38">
        <v>61.30585</v>
      </c>
      <c r="K214" s="38">
        <v>60.4019</v>
      </c>
      <c r="L214" s="40"/>
      <c r="M214" s="40"/>
      <c r="N214" s="11"/>
    </row>
    <row r="215" spans="1:14" ht="24">
      <c r="A215" s="10">
        <v>7</v>
      </c>
      <c r="B215" s="157">
        <v>40003</v>
      </c>
      <c r="C215" s="38">
        <v>365.958</v>
      </c>
      <c r="D215" s="38">
        <v>6.72</v>
      </c>
      <c r="E215" s="39">
        <f t="shared" si="18"/>
        <v>0.580608</v>
      </c>
      <c r="F215" s="46">
        <f t="shared" si="31"/>
        <v>83.78637666666667</v>
      </c>
      <c r="G215" s="39">
        <f t="shared" si="32"/>
        <v>48.64704058368</v>
      </c>
      <c r="H215" s="10" t="s">
        <v>121</v>
      </c>
      <c r="I215" s="38">
        <v>89.66782</v>
      </c>
      <c r="J215" s="38">
        <v>99.43131</v>
      </c>
      <c r="K215" s="38">
        <v>62.26</v>
      </c>
      <c r="L215" s="40"/>
      <c r="M215" s="40"/>
      <c r="N215" s="11"/>
    </row>
    <row r="216" spans="1:14" ht="24">
      <c r="A216" s="10">
        <v>8</v>
      </c>
      <c r="B216" s="157">
        <v>40009</v>
      </c>
      <c r="C216" s="38">
        <v>365.778</v>
      </c>
      <c r="D216" s="38">
        <v>2.574</v>
      </c>
      <c r="E216" s="39">
        <f t="shared" si="18"/>
        <v>0.2223936</v>
      </c>
      <c r="F216" s="46">
        <f aca="true" t="shared" si="33" ref="F216:F223">+AVERAGE(I216:K216)</f>
        <v>87.86431</v>
      </c>
      <c r="G216" s="39">
        <f aca="true" t="shared" si="34" ref="G216:G223">F216*E216</f>
        <v>19.540460212416</v>
      </c>
      <c r="H216" s="10" t="s">
        <v>122</v>
      </c>
      <c r="I216" s="38">
        <v>76.98559</v>
      </c>
      <c r="J216" s="38">
        <v>111.05667</v>
      </c>
      <c r="K216" s="38">
        <v>75.55067</v>
      </c>
      <c r="L216" s="40"/>
      <c r="M216" s="40"/>
      <c r="N216" s="11"/>
    </row>
    <row r="217" spans="1:14" ht="24">
      <c r="A217" s="10">
        <v>9</v>
      </c>
      <c r="B217" s="157">
        <v>40017</v>
      </c>
      <c r="C217" s="38">
        <v>365.808</v>
      </c>
      <c r="D217" s="38">
        <v>3.545</v>
      </c>
      <c r="E217" s="39">
        <f t="shared" si="18"/>
        <v>0.306288</v>
      </c>
      <c r="F217" s="46">
        <f t="shared" si="33"/>
        <v>7.468233333333334</v>
      </c>
      <c r="G217" s="39">
        <f t="shared" si="34"/>
        <v>2.2874302512000004</v>
      </c>
      <c r="H217" s="10" t="s">
        <v>123</v>
      </c>
      <c r="I217" s="38">
        <v>7.631</v>
      </c>
      <c r="J217" s="38">
        <v>9.5288</v>
      </c>
      <c r="K217" s="38">
        <v>5.2449</v>
      </c>
      <c r="L217" s="40"/>
      <c r="M217" s="40"/>
      <c r="N217" s="11"/>
    </row>
    <row r="218" spans="1:14" ht="24">
      <c r="A218" s="10">
        <v>10</v>
      </c>
      <c r="B218" s="162">
        <v>40030</v>
      </c>
      <c r="C218" s="38">
        <v>365.588</v>
      </c>
      <c r="D218" s="38">
        <v>0.694</v>
      </c>
      <c r="E218" s="39">
        <f t="shared" si="18"/>
        <v>0.0599616</v>
      </c>
      <c r="F218" s="46">
        <f t="shared" si="33"/>
        <v>32.170343333333335</v>
      </c>
      <c r="G218" s="39">
        <f t="shared" si="34"/>
        <v>1.928985258816</v>
      </c>
      <c r="H218" s="10" t="s">
        <v>124</v>
      </c>
      <c r="I218" s="38">
        <v>24.04237</v>
      </c>
      <c r="J218" s="38">
        <v>36.12894</v>
      </c>
      <c r="K218" s="38">
        <v>36.33972</v>
      </c>
      <c r="L218" s="40"/>
      <c r="M218" s="40"/>
      <c r="N218" s="11"/>
    </row>
    <row r="219" spans="1:14" ht="24">
      <c r="A219" s="10">
        <v>11</v>
      </c>
      <c r="B219" s="162">
        <v>40042</v>
      </c>
      <c r="C219" s="38">
        <v>365.658</v>
      </c>
      <c r="D219" s="38">
        <v>1.463</v>
      </c>
      <c r="E219" s="39">
        <f t="shared" si="18"/>
        <v>0.12640320000000002</v>
      </c>
      <c r="F219" s="46">
        <f t="shared" si="33"/>
        <v>59.62329333333333</v>
      </c>
      <c r="G219" s="39">
        <f t="shared" si="34"/>
        <v>7.536575071872001</v>
      </c>
      <c r="H219" s="10" t="s">
        <v>125</v>
      </c>
      <c r="I219" s="38">
        <v>56.95338</v>
      </c>
      <c r="J219" s="38">
        <v>61.3213</v>
      </c>
      <c r="K219" s="38">
        <v>60.5952</v>
      </c>
      <c r="L219" s="40"/>
      <c r="M219" s="40"/>
      <c r="N219" s="11"/>
    </row>
    <row r="220" spans="1:14" ht="24">
      <c r="A220" s="10">
        <v>12</v>
      </c>
      <c r="B220" s="162">
        <v>40060</v>
      </c>
      <c r="C220" s="38">
        <v>365.768</v>
      </c>
      <c r="D220" s="38">
        <v>2.39</v>
      </c>
      <c r="E220" s="39">
        <f t="shared" si="18"/>
        <v>0.206496</v>
      </c>
      <c r="F220" s="46">
        <f t="shared" si="33"/>
        <v>39.063739999999996</v>
      </c>
      <c r="G220" s="39">
        <f t="shared" si="34"/>
        <v>8.06650605504</v>
      </c>
      <c r="H220" s="10" t="s">
        <v>126</v>
      </c>
      <c r="I220" s="38">
        <v>40.78901</v>
      </c>
      <c r="J220" s="38">
        <v>36.07823</v>
      </c>
      <c r="K220" s="38">
        <v>40.32398</v>
      </c>
      <c r="L220" s="40"/>
      <c r="M220" s="40"/>
      <c r="N220" s="11"/>
    </row>
    <row r="221" spans="1:14" ht="24">
      <c r="A221" s="10">
        <v>13</v>
      </c>
      <c r="B221" s="162">
        <v>40064</v>
      </c>
      <c r="C221" s="38">
        <v>366.178</v>
      </c>
      <c r="D221" s="38">
        <v>11.417</v>
      </c>
      <c r="E221" s="39">
        <f t="shared" si="18"/>
        <v>0.9864288</v>
      </c>
      <c r="F221" s="46">
        <f t="shared" si="33"/>
        <v>350.6898733333333</v>
      </c>
      <c r="G221" s="39">
        <f t="shared" si="34"/>
        <v>345.930590924352</v>
      </c>
      <c r="H221" s="10" t="s">
        <v>97</v>
      </c>
      <c r="I221" s="38">
        <v>236.30908</v>
      </c>
      <c r="J221" s="38">
        <v>391.37272</v>
      </c>
      <c r="K221" s="38">
        <v>424.38782</v>
      </c>
      <c r="L221" s="40"/>
      <c r="M221" s="40"/>
      <c r="N221" s="11"/>
    </row>
    <row r="222" spans="1:14" ht="24">
      <c r="A222" s="10">
        <v>14</v>
      </c>
      <c r="B222" s="162">
        <v>40079</v>
      </c>
      <c r="C222" s="38">
        <v>365.858</v>
      </c>
      <c r="D222" s="38">
        <v>3.64</v>
      </c>
      <c r="E222" s="39">
        <f t="shared" si="18"/>
        <v>0.31449600000000005</v>
      </c>
      <c r="F222" s="46">
        <f t="shared" si="33"/>
        <v>27.30596</v>
      </c>
      <c r="G222" s="39">
        <f t="shared" si="34"/>
        <v>8.587615196160002</v>
      </c>
      <c r="H222" s="10" t="s">
        <v>98</v>
      </c>
      <c r="I222" s="38">
        <v>24.23508</v>
      </c>
      <c r="J222" s="38">
        <v>27.72674</v>
      </c>
      <c r="K222" s="38">
        <v>29.95606</v>
      </c>
      <c r="L222" s="40"/>
      <c r="M222" s="40"/>
      <c r="N222" s="11"/>
    </row>
    <row r="223" spans="1:14" ht="24">
      <c r="A223" s="10">
        <v>15</v>
      </c>
      <c r="B223" s="162">
        <v>40091</v>
      </c>
      <c r="C223" s="38">
        <v>365.958</v>
      </c>
      <c r="D223" s="38">
        <v>3.864</v>
      </c>
      <c r="E223" s="39">
        <f t="shared" si="18"/>
        <v>0.3338496</v>
      </c>
      <c r="F223" s="46">
        <f t="shared" si="33"/>
        <v>154.03647333333333</v>
      </c>
      <c r="G223" s="39">
        <f t="shared" si="34"/>
        <v>51.425015007744</v>
      </c>
      <c r="H223" s="10" t="s">
        <v>127</v>
      </c>
      <c r="I223" s="38">
        <v>113.60217</v>
      </c>
      <c r="J223" s="38">
        <v>134.14124</v>
      </c>
      <c r="K223" s="38">
        <v>214.36601</v>
      </c>
      <c r="L223" s="40"/>
      <c r="M223" s="40"/>
      <c r="N223" s="11"/>
    </row>
    <row r="224" spans="1:14" ht="24">
      <c r="A224" s="10">
        <v>16</v>
      </c>
      <c r="B224" s="162">
        <v>40101</v>
      </c>
      <c r="C224" s="38">
        <v>365.825</v>
      </c>
      <c r="D224" s="38">
        <v>1.935</v>
      </c>
      <c r="E224" s="39">
        <f t="shared" si="18"/>
        <v>0.16718400000000003</v>
      </c>
      <c r="F224" s="46">
        <f>+AVERAGE(I224:K224)</f>
        <v>75.66136333333334</v>
      </c>
      <c r="G224" s="39">
        <f>F224*E224</f>
        <v>12.649369367520004</v>
      </c>
      <c r="H224" s="10" t="s">
        <v>128</v>
      </c>
      <c r="I224" s="38">
        <v>85.02974</v>
      </c>
      <c r="J224" s="38">
        <v>69.15685</v>
      </c>
      <c r="K224" s="38">
        <v>72.7975</v>
      </c>
      <c r="L224" s="40"/>
      <c r="M224" s="40"/>
      <c r="N224" s="11"/>
    </row>
    <row r="225" spans="1:14" ht="24">
      <c r="A225" s="10">
        <v>17</v>
      </c>
      <c r="B225" s="162">
        <v>40106</v>
      </c>
      <c r="C225" s="38">
        <v>365.868</v>
      </c>
      <c r="D225" s="38">
        <v>2.899</v>
      </c>
      <c r="E225" s="39">
        <f t="shared" si="18"/>
        <v>0.2504736</v>
      </c>
      <c r="F225" s="46">
        <f>+AVERAGE(I225:K225)</f>
        <v>126.89434333333334</v>
      </c>
      <c r="G225" s="39">
        <f>F225*E225</f>
        <v>31.783682994336004</v>
      </c>
      <c r="H225" s="10" t="s">
        <v>100</v>
      </c>
      <c r="I225" s="38">
        <v>138.30798</v>
      </c>
      <c r="J225" s="38">
        <v>130.59173</v>
      </c>
      <c r="K225" s="38">
        <v>111.78332</v>
      </c>
      <c r="L225" s="40"/>
      <c r="M225" s="40"/>
      <c r="N225" s="11"/>
    </row>
    <row r="226" spans="1:14" ht="24">
      <c r="A226" s="10">
        <v>18</v>
      </c>
      <c r="B226" s="162">
        <v>40108</v>
      </c>
      <c r="C226" s="38">
        <v>365.898</v>
      </c>
      <c r="D226" s="38">
        <v>3.268</v>
      </c>
      <c r="E226" s="39">
        <f t="shared" si="18"/>
        <v>0.2823552</v>
      </c>
      <c r="F226" s="46">
        <f>+AVERAGE(I226:K226)</f>
        <v>80.81229333333333</v>
      </c>
      <c r="G226" s="39">
        <f>F226*E226</f>
        <v>22.817771246591995</v>
      </c>
      <c r="H226" s="10" t="s">
        <v>101</v>
      </c>
      <c r="I226" s="38">
        <v>86.75682</v>
      </c>
      <c r="J226" s="38">
        <v>78.84731</v>
      </c>
      <c r="K226" s="38">
        <v>76.83275</v>
      </c>
      <c r="L226" s="40"/>
      <c r="M226" s="40"/>
      <c r="N226" s="11"/>
    </row>
    <row r="227" spans="1:14" ht="24">
      <c r="A227" s="10">
        <v>19</v>
      </c>
      <c r="B227" s="162">
        <v>43781</v>
      </c>
      <c r="C227" s="38">
        <v>365.788</v>
      </c>
      <c r="D227" s="38">
        <v>1.188</v>
      </c>
      <c r="E227" s="39">
        <f t="shared" si="18"/>
        <v>0.1026432</v>
      </c>
      <c r="F227" s="46">
        <f>+AVERAGE(I227:K227)</f>
        <v>27.41122333333333</v>
      </c>
      <c r="G227" s="39">
        <f>F227*E227</f>
        <v>2.8135756788479998</v>
      </c>
      <c r="H227" s="10" t="s">
        <v>129</v>
      </c>
      <c r="I227" s="38">
        <v>31.84386</v>
      </c>
      <c r="J227" s="38">
        <v>32.88678</v>
      </c>
      <c r="K227" s="38">
        <v>17.50303</v>
      </c>
      <c r="L227" s="40"/>
      <c r="M227" s="40"/>
      <c r="N227" s="11"/>
    </row>
    <row r="228" spans="1:14" ht="24">
      <c r="A228" s="10">
        <v>20</v>
      </c>
      <c r="B228" s="162">
        <v>40131</v>
      </c>
      <c r="C228" s="38">
        <v>365.758</v>
      </c>
      <c r="D228" s="38">
        <v>1.344</v>
      </c>
      <c r="E228" s="39">
        <f t="shared" si="18"/>
        <v>0.11612160000000002</v>
      </c>
      <c r="F228" s="46">
        <f aca="true" t="shared" si="35" ref="F228:F239">+AVERAGE(I228:K228)</f>
        <v>20.350656666666666</v>
      </c>
      <c r="G228" s="39">
        <f aca="true" t="shared" si="36" ref="G228:G239">F228*E228</f>
        <v>2.363150813184</v>
      </c>
      <c r="H228" s="10" t="s">
        <v>130</v>
      </c>
      <c r="I228" s="38">
        <v>11.99904</v>
      </c>
      <c r="J228" s="38">
        <v>28.69739</v>
      </c>
      <c r="K228" s="38">
        <v>20.35554</v>
      </c>
      <c r="L228" s="40"/>
      <c r="M228" s="40"/>
      <c r="N228" s="11"/>
    </row>
    <row r="229" spans="1:14" ht="24">
      <c r="A229" s="10">
        <v>21</v>
      </c>
      <c r="B229" s="162">
        <v>40135</v>
      </c>
      <c r="C229" s="38">
        <v>365.738</v>
      </c>
      <c r="D229" s="38">
        <v>0.957</v>
      </c>
      <c r="E229" s="39">
        <f aca="true" t="shared" si="37" ref="E229:E412">D229*0.0864</f>
        <v>0.0826848</v>
      </c>
      <c r="F229" s="46">
        <f t="shared" si="35"/>
        <v>38.513036666666665</v>
      </c>
      <c r="G229" s="39">
        <f t="shared" si="36"/>
        <v>3.1844427341759998</v>
      </c>
      <c r="H229" s="10" t="s">
        <v>131</v>
      </c>
      <c r="I229" s="38">
        <v>45.46892</v>
      </c>
      <c r="J229" s="38">
        <v>33.46347</v>
      </c>
      <c r="K229" s="38">
        <v>36.60672</v>
      </c>
      <c r="L229" s="40"/>
      <c r="M229" s="40"/>
      <c r="N229" s="11"/>
    </row>
    <row r="230" spans="1:14" ht="24">
      <c r="A230" s="10">
        <v>22</v>
      </c>
      <c r="B230" s="162">
        <v>40145</v>
      </c>
      <c r="C230" s="38">
        <v>365.678</v>
      </c>
      <c r="D230" s="38">
        <v>0.534</v>
      </c>
      <c r="E230" s="39">
        <f t="shared" si="37"/>
        <v>0.04613760000000001</v>
      </c>
      <c r="F230" s="46">
        <f t="shared" si="35"/>
        <v>23.076296666666668</v>
      </c>
      <c r="G230" s="39">
        <f t="shared" si="36"/>
        <v>1.0646849450880003</v>
      </c>
      <c r="H230" s="10" t="s">
        <v>132</v>
      </c>
      <c r="I230" s="38">
        <v>26.30514</v>
      </c>
      <c r="J230" s="38">
        <v>21.49737</v>
      </c>
      <c r="K230" s="38">
        <v>21.42638</v>
      </c>
      <c r="L230" s="40"/>
      <c r="M230" s="40"/>
      <c r="N230" s="11"/>
    </row>
    <row r="231" spans="1:14" ht="24">
      <c r="A231" s="10">
        <v>23</v>
      </c>
      <c r="B231" s="162">
        <v>40153</v>
      </c>
      <c r="C231" s="38">
        <v>365.638</v>
      </c>
      <c r="D231" s="38">
        <v>0.272</v>
      </c>
      <c r="E231" s="39">
        <f t="shared" si="37"/>
        <v>0.023500800000000002</v>
      </c>
      <c r="F231" s="46">
        <f t="shared" si="35"/>
        <v>41.64831</v>
      </c>
      <c r="G231" s="39">
        <f t="shared" si="36"/>
        <v>0.9787686036480001</v>
      </c>
      <c r="H231" s="10" t="s">
        <v>133</v>
      </c>
      <c r="I231" s="38">
        <v>41.61632</v>
      </c>
      <c r="J231" s="38">
        <v>46.04455</v>
      </c>
      <c r="K231" s="38">
        <v>37.28406</v>
      </c>
      <c r="L231" s="40"/>
      <c r="M231" s="40"/>
      <c r="N231" s="11"/>
    </row>
    <row r="232" spans="1:14" ht="24">
      <c r="A232" s="10">
        <v>24</v>
      </c>
      <c r="B232" s="162">
        <v>40160</v>
      </c>
      <c r="C232" s="38">
        <v>365.758</v>
      </c>
      <c r="D232" s="38">
        <v>0.137</v>
      </c>
      <c r="E232" s="39">
        <f t="shared" si="37"/>
        <v>0.011836800000000001</v>
      </c>
      <c r="F232" s="46">
        <f t="shared" si="35"/>
        <v>12.58169</v>
      </c>
      <c r="G232" s="39">
        <f t="shared" si="36"/>
        <v>0.14892694819200003</v>
      </c>
      <c r="H232" s="10" t="s">
        <v>111</v>
      </c>
      <c r="I232" s="38">
        <v>14.53254</v>
      </c>
      <c r="J232" s="38">
        <v>6.9376</v>
      </c>
      <c r="K232" s="38">
        <v>16.27493</v>
      </c>
      <c r="L232" s="40"/>
      <c r="M232" s="40"/>
      <c r="N232" s="11"/>
    </row>
    <row r="233" spans="1:14" ht="24">
      <c r="A233" s="10">
        <v>25</v>
      </c>
      <c r="B233" s="162">
        <v>40167</v>
      </c>
      <c r="C233" s="38">
        <v>365.548</v>
      </c>
      <c r="D233" s="38">
        <v>0.031</v>
      </c>
      <c r="E233" s="39">
        <f t="shared" si="37"/>
        <v>0.0026784</v>
      </c>
      <c r="F233" s="46">
        <f t="shared" si="35"/>
        <v>13.254173333333332</v>
      </c>
      <c r="G233" s="39">
        <f t="shared" si="36"/>
        <v>0.035499977855999995</v>
      </c>
      <c r="H233" s="10" t="s">
        <v>112</v>
      </c>
      <c r="I233" s="38">
        <v>20.87512</v>
      </c>
      <c r="J233" s="38">
        <v>10.05064</v>
      </c>
      <c r="K233" s="38">
        <v>8.83676</v>
      </c>
      <c r="L233" s="40"/>
      <c r="M233" s="40"/>
      <c r="N233" s="11"/>
    </row>
    <row r="234" spans="1:14" ht="24">
      <c r="A234" s="10">
        <v>26</v>
      </c>
      <c r="B234" s="162">
        <v>40174</v>
      </c>
      <c r="C234" s="38">
        <v>365.548</v>
      </c>
      <c r="D234" s="38">
        <v>0.048</v>
      </c>
      <c r="E234" s="39">
        <f t="shared" si="37"/>
        <v>0.0041472</v>
      </c>
      <c r="F234" s="46">
        <f t="shared" si="35"/>
        <v>20.72705</v>
      </c>
      <c r="G234" s="39">
        <f t="shared" si="36"/>
        <v>0.08595922176</v>
      </c>
      <c r="H234" s="10" t="s">
        <v>113</v>
      </c>
      <c r="I234" s="38">
        <v>27.07324</v>
      </c>
      <c r="J234" s="38">
        <v>14.05598</v>
      </c>
      <c r="K234" s="38">
        <v>21.05193</v>
      </c>
      <c r="L234" s="40"/>
      <c r="M234" s="40"/>
      <c r="N234" s="11"/>
    </row>
    <row r="235" spans="1:14" ht="24">
      <c r="A235" s="10">
        <v>27</v>
      </c>
      <c r="B235" s="162">
        <v>40190</v>
      </c>
      <c r="C235" s="38">
        <v>366.558</v>
      </c>
      <c r="D235" s="38">
        <v>0.042</v>
      </c>
      <c r="E235" s="39">
        <f t="shared" si="37"/>
        <v>0.0036288000000000006</v>
      </c>
      <c r="F235" s="46">
        <f t="shared" si="35"/>
        <v>7.1804</v>
      </c>
      <c r="G235" s="39">
        <f t="shared" si="36"/>
        <v>0.026056235520000002</v>
      </c>
      <c r="H235" s="10" t="s">
        <v>114</v>
      </c>
      <c r="I235" s="38">
        <v>8.35771</v>
      </c>
      <c r="J235" s="38">
        <v>7.6631</v>
      </c>
      <c r="K235" s="38">
        <v>5.52039</v>
      </c>
      <c r="L235" s="40"/>
      <c r="M235" s="40"/>
      <c r="N235" s="11"/>
    </row>
    <row r="236" spans="1:14" ht="24">
      <c r="A236" s="10">
        <v>28</v>
      </c>
      <c r="B236" s="162">
        <v>40201</v>
      </c>
      <c r="C236" s="38">
        <v>366.408</v>
      </c>
      <c r="D236" s="38">
        <v>0.047</v>
      </c>
      <c r="E236" s="39">
        <f t="shared" si="37"/>
        <v>0.0040608</v>
      </c>
      <c r="F236" s="46">
        <f t="shared" si="35"/>
        <v>2.6610533333333333</v>
      </c>
      <c r="G236" s="39">
        <f t="shared" si="36"/>
        <v>0.010806005375999999</v>
      </c>
      <c r="H236" s="10" t="s">
        <v>134</v>
      </c>
      <c r="I236" s="38">
        <v>2.79886</v>
      </c>
      <c r="J236" s="38">
        <v>3.82316</v>
      </c>
      <c r="K236" s="38">
        <v>1.36114</v>
      </c>
      <c r="L236" s="40"/>
      <c r="M236" s="40"/>
      <c r="N236" s="11"/>
    </row>
    <row r="237" spans="1:14" ht="24">
      <c r="A237" s="10">
        <v>29</v>
      </c>
      <c r="B237" s="162">
        <v>40209</v>
      </c>
      <c r="C237" s="38">
        <v>36.398</v>
      </c>
      <c r="D237" s="38">
        <v>0.03</v>
      </c>
      <c r="E237" s="39">
        <f t="shared" si="37"/>
        <v>0.002592</v>
      </c>
      <c r="F237" s="46">
        <f t="shared" si="35"/>
        <v>2.46987</v>
      </c>
      <c r="G237" s="39">
        <f t="shared" si="36"/>
        <v>0.006401903039999999</v>
      </c>
      <c r="H237" s="10" t="s">
        <v>135</v>
      </c>
      <c r="I237" s="38">
        <v>3.2417</v>
      </c>
      <c r="J237" s="38">
        <v>1.5885</v>
      </c>
      <c r="K237" s="38">
        <v>2.57941</v>
      </c>
      <c r="L237" s="40"/>
      <c r="M237" s="40"/>
      <c r="N237" s="11"/>
    </row>
    <row r="238" spans="1:13" ht="24">
      <c r="A238" s="10">
        <v>30</v>
      </c>
      <c r="B238" s="162">
        <v>40211</v>
      </c>
      <c r="C238" s="38">
        <v>366.408</v>
      </c>
      <c r="D238" s="38">
        <v>0.044</v>
      </c>
      <c r="E238" s="39">
        <f t="shared" si="37"/>
        <v>0.0038016</v>
      </c>
      <c r="F238" s="46">
        <f t="shared" si="35"/>
        <v>9.257593333333334</v>
      </c>
      <c r="G238" s="39">
        <f t="shared" si="36"/>
        <v>0.035193666816</v>
      </c>
      <c r="H238" s="10" t="s">
        <v>136</v>
      </c>
      <c r="I238" s="38">
        <v>16.57533</v>
      </c>
      <c r="J238" s="38">
        <v>2.81405</v>
      </c>
      <c r="K238" s="38">
        <v>8.3834</v>
      </c>
      <c r="L238" s="40"/>
      <c r="M238" s="6"/>
    </row>
    <row r="239" spans="1:13" ht="24">
      <c r="A239" s="10">
        <v>31</v>
      </c>
      <c r="B239" s="162">
        <v>40215</v>
      </c>
      <c r="C239" s="38">
        <v>366.378</v>
      </c>
      <c r="D239" s="38">
        <v>0.029</v>
      </c>
      <c r="E239" s="39">
        <f t="shared" si="37"/>
        <v>0.0025056</v>
      </c>
      <c r="F239" s="46">
        <f t="shared" si="35"/>
        <v>18.823356666666665</v>
      </c>
      <c r="G239" s="39">
        <f t="shared" si="36"/>
        <v>0.047163802464</v>
      </c>
      <c r="H239" s="10" t="s">
        <v>137</v>
      </c>
      <c r="I239" s="38">
        <v>16.31165</v>
      </c>
      <c r="J239" s="38">
        <v>20.80804</v>
      </c>
      <c r="K239" s="38">
        <v>19.35038</v>
      </c>
      <c r="L239" s="40"/>
      <c r="M239" s="6"/>
    </row>
    <row r="240" spans="1:13" ht="24">
      <c r="A240" s="10">
        <v>32</v>
      </c>
      <c r="B240" s="162">
        <v>40230</v>
      </c>
      <c r="C240" s="38">
        <v>366.378</v>
      </c>
      <c r="D240" s="38">
        <v>0.021</v>
      </c>
      <c r="E240" s="39">
        <f t="shared" si="37"/>
        <v>0.0018144000000000003</v>
      </c>
      <c r="F240" s="46">
        <f>+AVERAGE(I240:K240)</f>
        <v>7.87733</v>
      </c>
      <c r="G240" s="39">
        <f>F240*E240</f>
        <v>0.014292627552000002</v>
      </c>
      <c r="H240" s="10" t="s">
        <v>138</v>
      </c>
      <c r="I240" s="38">
        <v>9.43611</v>
      </c>
      <c r="J240" s="38">
        <v>8.4287</v>
      </c>
      <c r="K240" s="38">
        <v>5.76718</v>
      </c>
      <c r="L240" s="40"/>
      <c r="M240" s="6"/>
    </row>
    <row r="241" spans="1:13" ht="24.75" thickBot="1">
      <c r="A241" s="63">
        <v>33</v>
      </c>
      <c r="B241" s="163">
        <v>40244</v>
      </c>
      <c r="C241" s="55">
        <v>336.368</v>
      </c>
      <c r="D241" s="55">
        <v>0.022</v>
      </c>
      <c r="E241" s="56">
        <f t="shared" si="37"/>
        <v>0.0019008</v>
      </c>
      <c r="F241" s="61">
        <f>+AVERAGE(I241:K241)</f>
        <v>6.105589999999999</v>
      </c>
      <c r="G241" s="56">
        <f>F241*E241</f>
        <v>0.011605505471999998</v>
      </c>
      <c r="H241" s="63" t="s">
        <v>139</v>
      </c>
      <c r="I241" s="55">
        <v>3.35545</v>
      </c>
      <c r="J241" s="55">
        <v>6.88179</v>
      </c>
      <c r="K241" s="55">
        <v>8.07953</v>
      </c>
      <c r="L241" s="40"/>
      <c r="M241" s="6"/>
    </row>
    <row r="242" spans="1:13" ht="24">
      <c r="A242" s="10">
        <v>1</v>
      </c>
      <c r="B242" s="162" t="s">
        <v>140</v>
      </c>
      <c r="D242" s="38"/>
      <c r="E242" s="39"/>
      <c r="F242" s="46"/>
      <c r="G242" s="39"/>
      <c r="H242" s="10"/>
      <c r="I242" s="38"/>
      <c r="J242" s="38"/>
      <c r="K242" s="38"/>
      <c r="L242" s="40"/>
      <c r="M242" s="6"/>
    </row>
    <row r="243" spans="1:13" ht="24">
      <c r="A243" s="10">
        <v>2</v>
      </c>
      <c r="B243" s="162" t="s">
        <v>141</v>
      </c>
      <c r="D243" s="38"/>
      <c r="E243" s="39"/>
      <c r="F243" s="46"/>
      <c r="G243" s="39"/>
      <c r="H243" s="10"/>
      <c r="I243" s="38"/>
      <c r="J243" s="38"/>
      <c r="K243" s="38"/>
      <c r="L243" s="40"/>
      <c r="M243" s="6"/>
    </row>
    <row r="244" spans="1:13" ht="24">
      <c r="A244" s="10">
        <v>3</v>
      </c>
      <c r="B244" s="162">
        <v>40345</v>
      </c>
      <c r="C244" s="38">
        <v>365.398</v>
      </c>
      <c r="D244" s="38">
        <v>0.01</v>
      </c>
      <c r="E244" s="39">
        <f t="shared" si="37"/>
        <v>0.0008640000000000001</v>
      </c>
      <c r="F244" s="46">
        <f aca="true" t="shared" si="38" ref="F244:F302">+AVERAGE(I244:K244)</f>
        <v>3.6059099999999997</v>
      </c>
      <c r="G244" s="39">
        <f aca="true" t="shared" si="39" ref="G244:G302">F244*E244</f>
        <v>0.00311550624</v>
      </c>
      <c r="H244" s="70" t="s">
        <v>142</v>
      </c>
      <c r="I244" s="38">
        <v>3.95765</v>
      </c>
      <c r="J244" s="38">
        <v>2.98296</v>
      </c>
      <c r="K244" s="38">
        <v>3.87712</v>
      </c>
      <c r="L244" s="40"/>
      <c r="M244" s="6"/>
    </row>
    <row r="245" spans="1:13" ht="24">
      <c r="A245" s="10">
        <v>4</v>
      </c>
      <c r="B245" s="162">
        <v>40362</v>
      </c>
      <c r="C245" s="38">
        <v>365.378</v>
      </c>
      <c r="D245" s="38">
        <v>0.205</v>
      </c>
      <c r="E245" s="39">
        <f t="shared" si="37"/>
        <v>0.017712</v>
      </c>
      <c r="F245" s="46">
        <f t="shared" si="38"/>
        <v>49.39751666666666</v>
      </c>
      <c r="G245" s="39">
        <f t="shared" si="39"/>
        <v>0.8749288151999999</v>
      </c>
      <c r="H245" s="70" t="s">
        <v>143</v>
      </c>
      <c r="I245" s="38">
        <v>49.95809</v>
      </c>
      <c r="J245" s="38">
        <v>45.22706</v>
      </c>
      <c r="K245" s="38">
        <v>53.0074</v>
      </c>
      <c r="L245" s="40"/>
      <c r="M245" s="6"/>
    </row>
    <row r="246" spans="1:13" ht="24">
      <c r="A246" s="10">
        <v>5</v>
      </c>
      <c r="B246" s="162">
        <v>40378</v>
      </c>
      <c r="C246" s="38">
        <v>365.418</v>
      </c>
      <c r="D246" s="38">
        <v>0.359</v>
      </c>
      <c r="E246" s="39">
        <f t="shared" si="37"/>
        <v>0.0310176</v>
      </c>
      <c r="F246" s="46">
        <f t="shared" si="38"/>
        <v>122.61336666666666</v>
      </c>
      <c r="G246" s="39">
        <f t="shared" si="39"/>
        <v>3.8031723619199997</v>
      </c>
      <c r="H246" s="10" t="s">
        <v>144</v>
      </c>
      <c r="I246" s="38">
        <v>119.38256</v>
      </c>
      <c r="J246" s="38">
        <v>127.25345</v>
      </c>
      <c r="K246" s="38">
        <v>121.20409</v>
      </c>
      <c r="L246" s="40"/>
      <c r="M246" s="6"/>
    </row>
    <row r="247" spans="1:13" ht="24">
      <c r="A247" s="10">
        <v>6</v>
      </c>
      <c r="B247" s="162">
        <v>40397</v>
      </c>
      <c r="C247" s="38">
        <v>365.978</v>
      </c>
      <c r="D247" s="38">
        <v>11.091</v>
      </c>
      <c r="E247" s="39">
        <f t="shared" si="37"/>
        <v>0.9582624</v>
      </c>
      <c r="F247" s="46">
        <f t="shared" si="38"/>
        <v>109.6872</v>
      </c>
      <c r="G247" s="39">
        <f t="shared" si="39"/>
        <v>105.10911952128</v>
      </c>
      <c r="H247" s="70" t="s">
        <v>146</v>
      </c>
      <c r="I247" s="38">
        <v>80.23178</v>
      </c>
      <c r="J247" s="38">
        <v>140.18692</v>
      </c>
      <c r="K247" s="38">
        <v>108.6429</v>
      </c>
      <c r="L247" s="40"/>
      <c r="M247" s="6"/>
    </row>
    <row r="248" spans="1:13" ht="24">
      <c r="A248" s="10">
        <v>7</v>
      </c>
      <c r="B248" s="162">
        <v>40404</v>
      </c>
      <c r="C248" s="38">
        <v>368.808</v>
      </c>
      <c r="D248" s="38">
        <v>205.929</v>
      </c>
      <c r="E248" s="39">
        <f t="shared" si="37"/>
        <v>17.7922656</v>
      </c>
      <c r="F248" s="46">
        <f t="shared" si="38"/>
        <v>570.5468066666666</v>
      </c>
      <c r="G248" s="39">
        <f t="shared" si="39"/>
        <v>10151.320321445182</v>
      </c>
      <c r="H248" s="10" t="s">
        <v>147</v>
      </c>
      <c r="I248" s="38">
        <v>660.00392</v>
      </c>
      <c r="J248" s="38">
        <v>333.07887</v>
      </c>
      <c r="K248" s="38">
        <v>718.55763</v>
      </c>
      <c r="L248" s="40"/>
      <c r="M248" s="6"/>
    </row>
    <row r="249" spans="1:15" ht="24">
      <c r="A249" s="10">
        <v>8</v>
      </c>
      <c r="B249" s="162">
        <v>40409</v>
      </c>
      <c r="C249" s="38">
        <v>366.528</v>
      </c>
      <c r="D249" s="38">
        <v>28.381</v>
      </c>
      <c r="E249" s="39">
        <f t="shared" si="37"/>
        <v>2.4521184000000003</v>
      </c>
      <c r="F249" s="46">
        <f t="shared" si="38"/>
        <v>492.38566666666674</v>
      </c>
      <c r="G249" s="39">
        <f t="shared" si="39"/>
        <v>1207.3879531296002</v>
      </c>
      <c r="H249" s="10" t="s">
        <v>148</v>
      </c>
      <c r="I249" s="38">
        <v>475.32642</v>
      </c>
      <c r="J249" s="38">
        <v>516.13764</v>
      </c>
      <c r="K249" s="38">
        <v>485.69294</v>
      </c>
      <c r="L249" s="40"/>
      <c r="M249" s="6"/>
      <c r="O249" s="1" t="s">
        <v>145</v>
      </c>
    </row>
    <row r="250" spans="1:13" ht="24">
      <c r="A250" s="10">
        <v>9</v>
      </c>
      <c r="B250" s="162">
        <v>40412</v>
      </c>
      <c r="C250" s="38">
        <v>367.048</v>
      </c>
      <c r="D250" s="38">
        <v>67.519</v>
      </c>
      <c r="E250" s="39">
        <f t="shared" si="37"/>
        <v>5.833641600000001</v>
      </c>
      <c r="F250" s="46">
        <f t="shared" si="38"/>
        <v>523.0476</v>
      </c>
      <c r="G250" s="39">
        <f t="shared" si="39"/>
        <v>3051.2722381401604</v>
      </c>
      <c r="H250" s="10" t="s">
        <v>149</v>
      </c>
      <c r="I250" s="38">
        <v>518.81802</v>
      </c>
      <c r="J250" s="38">
        <v>525.15027</v>
      </c>
      <c r="K250" s="38">
        <v>525.17451</v>
      </c>
      <c r="L250" s="40"/>
      <c r="M250" s="6"/>
    </row>
    <row r="251" spans="1:13" ht="24">
      <c r="A251" s="10">
        <v>10</v>
      </c>
      <c r="B251" s="162">
        <v>40424</v>
      </c>
      <c r="C251" s="38">
        <v>365.978</v>
      </c>
      <c r="D251" s="38">
        <v>10.381</v>
      </c>
      <c r="E251" s="39">
        <f t="shared" si="37"/>
        <v>0.8969184000000001</v>
      </c>
      <c r="F251" s="38">
        <f t="shared" si="38"/>
        <v>103.60617</v>
      </c>
      <c r="G251" s="39">
        <f t="shared" si="39"/>
        <v>92.92628022652802</v>
      </c>
      <c r="H251" s="10" t="s">
        <v>122</v>
      </c>
      <c r="I251" s="38">
        <v>89.78224</v>
      </c>
      <c r="J251" s="38">
        <v>125.62399</v>
      </c>
      <c r="K251" s="38">
        <v>95.41228</v>
      </c>
      <c r="L251" s="40"/>
      <c r="M251" s="6"/>
    </row>
    <row r="252" spans="1:13" ht="24">
      <c r="A252" s="10">
        <v>11</v>
      </c>
      <c r="B252" s="162">
        <v>40447</v>
      </c>
      <c r="C252" s="38">
        <v>366.078</v>
      </c>
      <c r="D252" s="38">
        <v>6.383</v>
      </c>
      <c r="E252" s="39">
        <f t="shared" si="37"/>
        <v>0.5514912000000001</v>
      </c>
      <c r="F252" s="38">
        <f t="shared" si="38"/>
        <v>96.56548333333335</v>
      </c>
      <c r="G252" s="39">
        <f t="shared" si="39"/>
        <v>53.25501428208001</v>
      </c>
      <c r="H252" s="10" t="s">
        <v>123</v>
      </c>
      <c r="I252" s="38">
        <v>92.74902</v>
      </c>
      <c r="J252" s="38">
        <v>95.13125</v>
      </c>
      <c r="K252" s="38">
        <v>101.81618</v>
      </c>
      <c r="L252" s="40"/>
      <c r="M252" s="6"/>
    </row>
    <row r="253" spans="1:13" ht="24">
      <c r="A253" s="10">
        <v>12</v>
      </c>
      <c r="B253" s="162">
        <v>40458</v>
      </c>
      <c r="C253" s="38">
        <v>365.898</v>
      </c>
      <c r="D253" s="38">
        <v>2.579</v>
      </c>
      <c r="E253" s="39">
        <f t="shared" si="37"/>
        <v>0.22282560000000004</v>
      </c>
      <c r="F253" s="38">
        <f t="shared" si="38"/>
        <v>19.250023333333335</v>
      </c>
      <c r="G253" s="39">
        <f t="shared" si="39"/>
        <v>4.2893979992640014</v>
      </c>
      <c r="H253" s="10" t="s">
        <v>124</v>
      </c>
      <c r="I253" s="38">
        <v>18.96836</v>
      </c>
      <c r="J253" s="38">
        <v>26.96387</v>
      </c>
      <c r="K253" s="38">
        <v>11.81784</v>
      </c>
      <c r="L253" s="40"/>
      <c r="M253" s="6"/>
    </row>
    <row r="254" spans="1:13" ht="24">
      <c r="A254" s="10">
        <v>13</v>
      </c>
      <c r="B254" s="162">
        <v>40477</v>
      </c>
      <c r="C254" s="38">
        <v>366.038</v>
      </c>
      <c r="D254" s="38">
        <v>5.096</v>
      </c>
      <c r="E254" s="39">
        <f t="shared" si="37"/>
        <v>0.44029440000000003</v>
      </c>
      <c r="F254" s="38">
        <f t="shared" si="38"/>
        <v>28.80871</v>
      </c>
      <c r="G254" s="39">
        <f t="shared" si="39"/>
        <v>12.684313684224001</v>
      </c>
      <c r="H254" s="10" t="s">
        <v>125</v>
      </c>
      <c r="I254" s="38">
        <v>22.06288</v>
      </c>
      <c r="J254" s="38">
        <v>35.32708</v>
      </c>
      <c r="K254" s="38">
        <v>29.03617</v>
      </c>
      <c r="L254" s="40"/>
      <c r="M254" s="6"/>
    </row>
    <row r="255" spans="1:13" ht="24">
      <c r="A255" s="10">
        <v>14</v>
      </c>
      <c r="B255" s="162">
        <v>40481</v>
      </c>
      <c r="C255" s="38">
        <v>366.008</v>
      </c>
      <c r="D255" s="38">
        <v>4.661</v>
      </c>
      <c r="E255" s="39">
        <f t="shared" si="37"/>
        <v>0.40271039999999997</v>
      </c>
      <c r="F255" s="38">
        <f t="shared" si="38"/>
        <v>17.82402</v>
      </c>
      <c r="G255" s="39">
        <f t="shared" si="39"/>
        <v>7.177918223808</v>
      </c>
      <c r="H255" s="10" t="s">
        <v>126</v>
      </c>
      <c r="I255" s="38">
        <v>19.30691</v>
      </c>
      <c r="J255" s="38">
        <v>24.70615</v>
      </c>
      <c r="K255" s="38">
        <v>9.459</v>
      </c>
      <c r="L255" s="40"/>
      <c r="M255" s="6"/>
    </row>
    <row r="256" spans="1:13" ht="24">
      <c r="A256" s="10">
        <v>15</v>
      </c>
      <c r="B256" s="162">
        <v>40488</v>
      </c>
      <c r="C256" s="38">
        <v>365.928</v>
      </c>
      <c r="D256" s="38">
        <v>2.208</v>
      </c>
      <c r="E256" s="39">
        <f t="shared" si="37"/>
        <v>0.19077120000000003</v>
      </c>
      <c r="F256" s="38">
        <f t="shared" si="38"/>
        <v>19.321009999999998</v>
      </c>
      <c r="G256" s="39">
        <f t="shared" si="39"/>
        <v>3.685892262912</v>
      </c>
      <c r="H256" s="10" t="s">
        <v>97</v>
      </c>
      <c r="I256" s="38">
        <v>17.3881</v>
      </c>
      <c r="J256" s="38">
        <v>18.38119</v>
      </c>
      <c r="K256" s="38">
        <v>22.19374</v>
      </c>
      <c r="L256" s="40"/>
      <c r="M256" s="6"/>
    </row>
    <row r="257" spans="1:13" ht="24">
      <c r="A257" s="10">
        <v>16</v>
      </c>
      <c r="B257" s="162">
        <v>40495</v>
      </c>
      <c r="C257" s="38">
        <v>365.898</v>
      </c>
      <c r="D257" s="38">
        <v>1.73</v>
      </c>
      <c r="E257" s="39">
        <f t="shared" si="37"/>
        <v>0.149472</v>
      </c>
      <c r="F257" s="38">
        <f t="shared" si="38"/>
        <v>5.29101</v>
      </c>
      <c r="G257" s="39">
        <f t="shared" si="39"/>
        <v>0.7908578467199999</v>
      </c>
      <c r="H257" s="10" t="s">
        <v>98</v>
      </c>
      <c r="I257" s="38">
        <v>3.35548</v>
      </c>
      <c r="J257" s="38">
        <v>5.29624</v>
      </c>
      <c r="K257" s="38">
        <v>7.22131</v>
      </c>
      <c r="L257" s="40"/>
      <c r="M257" s="6"/>
    </row>
    <row r="258" spans="1:13" ht="24">
      <c r="A258" s="10">
        <v>17</v>
      </c>
      <c r="B258" s="162">
        <v>40511</v>
      </c>
      <c r="C258" s="38">
        <v>365.798</v>
      </c>
      <c r="D258" s="38">
        <v>0.91</v>
      </c>
      <c r="E258" s="39">
        <f t="shared" si="37"/>
        <v>0.07862400000000001</v>
      </c>
      <c r="F258" s="38">
        <f t="shared" si="38"/>
        <v>10.360386666666667</v>
      </c>
      <c r="G258" s="39">
        <f t="shared" si="39"/>
        <v>0.8145750412800001</v>
      </c>
      <c r="H258" s="10" t="s">
        <v>127</v>
      </c>
      <c r="I258" s="38">
        <v>7.06589</v>
      </c>
      <c r="J258" s="38">
        <v>16.26986</v>
      </c>
      <c r="K258" s="38">
        <v>7.74541</v>
      </c>
      <c r="L258" s="40"/>
      <c r="M258" s="6"/>
    </row>
    <row r="259" spans="1:13" ht="24">
      <c r="A259" s="10">
        <v>18</v>
      </c>
      <c r="B259" s="162">
        <v>40514</v>
      </c>
      <c r="C259" s="38">
        <v>365.768</v>
      </c>
      <c r="D259" s="38">
        <v>0.477</v>
      </c>
      <c r="E259" s="39">
        <f t="shared" si="37"/>
        <v>0.0412128</v>
      </c>
      <c r="F259" s="38">
        <f t="shared" si="38"/>
        <v>28.723016666666666</v>
      </c>
      <c r="G259" s="39">
        <f t="shared" si="39"/>
        <v>1.18375594128</v>
      </c>
      <c r="H259" s="10" t="s">
        <v>128</v>
      </c>
      <c r="I259" s="38">
        <v>42.96004</v>
      </c>
      <c r="J259" s="38">
        <v>21.83641</v>
      </c>
      <c r="K259" s="38">
        <v>21.3726</v>
      </c>
      <c r="L259" s="40"/>
      <c r="M259" s="6"/>
    </row>
    <row r="260" spans="1:12" ht="24">
      <c r="A260" s="10">
        <v>19</v>
      </c>
      <c r="B260" s="162">
        <v>40529</v>
      </c>
      <c r="C260" s="38">
        <v>365.738</v>
      </c>
      <c r="D260" s="38">
        <v>0.52</v>
      </c>
      <c r="E260" s="39">
        <f t="shared" si="37"/>
        <v>0.044928</v>
      </c>
      <c r="F260" s="38">
        <f t="shared" si="38"/>
        <v>26.882023333333333</v>
      </c>
      <c r="G260" s="39">
        <f t="shared" si="39"/>
        <v>1.20775554432</v>
      </c>
      <c r="H260" s="10" t="s">
        <v>100</v>
      </c>
      <c r="I260" s="38">
        <v>26.55128</v>
      </c>
      <c r="J260" s="38">
        <v>27.12375</v>
      </c>
      <c r="K260" s="38">
        <v>26.97104</v>
      </c>
      <c r="L260" s="11"/>
    </row>
    <row r="261" spans="1:12" ht="24">
      <c r="A261" s="10">
        <v>20</v>
      </c>
      <c r="B261" s="162">
        <v>40539</v>
      </c>
      <c r="C261" s="38">
        <v>365.738</v>
      </c>
      <c r="D261" s="38">
        <v>0.233</v>
      </c>
      <c r="E261" s="39">
        <f t="shared" si="37"/>
        <v>0.020131200000000002</v>
      </c>
      <c r="F261" s="38">
        <f t="shared" si="38"/>
        <v>27.76521333333333</v>
      </c>
      <c r="G261" s="39">
        <f t="shared" si="39"/>
        <v>0.558947062656</v>
      </c>
      <c r="H261" s="10" t="s">
        <v>101</v>
      </c>
      <c r="I261" s="38">
        <v>36.74902</v>
      </c>
      <c r="J261" s="38">
        <v>24.42952</v>
      </c>
      <c r="K261" s="38">
        <v>22.1171</v>
      </c>
      <c r="L261" s="11"/>
    </row>
    <row r="262" spans="1:12" ht="24">
      <c r="A262" s="10">
        <v>21</v>
      </c>
      <c r="B262" s="162">
        <v>40552</v>
      </c>
      <c r="C262" s="38">
        <v>365.768</v>
      </c>
      <c r="D262" s="38">
        <v>0.051</v>
      </c>
      <c r="E262" s="39">
        <f t="shared" si="37"/>
        <v>0.0044063999999999996</v>
      </c>
      <c r="F262" s="38">
        <f t="shared" si="38"/>
        <v>3.1597666666666666</v>
      </c>
      <c r="G262" s="39">
        <f t="shared" si="39"/>
        <v>0.013923195839999998</v>
      </c>
      <c r="H262" s="10" t="s">
        <v>129</v>
      </c>
      <c r="I262" s="38">
        <v>4.36681</v>
      </c>
      <c r="J262" s="38">
        <v>1.81028</v>
      </c>
      <c r="K262" s="38">
        <v>3.30221</v>
      </c>
      <c r="L262" s="11"/>
    </row>
    <row r="263" spans="1:12" ht="24">
      <c r="A263" s="10">
        <v>22</v>
      </c>
      <c r="B263" s="162">
        <v>40564</v>
      </c>
      <c r="C263" s="38">
        <v>365.638</v>
      </c>
      <c r="D263" s="38">
        <v>0.036</v>
      </c>
      <c r="E263" s="39">
        <f t="shared" si="37"/>
        <v>0.0031104</v>
      </c>
      <c r="F263" s="38">
        <f t="shared" si="38"/>
        <v>6.18392</v>
      </c>
      <c r="G263" s="39">
        <f t="shared" si="39"/>
        <v>0.019234464768</v>
      </c>
      <c r="H263" s="10" t="s">
        <v>130</v>
      </c>
      <c r="I263" s="38">
        <v>4.63201</v>
      </c>
      <c r="J263" s="38">
        <v>8.99179</v>
      </c>
      <c r="K263" s="38">
        <v>4.92796</v>
      </c>
      <c r="L263" s="11"/>
    </row>
    <row r="264" spans="1:12" ht="24">
      <c r="A264" s="10">
        <v>23</v>
      </c>
      <c r="B264" s="162">
        <v>40572</v>
      </c>
      <c r="C264" s="38">
        <v>365.638</v>
      </c>
      <c r="D264" s="38">
        <v>0.034</v>
      </c>
      <c r="E264" s="39">
        <f t="shared" si="37"/>
        <v>0.0029376000000000003</v>
      </c>
      <c r="F264" s="38">
        <f t="shared" si="38"/>
        <v>11.166953333333334</v>
      </c>
      <c r="G264" s="39">
        <f t="shared" si="39"/>
        <v>0.032804042112000005</v>
      </c>
      <c r="H264" s="10" t="s">
        <v>131</v>
      </c>
      <c r="I264" s="38">
        <v>2.64052</v>
      </c>
      <c r="J264" s="38">
        <v>15.06089</v>
      </c>
      <c r="K264" s="38">
        <v>15.79945</v>
      </c>
      <c r="L264" s="11"/>
    </row>
    <row r="265" spans="1:12" ht="24">
      <c r="A265" s="10">
        <v>24</v>
      </c>
      <c r="B265" s="162">
        <v>40577</v>
      </c>
      <c r="C265" s="38">
        <v>365.658</v>
      </c>
      <c r="D265" s="38">
        <v>0.035</v>
      </c>
      <c r="E265" s="39">
        <f t="shared" si="37"/>
        <v>0.0030240000000000006</v>
      </c>
      <c r="F265" s="38">
        <f t="shared" si="38"/>
        <v>19.998003333333333</v>
      </c>
      <c r="G265" s="39">
        <f t="shared" si="39"/>
        <v>0.06047396208000001</v>
      </c>
      <c r="H265" s="10" t="s">
        <v>132</v>
      </c>
      <c r="I265" s="38">
        <v>17.53645</v>
      </c>
      <c r="J265" s="38">
        <v>17.65744</v>
      </c>
      <c r="K265" s="38">
        <v>24.80012</v>
      </c>
      <c r="L265" s="11"/>
    </row>
    <row r="266" spans="1:12" ht="24">
      <c r="A266" s="10">
        <v>25</v>
      </c>
      <c r="B266" s="162">
        <v>40589</v>
      </c>
      <c r="C266" s="38">
        <v>365.658</v>
      </c>
      <c r="D266" s="38">
        <v>0.035</v>
      </c>
      <c r="E266" s="39">
        <f t="shared" si="37"/>
        <v>0.0030240000000000006</v>
      </c>
      <c r="F266" s="38">
        <f t="shared" si="38"/>
        <v>22.21986</v>
      </c>
      <c r="G266" s="39">
        <f t="shared" si="39"/>
        <v>0.06719285664000002</v>
      </c>
      <c r="H266" s="10" t="s">
        <v>133</v>
      </c>
      <c r="I266" s="38">
        <v>24.99808</v>
      </c>
      <c r="J266" s="38">
        <v>15.51934</v>
      </c>
      <c r="K266" s="38">
        <v>26.14216</v>
      </c>
      <c r="L266" s="11"/>
    </row>
    <row r="267" spans="1:12" ht="24">
      <c r="A267" s="10">
        <v>26</v>
      </c>
      <c r="B267" s="162">
        <v>40598</v>
      </c>
      <c r="C267" s="38">
        <v>365.678</v>
      </c>
      <c r="D267" s="38">
        <v>0.012</v>
      </c>
      <c r="E267" s="39">
        <f t="shared" si="37"/>
        <v>0.0010368</v>
      </c>
      <c r="F267" s="38">
        <f t="shared" si="38"/>
        <v>12.745420000000001</v>
      </c>
      <c r="G267" s="39">
        <f t="shared" si="39"/>
        <v>0.013214451456000002</v>
      </c>
      <c r="H267" s="10" t="s">
        <v>111</v>
      </c>
      <c r="I267" s="38">
        <v>10.30345</v>
      </c>
      <c r="J267" s="38">
        <v>11.40437</v>
      </c>
      <c r="K267" s="38">
        <v>16.52844</v>
      </c>
      <c r="L267" s="11"/>
    </row>
    <row r="268" spans="1:12" ht="24">
      <c r="A268" s="10">
        <v>27</v>
      </c>
      <c r="B268" s="162">
        <v>40610</v>
      </c>
      <c r="C268" s="38">
        <v>365.688</v>
      </c>
      <c r="D268" s="38">
        <v>0.02</v>
      </c>
      <c r="E268" s="39">
        <f t="shared" si="37"/>
        <v>0.0017280000000000002</v>
      </c>
      <c r="F268" s="38">
        <f t="shared" si="38"/>
        <v>2.030531666666666</v>
      </c>
      <c r="G268" s="39">
        <f t="shared" si="39"/>
        <v>0.0035087587199999996</v>
      </c>
      <c r="H268" s="10" t="s">
        <v>112</v>
      </c>
      <c r="I268" s="38">
        <v>1.337945</v>
      </c>
      <c r="J268" s="38">
        <v>3.20801</v>
      </c>
      <c r="K268" s="38">
        <v>1.54564</v>
      </c>
      <c r="L268" s="11"/>
    </row>
    <row r="269" spans="1:12" ht="24">
      <c r="A269" s="10">
        <v>28</v>
      </c>
      <c r="B269" s="162">
        <v>40619</v>
      </c>
      <c r="C269" s="38">
        <v>365.698</v>
      </c>
      <c r="D269" s="38">
        <v>0.022</v>
      </c>
      <c r="E269" s="39">
        <f t="shared" si="37"/>
        <v>0.0019008</v>
      </c>
      <c r="F269" s="38">
        <f t="shared" si="38"/>
        <v>9.753803333333334</v>
      </c>
      <c r="G269" s="39">
        <f t="shared" si="39"/>
        <v>0.018540029376</v>
      </c>
      <c r="H269" s="10" t="s">
        <v>113</v>
      </c>
      <c r="I269" s="38">
        <v>5.48338</v>
      </c>
      <c r="J269" s="38">
        <v>17.77614</v>
      </c>
      <c r="K269" s="38">
        <v>6.00189</v>
      </c>
      <c r="L269" s="11"/>
    </row>
    <row r="270" spans="1:12" ht="24.75" thickBot="1">
      <c r="A270" s="63">
        <v>29</v>
      </c>
      <c r="B270" s="163">
        <v>40627</v>
      </c>
      <c r="C270" s="55">
        <v>365.838</v>
      </c>
      <c r="D270" s="55">
        <v>0.038</v>
      </c>
      <c r="E270" s="56">
        <f t="shared" si="37"/>
        <v>0.0032832</v>
      </c>
      <c r="F270" s="55">
        <f t="shared" si="38"/>
        <v>6.638660000000001</v>
      </c>
      <c r="G270" s="56">
        <f t="shared" si="39"/>
        <v>0.021796048512000003</v>
      </c>
      <c r="H270" s="63" t="s">
        <v>114</v>
      </c>
      <c r="I270" s="55">
        <v>15.0263</v>
      </c>
      <c r="J270" s="55">
        <v>0.66186</v>
      </c>
      <c r="K270" s="55">
        <v>4.22782</v>
      </c>
      <c r="L270" s="11"/>
    </row>
    <row r="271" spans="1:12" ht="24">
      <c r="A271" s="10">
        <v>1</v>
      </c>
      <c r="B271" s="162">
        <v>40637</v>
      </c>
      <c r="C271" s="38">
        <v>365.798</v>
      </c>
      <c r="D271" s="38">
        <v>0.125</v>
      </c>
      <c r="E271" s="39">
        <f t="shared" si="37"/>
        <v>0.0108</v>
      </c>
      <c r="F271" s="38">
        <f t="shared" si="38"/>
        <v>2.446376666666666</v>
      </c>
      <c r="G271" s="39">
        <f t="shared" si="39"/>
        <v>0.026420867999999997</v>
      </c>
      <c r="H271" s="70" t="s">
        <v>142</v>
      </c>
      <c r="I271" s="38">
        <v>5.83163</v>
      </c>
      <c r="J271" s="38">
        <v>0.63123</v>
      </c>
      <c r="K271" s="38">
        <v>0.87627</v>
      </c>
      <c r="L271" s="11"/>
    </row>
    <row r="272" spans="1:12" ht="24">
      <c r="A272" s="10">
        <v>2</v>
      </c>
      <c r="B272" s="162">
        <v>40654</v>
      </c>
      <c r="C272" s="38">
        <v>365.798</v>
      </c>
      <c r="D272" s="38">
        <v>0.662</v>
      </c>
      <c r="E272" s="39">
        <f t="shared" si="37"/>
        <v>0.057196800000000006</v>
      </c>
      <c r="F272" s="38">
        <f t="shared" si="38"/>
        <v>4.79551</v>
      </c>
      <c r="G272" s="39">
        <f t="shared" si="39"/>
        <v>0.27428782636800003</v>
      </c>
      <c r="H272" s="10" t="s">
        <v>143</v>
      </c>
      <c r="I272" s="38">
        <v>8.47423</v>
      </c>
      <c r="J272" s="38">
        <v>5.24974</v>
      </c>
      <c r="K272" s="38">
        <v>0.66256</v>
      </c>
      <c r="L272" s="11"/>
    </row>
    <row r="273" spans="1:12" ht="24">
      <c r="A273" s="10">
        <v>3</v>
      </c>
      <c r="B273" s="162">
        <v>40662</v>
      </c>
      <c r="C273" s="38">
        <v>365.778</v>
      </c>
      <c r="D273" s="38">
        <v>0.661</v>
      </c>
      <c r="E273" s="39">
        <f t="shared" si="37"/>
        <v>0.057110400000000006</v>
      </c>
      <c r="F273" s="38">
        <f t="shared" si="38"/>
        <v>246.1163466666667</v>
      </c>
      <c r="G273" s="39">
        <f t="shared" si="39"/>
        <v>14.055803004672002</v>
      </c>
      <c r="H273" s="10" t="s">
        <v>144</v>
      </c>
      <c r="I273" s="38">
        <v>235.45264</v>
      </c>
      <c r="J273" s="38">
        <v>247.89985</v>
      </c>
      <c r="K273" s="38">
        <v>254.99655</v>
      </c>
      <c r="L273" s="11"/>
    </row>
    <row r="274" spans="1:12" ht="24">
      <c r="A274" s="10">
        <v>4</v>
      </c>
      <c r="B274" s="162">
        <v>40673</v>
      </c>
      <c r="C274" s="38">
        <v>367.689</v>
      </c>
      <c r="D274" s="38">
        <v>130.974</v>
      </c>
      <c r="E274" s="39">
        <f t="shared" si="37"/>
        <v>11.3161536</v>
      </c>
      <c r="F274" s="38">
        <f t="shared" si="38"/>
        <v>1734.1038666666666</v>
      </c>
      <c r="G274" s="39">
        <f t="shared" si="39"/>
        <v>19623.38571355392</v>
      </c>
      <c r="H274" s="10" t="s">
        <v>146</v>
      </c>
      <c r="I274" s="38">
        <v>1880.49524</v>
      </c>
      <c r="J274" s="38">
        <v>1778.97174</v>
      </c>
      <c r="K274" s="38">
        <v>1542.84462</v>
      </c>
      <c r="L274" s="11"/>
    </row>
    <row r="275" spans="1:12" ht="24">
      <c r="A275" s="10">
        <v>5</v>
      </c>
      <c r="B275" s="162">
        <v>40681</v>
      </c>
      <c r="C275" s="38">
        <v>366.578</v>
      </c>
      <c r="D275" s="38">
        <v>19.938</v>
      </c>
      <c r="E275" s="39">
        <f t="shared" si="37"/>
        <v>1.7226432</v>
      </c>
      <c r="F275" s="38">
        <f t="shared" si="38"/>
        <v>161.89853</v>
      </c>
      <c r="G275" s="39">
        <f t="shared" si="39"/>
        <v>278.893401794496</v>
      </c>
      <c r="H275" s="10" t="s">
        <v>147</v>
      </c>
      <c r="I275" s="38">
        <v>123.54815</v>
      </c>
      <c r="J275" s="38">
        <v>244.22221</v>
      </c>
      <c r="K275" s="38">
        <v>117.92523</v>
      </c>
      <c r="L275" s="11"/>
    </row>
    <row r="276" spans="1:12" ht="24">
      <c r="A276" s="10">
        <v>6</v>
      </c>
      <c r="B276" s="162">
        <v>40689</v>
      </c>
      <c r="C276" s="38">
        <v>365.928</v>
      </c>
      <c r="D276" s="38">
        <v>3.06</v>
      </c>
      <c r="E276" s="39">
        <f t="shared" si="37"/>
        <v>0.264384</v>
      </c>
      <c r="F276" s="38">
        <f t="shared" si="38"/>
        <v>44.814773333333335</v>
      </c>
      <c r="G276" s="39">
        <f t="shared" si="39"/>
        <v>11.848309032960001</v>
      </c>
      <c r="H276" s="10" t="s">
        <v>148</v>
      </c>
      <c r="I276" s="38">
        <v>50.50659</v>
      </c>
      <c r="J276" s="38">
        <v>41.77802</v>
      </c>
      <c r="K276" s="38">
        <v>42.15971</v>
      </c>
      <c r="L276" s="11"/>
    </row>
    <row r="277" spans="1:12" ht="24">
      <c r="A277" s="10">
        <v>7</v>
      </c>
      <c r="B277" s="162">
        <v>40704</v>
      </c>
      <c r="C277" s="38">
        <v>365.968</v>
      </c>
      <c r="D277" s="38">
        <v>4.405</v>
      </c>
      <c r="E277" s="39">
        <f t="shared" si="37"/>
        <v>0.38059200000000004</v>
      </c>
      <c r="F277" s="38">
        <f t="shared" si="38"/>
        <v>59.22586666666667</v>
      </c>
      <c r="G277" s="39">
        <f t="shared" si="39"/>
        <v>22.540891046400002</v>
      </c>
      <c r="H277" s="10" t="s">
        <v>149</v>
      </c>
      <c r="I277" s="38">
        <v>53.61006</v>
      </c>
      <c r="J277" s="38">
        <v>56.92873</v>
      </c>
      <c r="K277" s="38">
        <v>67.13881</v>
      </c>
      <c r="L277" s="11"/>
    </row>
    <row r="278" spans="1:12" ht="24">
      <c r="A278" s="10">
        <v>8</v>
      </c>
      <c r="B278" s="162">
        <v>40710</v>
      </c>
      <c r="C278" s="38">
        <v>366.038</v>
      </c>
      <c r="D278" s="38">
        <v>4.226</v>
      </c>
      <c r="E278" s="39">
        <f t="shared" si="37"/>
        <v>0.3651264</v>
      </c>
      <c r="F278" s="38">
        <f t="shared" si="38"/>
        <v>123.03714333333335</v>
      </c>
      <c r="G278" s="39">
        <f t="shared" si="39"/>
        <v>44.92410921158401</v>
      </c>
      <c r="H278" s="10" t="s">
        <v>150</v>
      </c>
      <c r="I278" s="38">
        <v>116.66217</v>
      </c>
      <c r="J278" s="38">
        <v>120.91192</v>
      </c>
      <c r="K278" s="38">
        <v>131.53734</v>
      </c>
      <c r="L278" s="11"/>
    </row>
    <row r="279" spans="1:12" ht="24">
      <c r="A279" s="10">
        <v>9</v>
      </c>
      <c r="B279" s="162">
        <v>40718</v>
      </c>
      <c r="C279" s="38">
        <v>366.038</v>
      </c>
      <c r="D279" s="38">
        <v>3.11</v>
      </c>
      <c r="E279" s="39">
        <f t="shared" si="37"/>
        <v>0.268704</v>
      </c>
      <c r="F279" s="38">
        <f t="shared" si="38"/>
        <v>46.36077</v>
      </c>
      <c r="G279" s="39">
        <f t="shared" si="39"/>
        <v>12.45732434208</v>
      </c>
      <c r="H279" s="10" t="s">
        <v>151</v>
      </c>
      <c r="I279" s="38">
        <v>39.03819</v>
      </c>
      <c r="J279" s="38">
        <v>55.30417</v>
      </c>
      <c r="K279" s="38">
        <v>44.73995</v>
      </c>
      <c r="L279" s="11"/>
    </row>
    <row r="280" spans="1:12" ht="24">
      <c r="A280" s="10">
        <v>10</v>
      </c>
      <c r="B280" s="71">
        <v>19906</v>
      </c>
      <c r="C280" s="38">
        <v>366.118</v>
      </c>
      <c r="D280" s="38">
        <v>6.378</v>
      </c>
      <c r="E280" s="39">
        <f t="shared" si="37"/>
        <v>0.5510592000000001</v>
      </c>
      <c r="F280" s="38">
        <f t="shared" si="38"/>
        <v>51.81617</v>
      </c>
      <c r="G280" s="39">
        <f t="shared" si="39"/>
        <v>28.553777187264004</v>
      </c>
      <c r="H280" s="10" t="s">
        <v>124</v>
      </c>
      <c r="I280" s="38">
        <v>53.12936</v>
      </c>
      <c r="J280" s="38">
        <v>56.40268</v>
      </c>
      <c r="K280" s="38">
        <v>45.91647</v>
      </c>
      <c r="L280" s="11"/>
    </row>
    <row r="281" spans="1:12" ht="24">
      <c r="A281" s="10">
        <v>11</v>
      </c>
      <c r="B281" s="71">
        <v>19919</v>
      </c>
      <c r="C281" s="38">
        <v>366.068</v>
      </c>
      <c r="D281" s="38">
        <v>4.024</v>
      </c>
      <c r="E281" s="39">
        <f t="shared" si="37"/>
        <v>0.3476736</v>
      </c>
      <c r="F281" s="38">
        <f t="shared" si="38"/>
        <v>40.70068333333334</v>
      </c>
      <c r="G281" s="39">
        <f t="shared" si="39"/>
        <v>14.150553096960003</v>
      </c>
      <c r="H281" s="10" t="s">
        <v>125</v>
      </c>
      <c r="I281" s="38">
        <v>41.28546</v>
      </c>
      <c r="J281" s="38">
        <v>40.58986</v>
      </c>
      <c r="K281" s="38">
        <v>40.22673</v>
      </c>
      <c r="L281" s="11"/>
    </row>
    <row r="282" spans="1:12" ht="24">
      <c r="A282" s="10">
        <v>12</v>
      </c>
      <c r="B282" s="71">
        <v>19931</v>
      </c>
      <c r="C282" s="38">
        <v>366.128</v>
      </c>
      <c r="D282" s="38">
        <v>5.672</v>
      </c>
      <c r="E282" s="39">
        <f t="shared" si="37"/>
        <v>0.4900608</v>
      </c>
      <c r="F282" s="38">
        <f t="shared" si="38"/>
        <v>66.67558333333334</v>
      </c>
      <c r="G282" s="39">
        <f t="shared" si="39"/>
        <v>32.6750897088</v>
      </c>
      <c r="H282" s="10" t="s">
        <v>126</v>
      </c>
      <c r="I282" s="38">
        <v>69.51405</v>
      </c>
      <c r="J282" s="38">
        <v>67.20091</v>
      </c>
      <c r="K282" s="38">
        <v>63.31179</v>
      </c>
      <c r="L282" s="11"/>
    </row>
    <row r="283" spans="1:12" ht="24">
      <c r="A283" s="10">
        <v>13</v>
      </c>
      <c r="B283" s="71">
        <v>19937</v>
      </c>
      <c r="C283" s="38">
        <v>369.048</v>
      </c>
      <c r="D283" s="38">
        <v>273.438</v>
      </c>
      <c r="E283" s="39">
        <f t="shared" si="37"/>
        <v>23.6250432</v>
      </c>
      <c r="F283" s="38">
        <f t="shared" si="38"/>
        <v>757.60198</v>
      </c>
      <c r="G283" s="39">
        <f t="shared" si="39"/>
        <v>17898.379505905537</v>
      </c>
      <c r="H283" s="10" t="s">
        <v>97</v>
      </c>
      <c r="I283" s="38">
        <v>772.37762</v>
      </c>
      <c r="J283" s="38">
        <v>705.06593</v>
      </c>
      <c r="K283" s="38">
        <v>795.36239</v>
      </c>
      <c r="L283" s="11"/>
    </row>
    <row r="284" spans="1:12" ht="24">
      <c r="A284" s="10">
        <v>14</v>
      </c>
      <c r="B284" s="71">
        <v>19937</v>
      </c>
      <c r="C284" s="38">
        <v>369.133</v>
      </c>
      <c r="D284" s="38">
        <v>298.876</v>
      </c>
      <c r="E284" s="39">
        <f t="shared" si="37"/>
        <v>25.822886399999998</v>
      </c>
      <c r="F284" s="38">
        <f t="shared" si="38"/>
        <v>258.79432</v>
      </c>
      <c r="G284" s="39">
        <f t="shared" si="39"/>
        <v>6682.816326325248</v>
      </c>
      <c r="H284" s="10" t="s">
        <v>98</v>
      </c>
      <c r="I284" s="38">
        <v>209.65539</v>
      </c>
      <c r="J284" s="38">
        <v>261.65785</v>
      </c>
      <c r="K284" s="38">
        <v>305.06972</v>
      </c>
      <c r="L284" s="11"/>
    </row>
    <row r="285" spans="1:12" ht="24">
      <c r="A285" s="10">
        <v>15</v>
      </c>
      <c r="B285" s="71">
        <v>19954</v>
      </c>
      <c r="C285" s="38">
        <v>366.608</v>
      </c>
      <c r="D285" s="38">
        <v>22.278</v>
      </c>
      <c r="E285" s="39">
        <f t="shared" si="37"/>
        <v>1.9248192</v>
      </c>
      <c r="F285" s="38">
        <f t="shared" si="38"/>
        <v>586.4991366666667</v>
      </c>
      <c r="G285" s="39">
        <f t="shared" si="39"/>
        <v>1128.904799039424</v>
      </c>
      <c r="H285" s="10" t="s">
        <v>127</v>
      </c>
      <c r="I285" s="38">
        <v>514.47573</v>
      </c>
      <c r="J285" s="38">
        <v>562.20053</v>
      </c>
      <c r="K285" s="38">
        <v>682.82115</v>
      </c>
      <c r="L285" s="11"/>
    </row>
    <row r="286" spans="1:12" ht="24">
      <c r="A286" s="10">
        <v>16</v>
      </c>
      <c r="B286" s="71">
        <v>19966</v>
      </c>
      <c r="C286" s="38">
        <v>366.378</v>
      </c>
      <c r="D286" s="38">
        <v>15.051</v>
      </c>
      <c r="E286" s="39">
        <f t="shared" si="37"/>
        <v>1.3004064000000002</v>
      </c>
      <c r="F286" s="38">
        <f t="shared" si="38"/>
        <v>194.59865000000002</v>
      </c>
      <c r="G286" s="39">
        <f t="shared" si="39"/>
        <v>253.05732989136007</v>
      </c>
      <c r="H286" s="10" t="s">
        <v>128</v>
      </c>
      <c r="I286" s="38">
        <v>194.1487</v>
      </c>
      <c r="J286" s="38">
        <v>198.40127</v>
      </c>
      <c r="K286" s="38">
        <v>191.24598</v>
      </c>
      <c r="L286" s="11"/>
    </row>
    <row r="287" spans="1:12" ht="24">
      <c r="A287" s="10">
        <v>17</v>
      </c>
      <c r="B287" s="71">
        <v>19969</v>
      </c>
      <c r="C287" s="38">
        <v>366.248</v>
      </c>
      <c r="D287" s="38">
        <v>10.913</v>
      </c>
      <c r="E287" s="39">
        <f t="shared" si="37"/>
        <v>0.9428832</v>
      </c>
      <c r="F287" s="38">
        <f t="shared" si="38"/>
        <v>281.0357166666667</v>
      </c>
      <c r="G287" s="39">
        <f t="shared" si="39"/>
        <v>264.98385584496003</v>
      </c>
      <c r="H287" s="10" t="s">
        <v>100</v>
      </c>
      <c r="I287" s="38">
        <v>269.96444</v>
      </c>
      <c r="J287" s="38">
        <v>281.29752</v>
      </c>
      <c r="K287" s="38">
        <v>291.84519</v>
      </c>
      <c r="L287" s="11"/>
    </row>
    <row r="288" spans="1:12" ht="24">
      <c r="A288" s="10">
        <v>18</v>
      </c>
      <c r="B288" s="71">
        <v>19981</v>
      </c>
      <c r="C288" s="38">
        <v>367.143</v>
      </c>
      <c r="D288" s="38">
        <v>66.08</v>
      </c>
      <c r="E288" s="39">
        <f t="shared" si="37"/>
        <v>5.709312</v>
      </c>
      <c r="F288" s="38">
        <f t="shared" si="38"/>
        <v>279.4821133333333</v>
      </c>
      <c r="G288" s="39">
        <f t="shared" si="39"/>
        <v>1595.6505834393597</v>
      </c>
      <c r="H288" s="10" t="s">
        <v>101</v>
      </c>
      <c r="I288" s="38">
        <v>263.7762</v>
      </c>
      <c r="J288" s="38">
        <v>279.40801</v>
      </c>
      <c r="K288" s="38">
        <v>295.26213</v>
      </c>
      <c r="L288" s="11"/>
    </row>
    <row r="289" spans="1:12" ht="24">
      <c r="A289" s="10">
        <v>19</v>
      </c>
      <c r="B289" s="71">
        <v>19995</v>
      </c>
      <c r="C289" s="38">
        <v>367.513</v>
      </c>
      <c r="D289" s="38">
        <v>75.671</v>
      </c>
      <c r="E289" s="39">
        <f t="shared" si="37"/>
        <v>6.537974400000001</v>
      </c>
      <c r="F289" s="38">
        <f t="shared" si="38"/>
        <v>718.3875533333334</v>
      </c>
      <c r="G289" s="39">
        <f t="shared" si="39"/>
        <v>4696.7994329719695</v>
      </c>
      <c r="H289" s="10" t="s">
        <v>129</v>
      </c>
      <c r="I289" s="38">
        <v>732.26739</v>
      </c>
      <c r="J289" s="38">
        <v>717.54729</v>
      </c>
      <c r="K289" s="38">
        <v>705.34798</v>
      </c>
      <c r="L289" s="11"/>
    </row>
    <row r="290" spans="1:12" ht="24">
      <c r="A290" s="10">
        <v>20</v>
      </c>
      <c r="B290" s="71">
        <v>20002</v>
      </c>
      <c r="C290" s="38">
        <v>366.578</v>
      </c>
      <c r="D290" s="38">
        <v>19.553</v>
      </c>
      <c r="E290" s="39">
        <f t="shared" si="37"/>
        <v>1.6893792</v>
      </c>
      <c r="F290" s="38">
        <f t="shared" si="38"/>
        <v>62.79222333333333</v>
      </c>
      <c r="G290" s="39">
        <f t="shared" si="39"/>
        <v>106.079876021088</v>
      </c>
      <c r="H290" s="10" t="s">
        <v>130</v>
      </c>
      <c r="I290" s="38">
        <v>71.08831</v>
      </c>
      <c r="J290" s="38">
        <v>66.72039</v>
      </c>
      <c r="K290" s="38">
        <v>50.56797</v>
      </c>
      <c r="L290" s="11"/>
    </row>
    <row r="291" spans="1:12" ht="24">
      <c r="A291" s="10">
        <v>21</v>
      </c>
      <c r="B291" s="71">
        <v>20010</v>
      </c>
      <c r="C291" s="38">
        <v>366.178</v>
      </c>
      <c r="D291" s="38">
        <v>8.934</v>
      </c>
      <c r="E291" s="39">
        <f t="shared" si="37"/>
        <v>0.7718976</v>
      </c>
      <c r="F291" s="38">
        <f t="shared" si="38"/>
        <v>69.38798000000001</v>
      </c>
      <c r="G291" s="39">
        <f t="shared" si="39"/>
        <v>53.56041523084801</v>
      </c>
      <c r="H291" s="10" t="s">
        <v>131</v>
      </c>
      <c r="I291" s="38">
        <v>70.53463</v>
      </c>
      <c r="J291" s="38">
        <v>72.32343</v>
      </c>
      <c r="K291" s="38">
        <v>65.30588</v>
      </c>
      <c r="L291" s="11"/>
    </row>
    <row r="292" spans="1:12" ht="24">
      <c r="A292" s="10">
        <v>22</v>
      </c>
      <c r="B292" s="71">
        <v>20018</v>
      </c>
      <c r="C292" s="38">
        <v>366.188</v>
      </c>
      <c r="D292" s="38">
        <v>6.946</v>
      </c>
      <c r="E292" s="39">
        <f t="shared" si="37"/>
        <v>0.6001344</v>
      </c>
      <c r="F292" s="38">
        <f t="shared" si="38"/>
        <v>179.9453</v>
      </c>
      <c r="G292" s="39">
        <f t="shared" si="39"/>
        <v>107.99136464832</v>
      </c>
      <c r="H292" s="10" t="s">
        <v>132</v>
      </c>
      <c r="I292" s="38">
        <v>188.41617</v>
      </c>
      <c r="J292" s="38">
        <v>173.74029</v>
      </c>
      <c r="K292" s="38">
        <v>177.67944</v>
      </c>
      <c r="L292" s="11"/>
    </row>
    <row r="293" spans="1:12" ht="24">
      <c r="A293" s="10">
        <v>23</v>
      </c>
      <c r="B293" s="71">
        <v>20031</v>
      </c>
      <c r="C293" s="38">
        <v>366.138</v>
      </c>
      <c r="D293" s="38">
        <v>4.004</v>
      </c>
      <c r="E293" s="39">
        <f t="shared" si="37"/>
        <v>0.34594559999999996</v>
      </c>
      <c r="F293" s="38">
        <f t="shared" si="38"/>
        <v>19.846423333333334</v>
      </c>
      <c r="G293" s="39">
        <f t="shared" si="39"/>
        <v>6.865782827904</v>
      </c>
      <c r="H293" s="10" t="s">
        <v>133</v>
      </c>
      <c r="I293" s="38">
        <v>26.71471</v>
      </c>
      <c r="J293" s="38">
        <v>14.91258</v>
      </c>
      <c r="K293" s="38">
        <v>17.91198</v>
      </c>
      <c r="L293" s="11"/>
    </row>
    <row r="294" spans="1:12" ht="24">
      <c r="A294" s="10">
        <v>24</v>
      </c>
      <c r="B294" s="71">
        <v>20045</v>
      </c>
      <c r="C294" s="38">
        <v>366.138</v>
      </c>
      <c r="D294" s="38">
        <v>1.836</v>
      </c>
      <c r="E294" s="39">
        <f t="shared" si="37"/>
        <v>0.1586304</v>
      </c>
      <c r="F294" s="38">
        <f t="shared" si="38"/>
        <v>18.923013333333333</v>
      </c>
      <c r="G294" s="39">
        <f t="shared" si="39"/>
        <v>3.001765174272</v>
      </c>
      <c r="H294" s="10" t="s">
        <v>111</v>
      </c>
      <c r="I294" s="38">
        <v>21.19072</v>
      </c>
      <c r="J294" s="38">
        <v>26.55625</v>
      </c>
      <c r="K294" s="38">
        <v>9.02207</v>
      </c>
      <c r="L294" s="11"/>
    </row>
    <row r="295" spans="1:12" ht="24">
      <c r="A295" s="10">
        <v>25</v>
      </c>
      <c r="B295" s="71">
        <v>20053</v>
      </c>
      <c r="C295" s="38">
        <v>366.048</v>
      </c>
      <c r="D295" s="38">
        <v>2.311</v>
      </c>
      <c r="E295" s="39">
        <f t="shared" si="37"/>
        <v>0.1996704</v>
      </c>
      <c r="F295" s="38">
        <f t="shared" si="38"/>
        <v>11.03304</v>
      </c>
      <c r="G295" s="39">
        <f t="shared" si="39"/>
        <v>2.202971510016</v>
      </c>
      <c r="H295" s="10" t="s">
        <v>112</v>
      </c>
      <c r="I295" s="38">
        <v>9.33341</v>
      </c>
      <c r="J295" s="38">
        <v>14.25151</v>
      </c>
      <c r="K295" s="38">
        <v>9.5142</v>
      </c>
      <c r="L295" s="11"/>
    </row>
    <row r="296" spans="1:12" ht="24">
      <c r="A296" s="10">
        <v>26</v>
      </c>
      <c r="B296" s="71">
        <v>20066</v>
      </c>
      <c r="C296" s="38">
        <v>366.028</v>
      </c>
      <c r="D296" s="38">
        <v>1.111</v>
      </c>
      <c r="E296" s="39">
        <f t="shared" si="37"/>
        <v>0.0959904</v>
      </c>
      <c r="F296" s="38">
        <f t="shared" si="38"/>
        <v>8.580666666666668</v>
      </c>
      <c r="G296" s="39">
        <f t="shared" si="39"/>
        <v>0.8236616256000001</v>
      </c>
      <c r="H296" s="10" t="s">
        <v>113</v>
      </c>
      <c r="I296" s="38">
        <v>8.35921</v>
      </c>
      <c r="J296" s="38">
        <v>9.75055</v>
      </c>
      <c r="K296" s="38">
        <v>7.63224</v>
      </c>
      <c r="L296" s="11"/>
    </row>
    <row r="297" spans="1:12" ht="24">
      <c r="A297" s="10">
        <v>27</v>
      </c>
      <c r="B297" s="71">
        <v>20078</v>
      </c>
      <c r="C297" s="38">
        <v>365.988</v>
      </c>
      <c r="D297" s="38">
        <v>0.858</v>
      </c>
      <c r="E297" s="39">
        <f t="shared" si="37"/>
        <v>0.07413120000000001</v>
      </c>
      <c r="F297" s="38">
        <f t="shared" si="38"/>
        <v>3.79135</v>
      </c>
      <c r="G297" s="39">
        <f t="shared" si="39"/>
        <v>0.28105732512000003</v>
      </c>
      <c r="H297" s="10" t="s">
        <v>114</v>
      </c>
      <c r="I297" s="38">
        <v>7.23634</v>
      </c>
      <c r="J297" s="38">
        <v>1.78269</v>
      </c>
      <c r="K297" s="38">
        <v>2.35502</v>
      </c>
      <c r="L297" s="11"/>
    </row>
    <row r="298" spans="1:12" ht="24">
      <c r="A298" s="10">
        <v>28</v>
      </c>
      <c r="B298" s="71">
        <v>20086</v>
      </c>
      <c r="C298" s="38">
        <v>365.998</v>
      </c>
      <c r="D298" s="38">
        <v>0.667</v>
      </c>
      <c r="E298" s="39">
        <f t="shared" si="37"/>
        <v>0.05762880000000001</v>
      </c>
      <c r="F298" s="38">
        <f t="shared" si="38"/>
        <v>1.6518666666666668</v>
      </c>
      <c r="G298" s="39">
        <f t="shared" si="39"/>
        <v>0.09519509376000002</v>
      </c>
      <c r="H298" s="10" t="s">
        <v>134</v>
      </c>
      <c r="I298" s="38">
        <v>2.28859</v>
      </c>
      <c r="J298" s="38">
        <v>0.78771</v>
      </c>
      <c r="K298" s="38">
        <v>1.8793</v>
      </c>
      <c r="L298" s="11"/>
    </row>
    <row r="299" spans="1:12" ht="24">
      <c r="A299" s="10">
        <v>29</v>
      </c>
      <c r="B299" s="71">
        <v>20095</v>
      </c>
      <c r="C299" s="38">
        <v>365.978</v>
      </c>
      <c r="D299" s="38">
        <v>0.768</v>
      </c>
      <c r="E299" s="39">
        <f t="shared" si="37"/>
        <v>0.0663552</v>
      </c>
      <c r="F299" s="38">
        <f t="shared" si="38"/>
        <v>11.56498</v>
      </c>
      <c r="G299" s="39">
        <f t="shared" si="39"/>
        <v>0.7673965608960001</v>
      </c>
      <c r="H299" s="10" t="s">
        <v>135</v>
      </c>
      <c r="I299" s="38">
        <v>18.73627</v>
      </c>
      <c r="J299" s="38">
        <v>11.52563</v>
      </c>
      <c r="K299" s="38">
        <v>4.43304</v>
      </c>
      <c r="L299" s="11"/>
    </row>
    <row r="300" spans="1:12" ht="24">
      <c r="A300" s="10">
        <v>30</v>
      </c>
      <c r="B300" s="71">
        <v>20105</v>
      </c>
      <c r="C300" s="38">
        <v>365.988</v>
      </c>
      <c r="D300" s="38">
        <v>0.799</v>
      </c>
      <c r="E300" s="39">
        <f t="shared" si="37"/>
        <v>0.0690336</v>
      </c>
      <c r="F300" s="38">
        <f t="shared" si="38"/>
        <v>14.386816666666668</v>
      </c>
      <c r="G300" s="39">
        <f t="shared" si="39"/>
        <v>0.99317374704</v>
      </c>
      <c r="H300" s="10" t="s">
        <v>136</v>
      </c>
      <c r="I300" s="38">
        <v>5.66689</v>
      </c>
      <c r="J300" s="38">
        <v>17.92678</v>
      </c>
      <c r="K300" s="38">
        <v>19.56678</v>
      </c>
      <c r="L300" s="11"/>
    </row>
    <row r="301" spans="1:12" ht="24">
      <c r="A301" s="10">
        <v>31</v>
      </c>
      <c r="B301" s="71">
        <v>20115</v>
      </c>
      <c r="C301" s="38">
        <v>365.858</v>
      </c>
      <c r="D301" s="38">
        <v>0.055</v>
      </c>
      <c r="E301" s="39">
        <f t="shared" si="37"/>
        <v>0.004752</v>
      </c>
      <c r="F301" s="38">
        <f t="shared" si="38"/>
        <v>15.774143333333333</v>
      </c>
      <c r="G301" s="39">
        <f t="shared" si="39"/>
        <v>0.07495872912</v>
      </c>
      <c r="H301" s="10" t="s">
        <v>137</v>
      </c>
      <c r="I301" s="38">
        <v>12.74291</v>
      </c>
      <c r="J301" s="38">
        <v>17.94454</v>
      </c>
      <c r="K301" s="38">
        <v>16.63498</v>
      </c>
      <c r="L301" s="11"/>
    </row>
    <row r="302" spans="1:12" ht="24">
      <c r="A302" s="10">
        <v>32</v>
      </c>
      <c r="B302" s="71">
        <v>20122</v>
      </c>
      <c r="C302" s="38">
        <v>365.828</v>
      </c>
      <c r="D302" s="38">
        <v>0.045</v>
      </c>
      <c r="E302" s="39">
        <f t="shared" si="37"/>
        <v>0.003888</v>
      </c>
      <c r="F302" s="38">
        <f t="shared" si="38"/>
        <v>6.314783333333334</v>
      </c>
      <c r="G302" s="39">
        <f t="shared" si="39"/>
        <v>0.0245518776</v>
      </c>
      <c r="H302" s="10" t="s">
        <v>138</v>
      </c>
      <c r="I302" s="38">
        <v>7.25268</v>
      </c>
      <c r="J302" s="38">
        <v>8.82223</v>
      </c>
      <c r="K302" s="38">
        <v>2.86944</v>
      </c>
      <c r="L302" s="11"/>
    </row>
    <row r="303" spans="1:14" s="234" customFormat="1" ht="24">
      <c r="A303" s="228">
        <v>33</v>
      </c>
      <c r="B303" s="245">
        <v>20133</v>
      </c>
      <c r="C303" s="230">
        <v>365.848</v>
      </c>
      <c r="D303" s="230">
        <v>0.123</v>
      </c>
      <c r="E303" s="231">
        <f t="shared" si="37"/>
        <v>0.0106272</v>
      </c>
      <c r="F303" s="246"/>
      <c r="G303" s="246"/>
      <c r="H303" s="228" t="s">
        <v>139</v>
      </c>
      <c r="I303" s="230">
        <v>0</v>
      </c>
      <c r="J303" s="230">
        <v>0</v>
      </c>
      <c r="K303" s="230">
        <v>0</v>
      </c>
      <c r="L303" s="247"/>
      <c r="M303" s="230">
        <f>+AVERAGE(I303:K303)</f>
        <v>0</v>
      </c>
      <c r="N303" s="231">
        <f>M303*E303</f>
        <v>0</v>
      </c>
    </row>
    <row r="304" spans="1:14" s="234" customFormat="1" ht="24">
      <c r="A304" s="228">
        <v>34</v>
      </c>
      <c r="B304" s="245">
        <v>20141</v>
      </c>
      <c r="C304" s="230">
        <v>365.838</v>
      </c>
      <c r="D304" s="230">
        <v>0.127</v>
      </c>
      <c r="E304" s="231">
        <f t="shared" si="37"/>
        <v>0.010972800000000001</v>
      </c>
      <c r="F304" s="246"/>
      <c r="G304" s="246"/>
      <c r="H304" s="228" t="s">
        <v>153</v>
      </c>
      <c r="I304" s="230">
        <v>0</v>
      </c>
      <c r="J304" s="230">
        <v>0</v>
      </c>
      <c r="K304" s="230">
        <v>0</v>
      </c>
      <c r="L304" s="247"/>
      <c r="M304" s="230">
        <f>+AVERAGE(I304:K304)</f>
        <v>0</v>
      </c>
      <c r="N304" s="231">
        <f>M304*E304</f>
        <v>0</v>
      </c>
    </row>
    <row r="305" spans="1:12" ht="24">
      <c r="A305" s="10">
        <v>35</v>
      </c>
      <c r="B305" s="71">
        <v>20150</v>
      </c>
      <c r="C305" s="38">
        <v>365.808</v>
      </c>
      <c r="D305" s="38">
        <v>0.028</v>
      </c>
      <c r="E305" s="39">
        <f t="shared" si="37"/>
        <v>0.0024192000000000003</v>
      </c>
      <c r="F305" s="38">
        <f aca="true" t="shared" si="40" ref="F305:F367">+AVERAGE(I305:K305)</f>
        <v>7.403956666666666</v>
      </c>
      <c r="G305" s="39">
        <f aca="true" t="shared" si="41" ref="G305:G367">F305*E305</f>
        <v>0.017911651968</v>
      </c>
      <c r="H305" s="10" t="s">
        <v>154</v>
      </c>
      <c r="I305" s="38">
        <v>10.45843</v>
      </c>
      <c r="J305" s="38">
        <v>3.62636</v>
      </c>
      <c r="K305" s="38">
        <v>8.12708</v>
      </c>
      <c r="L305" s="11"/>
    </row>
    <row r="306" spans="1:12" ht="24">
      <c r="A306" s="10">
        <v>36</v>
      </c>
      <c r="B306" s="71">
        <v>20162</v>
      </c>
      <c r="C306" s="38">
        <v>365.908</v>
      </c>
      <c r="D306" s="38">
        <v>0.107</v>
      </c>
      <c r="E306" s="39">
        <f t="shared" si="37"/>
        <v>0.009244800000000001</v>
      </c>
      <c r="F306" s="38">
        <f t="shared" si="40"/>
        <v>24.52967</v>
      </c>
      <c r="G306" s="39">
        <f t="shared" si="41"/>
        <v>0.22677189321600003</v>
      </c>
      <c r="H306" s="10" t="s">
        <v>155</v>
      </c>
      <c r="I306" s="38">
        <v>25.27124</v>
      </c>
      <c r="J306" s="38">
        <v>16.38136</v>
      </c>
      <c r="K306" s="38">
        <v>31.93641</v>
      </c>
      <c r="L306" s="11"/>
    </row>
    <row r="307" spans="1:18" ht="24.75" thickBot="1">
      <c r="A307" s="63">
        <v>37</v>
      </c>
      <c r="B307" s="72">
        <v>20176</v>
      </c>
      <c r="C307" s="55">
        <v>365.928</v>
      </c>
      <c r="D307" s="55">
        <v>0.069</v>
      </c>
      <c r="E307" s="56">
        <f t="shared" si="37"/>
        <v>0.005961600000000001</v>
      </c>
      <c r="F307" s="55">
        <f t="shared" si="40"/>
        <v>4.212473333333333</v>
      </c>
      <c r="G307" s="56">
        <f t="shared" si="41"/>
        <v>0.025113081024</v>
      </c>
      <c r="H307" s="63" t="s">
        <v>156</v>
      </c>
      <c r="I307" s="55">
        <v>5.22595</v>
      </c>
      <c r="J307" s="55">
        <v>5.04405</v>
      </c>
      <c r="K307" s="55">
        <v>2.36742</v>
      </c>
      <c r="L307" s="62"/>
      <c r="M307" s="62"/>
      <c r="N307" s="62"/>
      <c r="O307" s="62"/>
      <c r="P307" s="73"/>
      <c r="Q307" s="73"/>
      <c r="R307" s="73"/>
    </row>
    <row r="308" spans="1:12" ht="24">
      <c r="A308" s="10">
        <v>1</v>
      </c>
      <c r="B308" s="71">
        <v>20181</v>
      </c>
      <c r="C308" s="38">
        <v>365.928</v>
      </c>
      <c r="D308" s="38">
        <v>0.056</v>
      </c>
      <c r="E308" s="39">
        <f t="shared" si="37"/>
        <v>0.0048384000000000005</v>
      </c>
      <c r="F308" s="76">
        <f t="shared" si="40"/>
        <v>22.151143333333334</v>
      </c>
      <c r="G308" s="77">
        <f t="shared" si="41"/>
        <v>0.10717609190400001</v>
      </c>
      <c r="H308" s="10" t="s">
        <v>142</v>
      </c>
      <c r="I308" s="38">
        <v>10.44386</v>
      </c>
      <c r="J308" s="38">
        <v>22.09279</v>
      </c>
      <c r="K308" s="38">
        <v>33.91678</v>
      </c>
      <c r="L308" s="11"/>
    </row>
    <row r="309" spans="1:12" ht="24">
      <c r="A309" s="10">
        <v>2</v>
      </c>
      <c r="B309" s="71">
        <v>20197</v>
      </c>
      <c r="C309" s="38">
        <v>366.038</v>
      </c>
      <c r="D309" s="38">
        <v>0.141</v>
      </c>
      <c r="E309" s="39">
        <f t="shared" si="37"/>
        <v>0.0121824</v>
      </c>
      <c r="F309" s="74">
        <f t="shared" si="40"/>
        <v>4.36533</v>
      </c>
      <c r="G309" s="75">
        <f t="shared" si="41"/>
        <v>0.053180196192</v>
      </c>
      <c r="H309" s="10" t="s">
        <v>143</v>
      </c>
      <c r="I309" s="38">
        <v>3.94744</v>
      </c>
      <c r="J309" s="38">
        <v>5.33903</v>
      </c>
      <c r="K309" s="38">
        <v>3.80952</v>
      </c>
      <c r="L309" s="11"/>
    </row>
    <row r="310" spans="1:12" ht="24">
      <c r="A310" s="10">
        <v>3</v>
      </c>
      <c r="B310" s="71">
        <v>20206</v>
      </c>
      <c r="C310" s="38">
        <v>366.018</v>
      </c>
      <c r="D310" s="38">
        <v>0.054</v>
      </c>
      <c r="E310" s="39">
        <f t="shared" si="37"/>
        <v>0.0046656</v>
      </c>
      <c r="F310" s="74">
        <f t="shared" si="40"/>
        <v>4.55213</v>
      </c>
      <c r="G310" s="75">
        <f t="shared" si="41"/>
        <v>0.021238417728</v>
      </c>
      <c r="H310" s="10" t="s">
        <v>144</v>
      </c>
      <c r="I310" s="38">
        <v>2.52887</v>
      </c>
      <c r="J310" s="38">
        <v>9.08295</v>
      </c>
      <c r="K310" s="38">
        <v>2.04457</v>
      </c>
      <c r="L310" s="11"/>
    </row>
    <row r="311" spans="1:12" ht="24">
      <c r="A311" s="10">
        <v>4</v>
      </c>
      <c r="B311" s="71">
        <v>20213</v>
      </c>
      <c r="C311" s="38">
        <v>366.018</v>
      </c>
      <c r="D311" s="38">
        <v>0.047</v>
      </c>
      <c r="E311" s="39">
        <f t="shared" si="37"/>
        <v>0.0040608</v>
      </c>
      <c r="F311" s="38">
        <f t="shared" si="40"/>
        <v>1.1099866666666667</v>
      </c>
      <c r="G311" s="39">
        <f t="shared" si="41"/>
        <v>0.004507433856</v>
      </c>
      <c r="H311" s="10" t="s">
        <v>146</v>
      </c>
      <c r="I311" s="38">
        <v>0.56721</v>
      </c>
      <c r="J311" s="38">
        <v>0.78137</v>
      </c>
      <c r="K311" s="38">
        <v>1.98138</v>
      </c>
      <c r="L311" s="11"/>
    </row>
    <row r="312" spans="1:14" ht="24">
      <c r="A312" s="10">
        <v>5</v>
      </c>
      <c r="B312" s="71">
        <v>20225</v>
      </c>
      <c r="C312" s="38">
        <v>365.838</v>
      </c>
      <c r="D312" s="38">
        <v>0.604</v>
      </c>
      <c r="E312" s="39">
        <f t="shared" si="37"/>
        <v>0.0521856</v>
      </c>
      <c r="H312" s="10" t="s">
        <v>147</v>
      </c>
      <c r="I312" s="38">
        <v>0</v>
      </c>
      <c r="J312" s="38">
        <v>0</v>
      </c>
      <c r="K312" s="38">
        <v>0</v>
      </c>
      <c r="L312" s="11"/>
      <c r="M312" s="38">
        <f>+AVERAGE(I312:K312)</f>
        <v>0</v>
      </c>
      <c r="N312" s="39">
        <f>M312*E312</f>
        <v>0</v>
      </c>
    </row>
    <row r="313" spans="1:12" ht="24">
      <c r="A313" s="10">
        <v>6</v>
      </c>
      <c r="B313" s="71">
        <v>20233</v>
      </c>
      <c r="C313" s="38">
        <v>365.839</v>
      </c>
      <c r="D313" s="38">
        <v>0.625</v>
      </c>
      <c r="E313" s="39">
        <f t="shared" si="37"/>
        <v>0.054000000000000006</v>
      </c>
      <c r="F313" s="38">
        <f t="shared" si="40"/>
        <v>10.938133333333333</v>
      </c>
      <c r="G313" s="39">
        <f t="shared" si="41"/>
        <v>0.5906592</v>
      </c>
      <c r="H313" s="10" t="s">
        <v>148</v>
      </c>
      <c r="I313" s="38">
        <v>18.12919</v>
      </c>
      <c r="J313" s="38">
        <v>9.79658</v>
      </c>
      <c r="K313" s="38">
        <v>4.88863</v>
      </c>
      <c r="L313" s="11"/>
    </row>
    <row r="314" spans="1:12" ht="24">
      <c r="A314" s="10">
        <v>7</v>
      </c>
      <c r="B314" s="71">
        <v>20244</v>
      </c>
      <c r="C314" s="38">
        <v>365.758</v>
      </c>
      <c r="D314" s="38">
        <v>0.393</v>
      </c>
      <c r="E314" s="39">
        <f t="shared" si="37"/>
        <v>0.033955200000000005</v>
      </c>
      <c r="F314" s="38">
        <f t="shared" si="40"/>
        <v>45.738969999999995</v>
      </c>
      <c r="G314" s="39">
        <f t="shared" si="41"/>
        <v>1.553075874144</v>
      </c>
      <c r="H314" s="10" t="s">
        <v>121</v>
      </c>
      <c r="I314" s="38">
        <v>37.03955</v>
      </c>
      <c r="J314" s="38">
        <v>70.17943</v>
      </c>
      <c r="K314" s="38">
        <v>29.99793</v>
      </c>
      <c r="L314" s="11"/>
    </row>
    <row r="315" spans="1:12" ht="24">
      <c r="A315" s="10">
        <v>8</v>
      </c>
      <c r="B315" s="71">
        <v>20252</v>
      </c>
      <c r="C315" s="38">
        <v>365.758</v>
      </c>
      <c r="D315" s="38">
        <v>0.361</v>
      </c>
      <c r="E315" s="39">
        <f t="shared" si="37"/>
        <v>0.0311904</v>
      </c>
      <c r="F315" s="38">
        <f t="shared" si="40"/>
        <v>48.82885666666667</v>
      </c>
      <c r="G315" s="39">
        <f t="shared" si="41"/>
        <v>1.522991570976</v>
      </c>
      <c r="H315" s="10" t="s">
        <v>122</v>
      </c>
      <c r="I315" s="38">
        <v>81.25188</v>
      </c>
      <c r="J315" s="38">
        <v>30.44951</v>
      </c>
      <c r="K315" s="38">
        <v>34.78518</v>
      </c>
      <c r="L315" s="11"/>
    </row>
    <row r="316" spans="1:12" ht="24">
      <c r="A316" s="10">
        <v>9</v>
      </c>
      <c r="B316" s="71">
        <v>20258</v>
      </c>
      <c r="C316" s="38">
        <v>365.738</v>
      </c>
      <c r="D316" s="38">
        <v>0.295</v>
      </c>
      <c r="E316" s="39">
        <f t="shared" si="37"/>
        <v>0.025488</v>
      </c>
      <c r="F316" s="38">
        <f t="shared" si="40"/>
        <v>25.020646666666664</v>
      </c>
      <c r="G316" s="39">
        <f t="shared" si="41"/>
        <v>0.63772624224</v>
      </c>
      <c r="H316" s="10" t="s">
        <v>123</v>
      </c>
      <c r="I316" s="38">
        <v>25.99357</v>
      </c>
      <c r="J316" s="38">
        <v>17.86086</v>
      </c>
      <c r="K316" s="38">
        <v>31.20751</v>
      </c>
      <c r="L316" s="11"/>
    </row>
    <row r="317" spans="1:12" ht="24">
      <c r="A317" s="10">
        <v>10</v>
      </c>
      <c r="B317" s="71">
        <v>20275</v>
      </c>
      <c r="C317" s="38">
        <v>365.738</v>
      </c>
      <c r="D317" s="38">
        <v>0.45</v>
      </c>
      <c r="E317" s="39">
        <f t="shared" si="37"/>
        <v>0.038880000000000005</v>
      </c>
      <c r="F317" s="38">
        <f t="shared" si="40"/>
        <v>3.336873333333333</v>
      </c>
      <c r="G317" s="39">
        <f t="shared" si="41"/>
        <v>0.1297376352</v>
      </c>
      <c r="H317" s="10" t="s">
        <v>124</v>
      </c>
      <c r="I317" s="38">
        <v>6.59826</v>
      </c>
      <c r="J317" s="38">
        <v>1.6835</v>
      </c>
      <c r="K317" s="38">
        <v>1.72886</v>
      </c>
      <c r="L317" s="11"/>
    </row>
    <row r="318" spans="1:12" ht="24">
      <c r="A318" s="10">
        <v>11</v>
      </c>
      <c r="B318" s="71">
        <v>20283</v>
      </c>
      <c r="C318" s="38">
        <v>365.748</v>
      </c>
      <c r="D318" s="38">
        <v>0.853</v>
      </c>
      <c r="E318" s="39">
        <f t="shared" si="37"/>
        <v>0.0736992</v>
      </c>
      <c r="F318" s="38">
        <f t="shared" si="40"/>
        <v>26.99786333333333</v>
      </c>
      <c r="G318" s="39">
        <f t="shared" si="41"/>
        <v>1.989720929376</v>
      </c>
      <c r="H318" s="10" t="s">
        <v>125</v>
      </c>
      <c r="I318" s="38">
        <v>38.04961</v>
      </c>
      <c r="J318" s="38">
        <v>17.08883</v>
      </c>
      <c r="K318" s="38">
        <v>25.85515</v>
      </c>
      <c r="L318" s="11"/>
    </row>
    <row r="319" spans="1:12" ht="24">
      <c r="A319" s="10">
        <v>12</v>
      </c>
      <c r="B319" s="71">
        <v>20293</v>
      </c>
      <c r="C319" s="38">
        <v>365.748</v>
      </c>
      <c r="D319" s="38">
        <v>1.075</v>
      </c>
      <c r="E319" s="39">
        <f t="shared" si="37"/>
        <v>0.09288</v>
      </c>
      <c r="F319" s="38">
        <f t="shared" si="40"/>
        <v>25.369363333333336</v>
      </c>
      <c r="G319" s="39">
        <f t="shared" si="41"/>
        <v>2.3563064664000004</v>
      </c>
      <c r="H319" s="10" t="s">
        <v>126</v>
      </c>
      <c r="I319" s="38">
        <v>35.83446</v>
      </c>
      <c r="J319" s="38">
        <v>13.67858</v>
      </c>
      <c r="K319" s="38">
        <v>26.59505</v>
      </c>
      <c r="L319" s="11"/>
    </row>
    <row r="320" spans="1:12" ht="24">
      <c r="A320" s="10">
        <v>13</v>
      </c>
      <c r="B320" s="71">
        <v>20301</v>
      </c>
      <c r="C320" s="38">
        <v>365.748</v>
      </c>
      <c r="D320" s="38">
        <v>1.241</v>
      </c>
      <c r="E320" s="39">
        <f t="shared" si="37"/>
        <v>0.10722240000000001</v>
      </c>
      <c r="F320" s="38">
        <f t="shared" si="40"/>
        <v>7.36785</v>
      </c>
      <c r="G320" s="39">
        <f t="shared" si="41"/>
        <v>0.78999855984</v>
      </c>
      <c r="H320" s="10" t="s">
        <v>97</v>
      </c>
      <c r="I320" s="38">
        <v>9.57369</v>
      </c>
      <c r="J320" s="38">
        <v>4.03823</v>
      </c>
      <c r="K320" s="38">
        <v>8.49163</v>
      </c>
      <c r="L320" s="11"/>
    </row>
    <row r="321" spans="1:12" ht="24">
      <c r="A321" s="10">
        <v>14</v>
      </c>
      <c r="B321" s="71">
        <v>20308</v>
      </c>
      <c r="C321" s="38">
        <v>365.678</v>
      </c>
      <c r="D321" s="38">
        <v>0.517</v>
      </c>
      <c r="E321" s="39">
        <f t="shared" si="37"/>
        <v>0.0446688</v>
      </c>
      <c r="F321" s="38">
        <f t="shared" si="40"/>
        <v>11.628323333333332</v>
      </c>
      <c r="G321" s="39">
        <f t="shared" si="41"/>
        <v>0.519423249312</v>
      </c>
      <c r="H321" s="10" t="s">
        <v>98</v>
      </c>
      <c r="I321" s="38">
        <v>17.77899</v>
      </c>
      <c r="J321" s="38">
        <v>13.09314</v>
      </c>
      <c r="K321" s="38">
        <v>4.01284</v>
      </c>
      <c r="L321" s="11"/>
    </row>
    <row r="322" spans="1:12" ht="24">
      <c r="A322" s="10">
        <v>15</v>
      </c>
      <c r="B322" s="71">
        <v>20322</v>
      </c>
      <c r="C322" s="38">
        <v>366.518</v>
      </c>
      <c r="D322" s="38">
        <v>13.617</v>
      </c>
      <c r="E322" s="39">
        <f t="shared" si="37"/>
        <v>1.1765088000000001</v>
      </c>
      <c r="F322" s="38">
        <f t="shared" si="40"/>
        <v>17.297676666666664</v>
      </c>
      <c r="G322" s="39">
        <f t="shared" si="41"/>
        <v>20.350868817888</v>
      </c>
      <c r="H322" s="10" t="s">
        <v>127</v>
      </c>
      <c r="I322" s="38">
        <v>4.46194</v>
      </c>
      <c r="J322" s="38">
        <v>19.62679</v>
      </c>
      <c r="K322" s="38">
        <v>27.8043</v>
      </c>
      <c r="L322" s="11"/>
    </row>
    <row r="323" spans="1:12" ht="24">
      <c r="A323" s="10">
        <v>16</v>
      </c>
      <c r="B323" s="71">
        <v>20322</v>
      </c>
      <c r="C323" s="38">
        <v>366.498</v>
      </c>
      <c r="D323" s="38">
        <v>14.042</v>
      </c>
      <c r="E323" s="39">
        <f t="shared" si="37"/>
        <v>1.2132288</v>
      </c>
      <c r="F323" s="38">
        <f t="shared" si="40"/>
        <v>228.0682733333333</v>
      </c>
      <c r="G323" s="39">
        <f t="shared" si="41"/>
        <v>276.69899757427197</v>
      </c>
      <c r="H323" s="10" t="s">
        <v>128</v>
      </c>
      <c r="I323" s="38">
        <v>205.5145</v>
      </c>
      <c r="J323" s="38">
        <v>291.39727</v>
      </c>
      <c r="K323" s="38">
        <v>187.29305</v>
      </c>
      <c r="L323" s="11"/>
    </row>
    <row r="324" spans="1:12" ht="24">
      <c r="A324" s="10">
        <v>17</v>
      </c>
      <c r="B324" s="71">
        <v>20330</v>
      </c>
      <c r="C324" s="38">
        <v>366.068</v>
      </c>
      <c r="D324" s="38">
        <v>7.359</v>
      </c>
      <c r="E324" s="39">
        <f t="shared" si="37"/>
        <v>0.6358176</v>
      </c>
      <c r="F324" s="38">
        <f t="shared" si="40"/>
        <v>63.71322000000001</v>
      </c>
      <c r="G324" s="39">
        <f t="shared" si="41"/>
        <v>40.509986628672</v>
      </c>
      <c r="H324" s="10" t="s">
        <v>100</v>
      </c>
      <c r="I324" s="38">
        <v>80.23968</v>
      </c>
      <c r="J324" s="38">
        <v>57.91331</v>
      </c>
      <c r="K324" s="38">
        <v>52.98667</v>
      </c>
      <c r="L324" s="11"/>
    </row>
    <row r="325" spans="1:12" ht="24">
      <c r="A325" s="10">
        <v>18</v>
      </c>
      <c r="B325" s="71">
        <v>20335</v>
      </c>
      <c r="C325" s="38">
        <v>368.438</v>
      </c>
      <c r="D325" s="38">
        <v>150.37</v>
      </c>
      <c r="E325" s="38">
        <f t="shared" si="37"/>
        <v>12.991968000000002</v>
      </c>
      <c r="F325" s="38">
        <f t="shared" si="40"/>
        <v>1377.3674033333334</v>
      </c>
      <c r="G325" s="38">
        <f t="shared" si="41"/>
        <v>17894.713228349763</v>
      </c>
      <c r="H325" s="10" t="s">
        <v>101</v>
      </c>
      <c r="I325" s="38">
        <v>1417.90376</v>
      </c>
      <c r="J325" s="38">
        <v>1340.25258</v>
      </c>
      <c r="K325" s="38">
        <v>1373.94587</v>
      </c>
      <c r="L325" s="11"/>
    </row>
    <row r="326" spans="1:12" ht="24">
      <c r="A326" s="10">
        <v>19</v>
      </c>
      <c r="B326" s="71">
        <v>20340</v>
      </c>
      <c r="C326" s="38">
        <v>367.228</v>
      </c>
      <c r="D326" s="38">
        <v>46.363</v>
      </c>
      <c r="E326" s="38">
        <f t="shared" si="37"/>
        <v>4.0057632000000005</v>
      </c>
      <c r="F326" s="38">
        <f t="shared" si="40"/>
        <v>416.12523000000004</v>
      </c>
      <c r="G326" s="38">
        <f t="shared" si="41"/>
        <v>1666.8991329255364</v>
      </c>
      <c r="H326" s="10" t="s">
        <v>129</v>
      </c>
      <c r="I326" s="38">
        <v>371.52066</v>
      </c>
      <c r="J326" s="38">
        <v>370.53522</v>
      </c>
      <c r="K326" s="38">
        <v>506.31981</v>
      </c>
      <c r="L326" s="11"/>
    </row>
    <row r="327" spans="1:12" ht="24">
      <c r="A327" s="10">
        <v>20</v>
      </c>
      <c r="B327" s="71">
        <v>20348</v>
      </c>
      <c r="C327" s="38">
        <v>366.828</v>
      </c>
      <c r="D327" s="38">
        <v>26.257</v>
      </c>
      <c r="E327" s="38">
        <f t="shared" si="37"/>
        <v>2.2686048000000003</v>
      </c>
      <c r="F327" s="38">
        <f t="shared" si="40"/>
        <v>233.71538999999999</v>
      </c>
      <c r="G327" s="38">
        <f t="shared" si="41"/>
        <v>530.207855587872</v>
      </c>
      <c r="H327" s="10" t="s">
        <v>130</v>
      </c>
      <c r="I327" s="38">
        <v>223.0279</v>
      </c>
      <c r="J327" s="38">
        <v>277.83927</v>
      </c>
      <c r="K327" s="38">
        <v>200.279</v>
      </c>
      <c r="L327" s="11"/>
    </row>
    <row r="328" spans="1:12" ht="24">
      <c r="A328" s="10">
        <v>21</v>
      </c>
      <c r="B328" s="71">
        <v>20355</v>
      </c>
      <c r="C328" s="38">
        <v>366.198</v>
      </c>
      <c r="D328" s="38">
        <v>4.469</v>
      </c>
      <c r="E328" s="38">
        <f t="shared" si="37"/>
        <v>0.38612160000000006</v>
      </c>
      <c r="F328" s="38">
        <f t="shared" si="40"/>
        <v>310.77531</v>
      </c>
      <c r="G328" s="38">
        <f t="shared" si="41"/>
        <v>119.99705993769602</v>
      </c>
      <c r="H328" s="10" t="s">
        <v>131</v>
      </c>
      <c r="I328" s="38">
        <v>259.08031</v>
      </c>
      <c r="J328" s="38">
        <v>314.1828</v>
      </c>
      <c r="K328" s="38">
        <v>359.06282</v>
      </c>
      <c r="L328" s="11"/>
    </row>
    <row r="329" spans="1:12" ht="24">
      <c r="A329" s="10">
        <v>22</v>
      </c>
      <c r="B329" s="71">
        <v>20366</v>
      </c>
      <c r="C329" s="38">
        <v>368.438</v>
      </c>
      <c r="D329" s="38">
        <v>11.902</v>
      </c>
      <c r="E329" s="38">
        <f t="shared" si="37"/>
        <v>1.0283328</v>
      </c>
      <c r="F329" s="38">
        <f t="shared" si="40"/>
        <v>255.27381666666665</v>
      </c>
      <c r="G329" s="38">
        <f t="shared" si="41"/>
        <v>262.50643865952</v>
      </c>
      <c r="H329" s="10" t="s">
        <v>132</v>
      </c>
      <c r="I329" s="38">
        <v>305.26175</v>
      </c>
      <c r="J329" s="38">
        <v>228.22413</v>
      </c>
      <c r="K329" s="38">
        <v>232.33557</v>
      </c>
      <c r="L329" s="11"/>
    </row>
    <row r="330" spans="1:12" ht="24">
      <c r="A330" s="10">
        <v>23</v>
      </c>
      <c r="B330" s="71">
        <v>20377</v>
      </c>
      <c r="C330" s="38">
        <v>366.128</v>
      </c>
      <c r="D330" s="38">
        <v>3.691</v>
      </c>
      <c r="E330" s="38">
        <f t="shared" si="37"/>
        <v>0.31890240000000003</v>
      </c>
      <c r="F330" s="38">
        <f t="shared" si="40"/>
        <v>16.005746666666667</v>
      </c>
      <c r="G330" s="38">
        <f t="shared" si="41"/>
        <v>5.104271025792</v>
      </c>
      <c r="H330" s="10" t="s">
        <v>133</v>
      </c>
      <c r="I330" s="38">
        <v>16.71872</v>
      </c>
      <c r="J330" s="38">
        <v>18.88158</v>
      </c>
      <c r="K330" s="38">
        <v>12.41694</v>
      </c>
      <c r="L330" s="11"/>
    </row>
    <row r="331" spans="1:12" ht="24">
      <c r="A331" s="10">
        <v>24</v>
      </c>
      <c r="B331" s="71">
        <v>20392</v>
      </c>
      <c r="C331" s="38">
        <v>366.068</v>
      </c>
      <c r="D331" s="38">
        <v>1.746</v>
      </c>
      <c r="E331" s="38">
        <f t="shared" si="37"/>
        <v>0.1508544</v>
      </c>
      <c r="F331" s="38">
        <f t="shared" si="40"/>
        <v>12.131546666666667</v>
      </c>
      <c r="G331" s="38">
        <f t="shared" si="41"/>
        <v>1.830097193472</v>
      </c>
      <c r="H331" s="10" t="s">
        <v>111</v>
      </c>
      <c r="I331" s="38">
        <v>14.63613</v>
      </c>
      <c r="J331" s="38">
        <v>11.53295</v>
      </c>
      <c r="K331" s="38">
        <v>10.22556</v>
      </c>
      <c r="L331" s="11"/>
    </row>
    <row r="332" spans="1:12" ht="24">
      <c r="A332" s="10">
        <v>25</v>
      </c>
      <c r="B332" s="71">
        <v>20400</v>
      </c>
      <c r="C332" s="38">
        <v>366.058</v>
      </c>
      <c r="D332" s="38">
        <v>2.71</v>
      </c>
      <c r="E332" s="38">
        <f t="shared" si="37"/>
        <v>0.23414400000000002</v>
      </c>
      <c r="F332" s="38">
        <f t="shared" si="40"/>
        <v>20.279756666666668</v>
      </c>
      <c r="G332" s="38">
        <f t="shared" si="41"/>
        <v>4.748383344960001</v>
      </c>
      <c r="H332" s="10" t="s">
        <v>112</v>
      </c>
      <c r="I332" s="38">
        <v>21.11457</v>
      </c>
      <c r="J332" s="38">
        <v>22.37258</v>
      </c>
      <c r="K332" s="38">
        <v>17.35212</v>
      </c>
      <c r="L332" s="11"/>
    </row>
    <row r="333" spans="1:12" ht="24">
      <c r="A333" s="10">
        <v>26</v>
      </c>
      <c r="B333" s="71">
        <v>20409</v>
      </c>
      <c r="C333" s="38">
        <v>365.998</v>
      </c>
      <c r="D333" s="38">
        <v>1.325</v>
      </c>
      <c r="E333" s="38">
        <f t="shared" si="37"/>
        <v>0.11448</v>
      </c>
      <c r="F333" s="38">
        <f t="shared" si="40"/>
        <v>15.342113333333335</v>
      </c>
      <c r="G333" s="38">
        <f t="shared" si="41"/>
        <v>1.7563651344000002</v>
      </c>
      <c r="H333" s="10" t="s">
        <v>113</v>
      </c>
      <c r="I333" s="38">
        <v>3.68717</v>
      </c>
      <c r="J333" s="38">
        <v>23.94724</v>
      </c>
      <c r="K333" s="38">
        <v>18.39193</v>
      </c>
      <c r="L333" s="11"/>
    </row>
    <row r="334" spans="1:12" ht="24">
      <c r="A334" s="10">
        <v>27</v>
      </c>
      <c r="B334" s="71">
        <v>20419</v>
      </c>
      <c r="C334" s="38">
        <v>365.968</v>
      </c>
      <c r="D334" s="38">
        <v>1.008</v>
      </c>
      <c r="E334" s="38">
        <f t="shared" si="37"/>
        <v>0.08709120000000001</v>
      </c>
      <c r="F334" s="38">
        <f t="shared" si="40"/>
        <v>133.00012333333333</v>
      </c>
      <c r="G334" s="38">
        <f t="shared" si="41"/>
        <v>11.583140341248</v>
      </c>
      <c r="H334" s="10" t="s">
        <v>114</v>
      </c>
      <c r="I334" s="38">
        <v>136.97327</v>
      </c>
      <c r="J334" s="38">
        <v>118.3619</v>
      </c>
      <c r="K334" s="38">
        <v>143.6652</v>
      </c>
      <c r="L334" s="11"/>
    </row>
    <row r="335" spans="1:12" ht="24">
      <c r="A335" s="10">
        <v>28</v>
      </c>
      <c r="B335" s="71">
        <v>20429</v>
      </c>
      <c r="C335" s="38">
        <v>366.038</v>
      </c>
      <c r="D335" s="38">
        <v>1.714</v>
      </c>
      <c r="E335" s="38">
        <f t="shared" si="37"/>
        <v>0.14808960000000002</v>
      </c>
      <c r="F335" s="38">
        <f t="shared" si="40"/>
        <v>1.8259800000000002</v>
      </c>
      <c r="G335" s="38">
        <f t="shared" si="41"/>
        <v>0.27040864780800006</v>
      </c>
      <c r="H335" s="10" t="s">
        <v>134</v>
      </c>
      <c r="I335" s="38">
        <v>1.81917</v>
      </c>
      <c r="J335" s="38">
        <v>1.30954</v>
      </c>
      <c r="K335" s="38">
        <v>2.34923</v>
      </c>
      <c r="L335" s="11"/>
    </row>
    <row r="336" spans="1:12" ht="24">
      <c r="A336" s="10">
        <v>29</v>
      </c>
      <c r="B336" s="71">
        <v>20436</v>
      </c>
      <c r="C336" s="38">
        <v>365.928</v>
      </c>
      <c r="D336" s="38">
        <v>0.885</v>
      </c>
      <c r="E336" s="38">
        <f t="shared" si="37"/>
        <v>0.076464</v>
      </c>
      <c r="F336" s="38">
        <f t="shared" si="40"/>
        <v>10.846396666666665</v>
      </c>
      <c r="G336" s="38">
        <f t="shared" si="41"/>
        <v>0.8293588747199999</v>
      </c>
      <c r="H336" s="10" t="s">
        <v>135</v>
      </c>
      <c r="I336" s="38">
        <v>9.0548</v>
      </c>
      <c r="J336" s="38">
        <v>6.93837</v>
      </c>
      <c r="K336" s="38">
        <v>16.54602</v>
      </c>
      <c r="L336" s="11"/>
    </row>
    <row r="337" spans="1:12" ht="24">
      <c r="A337" s="10">
        <v>30</v>
      </c>
      <c r="B337" s="71">
        <v>20449</v>
      </c>
      <c r="C337" s="38">
        <v>365.918</v>
      </c>
      <c r="D337" s="38">
        <v>0.366</v>
      </c>
      <c r="E337" s="38">
        <f t="shared" si="37"/>
        <v>0.0316224</v>
      </c>
      <c r="F337" s="38">
        <f t="shared" si="40"/>
        <v>7.793386666666667</v>
      </c>
      <c r="G337" s="38">
        <f t="shared" si="41"/>
        <v>0.24644559052800002</v>
      </c>
      <c r="H337" s="10" t="s">
        <v>136</v>
      </c>
      <c r="I337" s="38">
        <v>6.72538</v>
      </c>
      <c r="J337" s="38">
        <v>9.36961</v>
      </c>
      <c r="K337" s="38">
        <v>7.28517</v>
      </c>
      <c r="L337" s="11"/>
    </row>
    <row r="338" spans="1:12" ht="24">
      <c r="A338" s="10">
        <v>31</v>
      </c>
      <c r="B338" s="71">
        <v>20462</v>
      </c>
      <c r="C338" s="38">
        <v>365.858</v>
      </c>
      <c r="D338" s="38">
        <v>0.191</v>
      </c>
      <c r="E338" s="38">
        <f t="shared" si="37"/>
        <v>0.0165024</v>
      </c>
      <c r="F338" s="38">
        <f t="shared" si="40"/>
        <v>5.681760000000001</v>
      </c>
      <c r="G338" s="38">
        <f t="shared" si="41"/>
        <v>0.09376267622400002</v>
      </c>
      <c r="H338" s="10" t="s">
        <v>137</v>
      </c>
      <c r="I338" s="38">
        <v>8.50317</v>
      </c>
      <c r="J338" s="38">
        <v>4.59474</v>
      </c>
      <c r="K338" s="38">
        <v>3.94737</v>
      </c>
      <c r="L338" s="11"/>
    </row>
    <row r="339" spans="1:12" ht="24">
      <c r="A339" s="10">
        <v>32</v>
      </c>
      <c r="B339" s="71">
        <v>20470</v>
      </c>
      <c r="C339" s="38">
        <v>365.848</v>
      </c>
      <c r="D339" s="38">
        <v>0.155</v>
      </c>
      <c r="E339" s="38">
        <f t="shared" si="37"/>
        <v>0.013392000000000001</v>
      </c>
      <c r="F339" s="38">
        <f t="shared" si="40"/>
        <v>7.924273333333333</v>
      </c>
      <c r="G339" s="38">
        <f t="shared" si="41"/>
        <v>0.10612186848</v>
      </c>
      <c r="H339" s="10" t="s">
        <v>138</v>
      </c>
      <c r="I339" s="38">
        <v>8.55847</v>
      </c>
      <c r="J339" s="38">
        <v>8.96885</v>
      </c>
      <c r="K339" s="38">
        <v>6.2455</v>
      </c>
      <c r="L339" s="11"/>
    </row>
    <row r="340" spans="1:12" ht="24">
      <c r="A340" s="10">
        <v>33</v>
      </c>
      <c r="B340" s="71">
        <v>20479</v>
      </c>
      <c r="C340" s="38">
        <v>365.798</v>
      </c>
      <c r="D340" s="38">
        <v>0.024</v>
      </c>
      <c r="E340" s="38">
        <f t="shared" si="37"/>
        <v>0.0020736</v>
      </c>
      <c r="F340" s="38">
        <f t="shared" si="40"/>
        <v>5.969803333333334</v>
      </c>
      <c r="G340" s="38">
        <f t="shared" si="41"/>
        <v>0.012378984192000002</v>
      </c>
      <c r="H340" s="10" t="s">
        <v>139</v>
      </c>
      <c r="I340" s="38">
        <v>7.27499</v>
      </c>
      <c r="J340" s="38">
        <v>4.9902</v>
      </c>
      <c r="K340" s="38">
        <v>5.64422</v>
      </c>
      <c r="L340" s="11"/>
    </row>
    <row r="341" spans="1:12" ht="24">
      <c r="A341" s="10">
        <v>34</v>
      </c>
      <c r="B341" s="71">
        <v>20492</v>
      </c>
      <c r="C341" s="38">
        <v>365.888</v>
      </c>
      <c r="D341" s="38">
        <v>0.434</v>
      </c>
      <c r="E341" s="38">
        <f t="shared" si="37"/>
        <v>0.0374976</v>
      </c>
      <c r="F341" s="38">
        <f t="shared" si="40"/>
        <v>0.7693433333333334</v>
      </c>
      <c r="G341" s="38">
        <f t="shared" si="41"/>
        <v>0.028848528576</v>
      </c>
      <c r="H341" s="10" t="s">
        <v>153</v>
      </c>
      <c r="I341" s="38">
        <v>0.30856</v>
      </c>
      <c r="J341" s="38">
        <v>0.28831</v>
      </c>
      <c r="K341" s="38">
        <v>1.71116</v>
      </c>
      <c r="L341" s="11"/>
    </row>
    <row r="342" spans="1:12" ht="24">
      <c r="A342" s="10">
        <v>35</v>
      </c>
      <c r="B342" s="71">
        <v>20503</v>
      </c>
      <c r="C342" s="38">
        <v>365.828</v>
      </c>
      <c r="D342" s="38">
        <v>0.096</v>
      </c>
      <c r="E342" s="38">
        <f t="shared" si="37"/>
        <v>0.0082944</v>
      </c>
      <c r="F342" s="38">
        <f t="shared" si="40"/>
        <v>0.9918299999999999</v>
      </c>
      <c r="G342" s="38">
        <f t="shared" si="41"/>
        <v>0.008226634751999999</v>
      </c>
      <c r="H342" s="10" t="s">
        <v>154</v>
      </c>
      <c r="I342" s="38">
        <v>0.37014</v>
      </c>
      <c r="J342" s="38">
        <v>1.05352</v>
      </c>
      <c r="K342" s="38">
        <v>1.55183</v>
      </c>
      <c r="L342" s="11"/>
    </row>
    <row r="343" spans="1:12" ht="24">
      <c r="A343" s="10">
        <v>36</v>
      </c>
      <c r="B343" s="71">
        <v>20513</v>
      </c>
      <c r="C343" s="38">
        <v>365.808</v>
      </c>
      <c r="D343" s="38">
        <v>0.041</v>
      </c>
      <c r="E343" s="38">
        <f t="shared" si="37"/>
        <v>0.0035424000000000002</v>
      </c>
      <c r="F343" s="38">
        <f t="shared" si="40"/>
        <v>16.640653333333333</v>
      </c>
      <c r="G343" s="38">
        <f t="shared" si="41"/>
        <v>0.058947850368</v>
      </c>
      <c r="H343" s="10" t="s">
        <v>155</v>
      </c>
      <c r="I343" s="38">
        <v>16.71578</v>
      </c>
      <c r="J343" s="38">
        <v>16.28199</v>
      </c>
      <c r="K343" s="38">
        <v>16.92419</v>
      </c>
      <c r="L343" s="11"/>
    </row>
    <row r="344" spans="1:12" ht="24">
      <c r="A344" s="10">
        <v>37</v>
      </c>
      <c r="B344" s="71">
        <v>20521</v>
      </c>
      <c r="C344" s="38">
        <v>365.818</v>
      </c>
      <c r="D344" s="38">
        <v>0.056</v>
      </c>
      <c r="E344" s="38">
        <f t="shared" si="37"/>
        <v>0.0048384000000000005</v>
      </c>
      <c r="F344" s="38">
        <f t="shared" si="40"/>
        <v>0.5761333333333333</v>
      </c>
      <c r="G344" s="38">
        <f t="shared" si="41"/>
        <v>0.00278756352</v>
      </c>
      <c r="H344" s="10" t="s">
        <v>156</v>
      </c>
      <c r="I344" s="38">
        <v>0.58363</v>
      </c>
      <c r="J344" s="38">
        <v>0.84248</v>
      </c>
      <c r="K344" s="38">
        <v>0.30229</v>
      </c>
      <c r="L344" s="11"/>
    </row>
    <row r="345" spans="1:12" ht="24">
      <c r="A345" s="10">
        <v>38</v>
      </c>
      <c r="B345" s="71">
        <v>20529</v>
      </c>
      <c r="C345" s="38">
        <v>365.848</v>
      </c>
      <c r="D345" s="38">
        <v>0.092</v>
      </c>
      <c r="E345" s="38">
        <f t="shared" si="37"/>
        <v>0.0079488</v>
      </c>
      <c r="F345" s="38">
        <f t="shared" si="40"/>
        <v>0.4488733333333333</v>
      </c>
      <c r="G345" s="38">
        <f t="shared" si="41"/>
        <v>0.003568004352</v>
      </c>
      <c r="H345" s="10" t="s">
        <v>157</v>
      </c>
      <c r="I345" s="38">
        <v>0.3189</v>
      </c>
      <c r="J345" s="38">
        <v>0.33368</v>
      </c>
      <c r="K345" s="38">
        <v>0.69404</v>
      </c>
      <c r="L345" s="11"/>
    </row>
    <row r="346" spans="1:19" ht="24">
      <c r="A346" s="84">
        <v>39</v>
      </c>
      <c r="B346" s="85">
        <v>20539</v>
      </c>
      <c r="C346" s="86">
        <v>365.838</v>
      </c>
      <c r="D346" s="86">
        <v>0.166</v>
      </c>
      <c r="E346" s="86">
        <f t="shared" si="37"/>
        <v>0.014342400000000002</v>
      </c>
      <c r="F346" s="86">
        <f t="shared" si="40"/>
        <v>0.6114566666666666</v>
      </c>
      <c r="G346" s="86">
        <f t="shared" si="41"/>
        <v>0.008769756096000001</v>
      </c>
      <c r="H346" s="84" t="s">
        <v>158</v>
      </c>
      <c r="I346" s="86">
        <v>0.68124</v>
      </c>
      <c r="J346" s="86">
        <v>0.77253</v>
      </c>
      <c r="K346" s="86">
        <v>0.3806</v>
      </c>
      <c r="L346" s="73"/>
      <c r="M346" s="73"/>
      <c r="N346" s="73"/>
      <c r="O346" s="73"/>
      <c r="P346" s="73"/>
      <c r="Q346" s="73"/>
      <c r="R346" s="73"/>
      <c r="S346" s="73"/>
    </row>
    <row r="347" spans="1:12" ht="24">
      <c r="A347" s="10">
        <v>1</v>
      </c>
      <c r="B347" s="71">
        <v>20548</v>
      </c>
      <c r="C347" s="38">
        <v>365.838</v>
      </c>
      <c r="D347" s="38">
        <v>0.013</v>
      </c>
      <c r="E347" s="38">
        <f t="shared" si="37"/>
        <v>0.0011232</v>
      </c>
      <c r="F347" s="38">
        <f t="shared" si="40"/>
        <v>11.056906666666668</v>
      </c>
      <c r="G347" s="38">
        <f t="shared" si="41"/>
        <v>0.012419117568000002</v>
      </c>
      <c r="H347" s="10" t="s">
        <v>142</v>
      </c>
      <c r="I347" s="38">
        <v>5.40626</v>
      </c>
      <c r="J347" s="38">
        <v>10.04936</v>
      </c>
      <c r="K347" s="38">
        <v>17.7151</v>
      </c>
      <c r="L347" s="11"/>
    </row>
    <row r="348" spans="1:12" ht="24">
      <c r="A348" s="10">
        <v>2</v>
      </c>
      <c r="B348" s="71">
        <v>20570</v>
      </c>
      <c r="C348" s="38">
        <v>365.878</v>
      </c>
      <c r="D348" s="38">
        <v>0.088</v>
      </c>
      <c r="E348" s="38">
        <f t="shared" si="37"/>
        <v>0.0076032</v>
      </c>
      <c r="F348" s="38">
        <f t="shared" si="40"/>
        <v>78.62734333333333</v>
      </c>
      <c r="G348" s="38">
        <f t="shared" si="41"/>
        <v>0.597819416832</v>
      </c>
      <c r="H348" s="10" t="s">
        <v>143</v>
      </c>
      <c r="I348" s="38">
        <v>84.39393</v>
      </c>
      <c r="J348" s="38">
        <v>75.78266</v>
      </c>
      <c r="K348" s="38">
        <v>75.70544</v>
      </c>
      <c r="L348" s="11"/>
    </row>
    <row r="349" spans="1:12" ht="24">
      <c r="A349" s="10">
        <v>3</v>
      </c>
      <c r="B349" s="71">
        <v>20577</v>
      </c>
      <c r="C349" s="38">
        <v>365.848</v>
      </c>
      <c r="D349" s="38">
        <v>0.015</v>
      </c>
      <c r="E349" s="38">
        <f t="shared" si="37"/>
        <v>0.001296</v>
      </c>
      <c r="F349" s="38">
        <f t="shared" si="40"/>
        <v>11.198736666666667</v>
      </c>
      <c r="G349" s="38">
        <f t="shared" si="41"/>
        <v>0.014513562720000001</v>
      </c>
      <c r="H349" s="10" t="s">
        <v>144</v>
      </c>
      <c r="I349" s="38">
        <v>10</v>
      </c>
      <c r="J349" s="38">
        <v>17.62891</v>
      </c>
      <c r="K349" s="38">
        <v>5.9673</v>
      </c>
      <c r="L349" s="11"/>
    </row>
    <row r="350" spans="1:12" ht="24">
      <c r="A350" s="10">
        <v>4</v>
      </c>
      <c r="B350" s="71">
        <v>20595</v>
      </c>
      <c r="C350" s="38">
        <v>365.878</v>
      </c>
      <c r="D350" s="38">
        <v>0.207</v>
      </c>
      <c r="E350" s="38">
        <f t="shared" si="37"/>
        <v>0.0178848</v>
      </c>
      <c r="F350" s="38">
        <f t="shared" si="40"/>
        <v>14.245693333333335</v>
      </c>
      <c r="G350" s="38">
        <f t="shared" si="41"/>
        <v>0.254781376128</v>
      </c>
      <c r="H350" s="10" t="s">
        <v>146</v>
      </c>
      <c r="I350" s="38">
        <v>15.04822</v>
      </c>
      <c r="J350" s="38">
        <v>3.27082</v>
      </c>
      <c r="K350" s="38">
        <v>24.41804</v>
      </c>
      <c r="L350" s="11"/>
    </row>
    <row r="351" spans="1:12" ht="24">
      <c r="A351" s="10">
        <v>5</v>
      </c>
      <c r="B351" s="71">
        <v>20604</v>
      </c>
      <c r="C351" s="38">
        <v>365.978</v>
      </c>
      <c r="D351" s="38">
        <v>0.546</v>
      </c>
      <c r="E351" s="38">
        <f t="shared" si="37"/>
        <v>0.047174400000000005</v>
      </c>
      <c r="F351" s="38">
        <f t="shared" si="40"/>
        <v>18.84414</v>
      </c>
      <c r="G351" s="38">
        <f t="shared" si="41"/>
        <v>0.888960998016</v>
      </c>
      <c r="H351" s="10" t="s">
        <v>147</v>
      </c>
      <c r="I351" s="38">
        <v>20.05946</v>
      </c>
      <c r="J351" s="38">
        <v>24.31231</v>
      </c>
      <c r="K351" s="38">
        <v>12.16065</v>
      </c>
      <c r="L351" s="11"/>
    </row>
    <row r="352" spans="1:12" ht="24">
      <c r="A352" s="10">
        <v>6</v>
      </c>
      <c r="B352" s="71">
        <v>20610</v>
      </c>
      <c r="C352" s="38">
        <v>365.878</v>
      </c>
      <c r="D352" s="38">
        <v>0.239</v>
      </c>
      <c r="E352" s="38">
        <f t="shared" si="37"/>
        <v>0.0206496</v>
      </c>
      <c r="F352" s="38">
        <f t="shared" si="40"/>
        <v>9.958720000000001</v>
      </c>
      <c r="G352" s="38">
        <f t="shared" si="41"/>
        <v>0.20564358451200004</v>
      </c>
      <c r="H352" s="10" t="s">
        <v>148</v>
      </c>
      <c r="I352" s="38">
        <v>13.647</v>
      </c>
      <c r="J352" s="38">
        <v>10.94734</v>
      </c>
      <c r="K352" s="38">
        <v>5.28182</v>
      </c>
      <c r="L352" s="11"/>
    </row>
    <row r="353" spans="1:12" ht="24">
      <c r="A353" s="10">
        <v>7</v>
      </c>
      <c r="B353" s="71">
        <v>20617</v>
      </c>
      <c r="C353" s="38">
        <v>365.838</v>
      </c>
      <c r="D353" s="38">
        <v>0.838</v>
      </c>
      <c r="E353" s="38">
        <f t="shared" si="37"/>
        <v>0.0724032</v>
      </c>
      <c r="F353" s="38">
        <f t="shared" si="40"/>
        <v>13.049749999999998</v>
      </c>
      <c r="G353" s="38">
        <f t="shared" si="41"/>
        <v>0.9448436591999998</v>
      </c>
      <c r="H353" s="10" t="s">
        <v>121</v>
      </c>
      <c r="I353" s="38">
        <v>10.92369</v>
      </c>
      <c r="J353" s="38">
        <v>11.21928</v>
      </c>
      <c r="K353" s="38">
        <v>17.00628</v>
      </c>
      <c r="L353" s="11"/>
    </row>
    <row r="354" spans="1:12" ht="24">
      <c r="A354" s="10">
        <v>8</v>
      </c>
      <c r="B354" s="71">
        <v>20627</v>
      </c>
      <c r="C354" s="38">
        <v>365.638</v>
      </c>
      <c r="D354" s="38">
        <v>0.422</v>
      </c>
      <c r="E354" s="38">
        <f t="shared" si="37"/>
        <v>0.0364608</v>
      </c>
      <c r="F354" s="38">
        <f t="shared" si="40"/>
        <v>16.09302</v>
      </c>
      <c r="G354" s="38">
        <f t="shared" si="41"/>
        <v>0.586764383616</v>
      </c>
      <c r="H354" s="10" t="s">
        <v>122</v>
      </c>
      <c r="I354" s="38">
        <v>19.49704</v>
      </c>
      <c r="J354" s="38">
        <v>14.727</v>
      </c>
      <c r="K354" s="38">
        <v>14.05502</v>
      </c>
      <c r="L354" s="11"/>
    </row>
    <row r="355" spans="1:12" ht="24">
      <c r="A355" s="10">
        <v>9</v>
      </c>
      <c r="B355" s="71">
        <v>20635</v>
      </c>
      <c r="C355" s="126">
        <v>365.018</v>
      </c>
      <c r="D355" s="38">
        <v>0.463</v>
      </c>
      <c r="E355" s="38">
        <f t="shared" si="37"/>
        <v>0.0400032</v>
      </c>
      <c r="F355" s="38">
        <f t="shared" si="40"/>
        <v>7.828013333333334</v>
      </c>
      <c r="G355" s="38">
        <f t="shared" si="41"/>
        <v>0.31314558297600004</v>
      </c>
      <c r="H355" s="10" t="s">
        <v>123</v>
      </c>
      <c r="I355" s="38">
        <v>8.38448</v>
      </c>
      <c r="J355" s="38">
        <v>9.03735</v>
      </c>
      <c r="K355" s="38">
        <v>6.06221</v>
      </c>
      <c r="L355" s="11"/>
    </row>
    <row r="356" spans="1:12" ht="24">
      <c r="A356" s="10">
        <v>10</v>
      </c>
      <c r="B356" s="71">
        <v>20644</v>
      </c>
      <c r="C356" s="38">
        <v>366.178</v>
      </c>
      <c r="D356" s="38">
        <v>6.581</v>
      </c>
      <c r="E356" s="38">
        <f t="shared" si="37"/>
        <v>0.5685984000000001</v>
      </c>
      <c r="F356" s="38">
        <f t="shared" si="40"/>
        <v>118.9757</v>
      </c>
      <c r="G356" s="38">
        <f t="shared" si="41"/>
        <v>67.64939265888</v>
      </c>
      <c r="H356" s="10" t="s">
        <v>124</v>
      </c>
      <c r="I356" s="38">
        <v>139.47847</v>
      </c>
      <c r="J356" s="38">
        <v>127.62109</v>
      </c>
      <c r="K356" s="38">
        <v>89.82754</v>
      </c>
      <c r="L356" s="11"/>
    </row>
    <row r="357" spans="1:12" ht="24">
      <c r="A357" s="10">
        <v>11</v>
      </c>
      <c r="B357" s="71">
        <v>20660</v>
      </c>
      <c r="C357" s="38">
        <v>365.828</v>
      </c>
      <c r="D357" s="38">
        <v>1.932</v>
      </c>
      <c r="E357" s="38">
        <f t="shared" si="37"/>
        <v>0.1669248</v>
      </c>
      <c r="F357" s="38">
        <f t="shared" si="40"/>
        <v>61.53437333333333</v>
      </c>
      <c r="G357" s="38">
        <f t="shared" si="41"/>
        <v>10.271612961792</v>
      </c>
      <c r="H357" s="10" t="s">
        <v>125</v>
      </c>
      <c r="I357" s="38">
        <v>64.1505</v>
      </c>
      <c r="J357" s="38">
        <v>65.31063</v>
      </c>
      <c r="K357" s="38">
        <v>55.14199</v>
      </c>
      <c r="L357" s="11"/>
    </row>
    <row r="358" spans="1:12" ht="24">
      <c r="A358" s="10">
        <v>12</v>
      </c>
      <c r="B358" s="71">
        <v>20666</v>
      </c>
      <c r="C358" s="38">
        <v>365.838</v>
      </c>
      <c r="D358" s="38">
        <v>2.484</v>
      </c>
      <c r="E358" s="38">
        <f t="shared" si="37"/>
        <v>0.21461760000000002</v>
      </c>
      <c r="F358" s="38">
        <f t="shared" si="40"/>
        <v>31.058423333333334</v>
      </c>
      <c r="G358" s="38">
        <f t="shared" si="41"/>
        <v>6.665684275584001</v>
      </c>
      <c r="H358" s="10" t="s">
        <v>126</v>
      </c>
      <c r="I358" s="38">
        <v>11.51543</v>
      </c>
      <c r="J358" s="38">
        <v>58.41078</v>
      </c>
      <c r="K358" s="38">
        <v>23.24906</v>
      </c>
      <c r="L358" s="11"/>
    </row>
    <row r="359" spans="1:12" ht="24">
      <c r="A359" s="10">
        <v>13</v>
      </c>
      <c r="B359" s="71">
        <v>20672</v>
      </c>
      <c r="C359" s="38">
        <v>365.778</v>
      </c>
      <c r="D359" s="38">
        <v>1.749</v>
      </c>
      <c r="E359" s="38">
        <f t="shared" si="37"/>
        <v>0.15111360000000001</v>
      </c>
      <c r="F359" s="38">
        <f t="shared" si="40"/>
        <v>20.565828333333332</v>
      </c>
      <c r="G359" s="38">
        <f t="shared" si="41"/>
        <v>3.1077763564320002</v>
      </c>
      <c r="H359" s="10" t="s">
        <v>97</v>
      </c>
      <c r="I359" s="38">
        <v>17.343965</v>
      </c>
      <c r="J359" s="38">
        <v>20.30883</v>
      </c>
      <c r="K359" s="38">
        <v>24.04469</v>
      </c>
      <c r="L359" s="11"/>
    </row>
    <row r="360" spans="1:12" ht="24">
      <c r="A360" s="10">
        <v>14</v>
      </c>
      <c r="B360" s="71">
        <v>20681</v>
      </c>
      <c r="C360" s="38">
        <v>366.078</v>
      </c>
      <c r="D360" s="38">
        <v>8.067</v>
      </c>
      <c r="E360" s="38">
        <f t="shared" si="37"/>
        <v>0.6969888000000001</v>
      </c>
      <c r="F360" s="38">
        <f t="shared" si="40"/>
        <v>31.28717333333333</v>
      </c>
      <c r="G360" s="38">
        <f t="shared" si="41"/>
        <v>21.806809396992</v>
      </c>
      <c r="H360" s="10" t="s">
        <v>98</v>
      </c>
      <c r="I360" s="38">
        <v>33.18315</v>
      </c>
      <c r="J360" s="38">
        <v>28.61412</v>
      </c>
      <c r="K360" s="38">
        <v>32.06425</v>
      </c>
      <c r="L360" s="11"/>
    </row>
    <row r="361" spans="1:12" ht="24">
      <c r="A361" s="10">
        <v>15</v>
      </c>
      <c r="B361" s="71">
        <v>20686</v>
      </c>
      <c r="C361" s="38">
        <v>365.858</v>
      </c>
      <c r="D361" s="38">
        <v>2.554</v>
      </c>
      <c r="E361" s="38">
        <f t="shared" si="37"/>
        <v>0.2206656</v>
      </c>
      <c r="F361" s="38">
        <f t="shared" si="40"/>
        <v>66.69029</v>
      </c>
      <c r="G361" s="38">
        <f t="shared" si="41"/>
        <v>14.716252857024001</v>
      </c>
      <c r="H361" s="10" t="s">
        <v>127</v>
      </c>
      <c r="I361" s="38">
        <v>52.8153</v>
      </c>
      <c r="J361" s="38">
        <v>74.13026</v>
      </c>
      <c r="K361" s="38">
        <v>73.12531</v>
      </c>
      <c r="L361" s="11"/>
    </row>
    <row r="362" spans="1:12" ht="24">
      <c r="A362" s="10">
        <v>16</v>
      </c>
      <c r="B362" s="71">
        <v>20690</v>
      </c>
      <c r="C362" s="38">
        <v>366.508</v>
      </c>
      <c r="D362" s="38">
        <v>15.241</v>
      </c>
      <c r="E362" s="38">
        <f t="shared" si="37"/>
        <v>1.3168224</v>
      </c>
      <c r="F362" s="38">
        <f t="shared" si="40"/>
        <v>102.02442666666667</v>
      </c>
      <c r="G362" s="38">
        <f t="shared" si="41"/>
        <v>134.348050381824</v>
      </c>
      <c r="H362" s="10" t="s">
        <v>128</v>
      </c>
      <c r="I362" s="38">
        <v>98.9817</v>
      </c>
      <c r="J362" s="38">
        <v>100.99338</v>
      </c>
      <c r="K362" s="38">
        <v>106.0982</v>
      </c>
      <c r="L362" s="11"/>
    </row>
    <row r="363" spans="1:12" ht="24">
      <c r="A363" s="10">
        <v>17</v>
      </c>
      <c r="B363" s="71">
        <v>20702</v>
      </c>
      <c r="C363" s="38">
        <v>365.708</v>
      </c>
      <c r="D363" s="38">
        <v>1.426</v>
      </c>
      <c r="E363" s="38">
        <f t="shared" si="37"/>
        <v>0.12320640000000001</v>
      </c>
      <c r="F363" s="38">
        <f t="shared" si="40"/>
        <v>10.722016666666667</v>
      </c>
      <c r="G363" s="38">
        <f t="shared" si="41"/>
        <v>1.3210210742400001</v>
      </c>
      <c r="H363" s="10" t="s">
        <v>100</v>
      </c>
      <c r="I363" s="38">
        <v>9.70594</v>
      </c>
      <c r="J363" s="38">
        <v>4.04456</v>
      </c>
      <c r="K363" s="38">
        <v>18.41555</v>
      </c>
      <c r="L363" s="11"/>
    </row>
    <row r="364" spans="1:12" ht="24">
      <c r="A364" s="10">
        <v>18</v>
      </c>
      <c r="B364" s="71">
        <v>20711</v>
      </c>
      <c r="C364" s="38">
        <v>367.008</v>
      </c>
      <c r="D364" s="38">
        <v>30.615</v>
      </c>
      <c r="E364" s="38">
        <f t="shared" si="37"/>
        <v>2.645136</v>
      </c>
      <c r="F364" s="38">
        <f t="shared" si="40"/>
        <v>442.1048733333334</v>
      </c>
      <c r="G364" s="38">
        <f t="shared" si="41"/>
        <v>1169.42751622944</v>
      </c>
      <c r="H364" s="10" t="s">
        <v>101</v>
      </c>
      <c r="I364" s="38">
        <v>427.57157</v>
      </c>
      <c r="J364" s="38">
        <v>431.73755</v>
      </c>
      <c r="K364" s="38">
        <v>467.0055</v>
      </c>
      <c r="L364" s="11"/>
    </row>
    <row r="365" spans="1:12" ht="24">
      <c r="A365" s="10">
        <v>19</v>
      </c>
      <c r="B365" s="71">
        <v>20718</v>
      </c>
      <c r="C365" s="38">
        <v>365.788</v>
      </c>
      <c r="D365" s="38">
        <v>3.171</v>
      </c>
      <c r="E365" s="38">
        <f t="shared" si="37"/>
        <v>0.2739744</v>
      </c>
      <c r="F365" s="38">
        <f t="shared" si="40"/>
        <v>7.414936666666667</v>
      </c>
      <c r="G365" s="38">
        <f t="shared" si="41"/>
        <v>2.031502824288</v>
      </c>
      <c r="H365" s="10" t="s">
        <v>129</v>
      </c>
      <c r="I365" s="38">
        <v>18.84108</v>
      </c>
      <c r="J365" s="38">
        <v>1.66875</v>
      </c>
      <c r="K365" s="38">
        <v>1.73498</v>
      </c>
      <c r="L365" s="11"/>
    </row>
    <row r="366" spans="1:12" ht="24">
      <c r="A366" s="10">
        <v>20</v>
      </c>
      <c r="B366" s="71">
        <v>20725</v>
      </c>
      <c r="C366" s="38">
        <v>366.928</v>
      </c>
      <c r="D366" s="38">
        <v>27.616</v>
      </c>
      <c r="E366" s="38">
        <f t="shared" si="37"/>
        <v>2.3860224</v>
      </c>
      <c r="F366" s="38">
        <f t="shared" si="40"/>
        <v>194.14486666666667</v>
      </c>
      <c r="G366" s="38">
        <f t="shared" si="41"/>
        <v>463.23400071168</v>
      </c>
      <c r="H366" s="10" t="s">
        <v>130</v>
      </c>
      <c r="I366" s="38">
        <v>206.50166</v>
      </c>
      <c r="J366" s="38">
        <v>198.8882</v>
      </c>
      <c r="K366" s="38">
        <v>177.04474</v>
      </c>
      <c r="L366" s="11"/>
    </row>
    <row r="367" spans="1:12" ht="24">
      <c r="A367" s="10">
        <v>21</v>
      </c>
      <c r="B367" s="71">
        <v>20731</v>
      </c>
      <c r="C367" s="38">
        <v>366.778</v>
      </c>
      <c r="D367" s="38">
        <v>25.398</v>
      </c>
      <c r="E367" s="38">
        <f t="shared" si="37"/>
        <v>2.1943872</v>
      </c>
      <c r="F367" s="38">
        <f t="shared" si="40"/>
        <v>318.6291066666667</v>
      </c>
      <c r="G367" s="38">
        <f t="shared" si="41"/>
        <v>699.1956332167681</v>
      </c>
      <c r="H367" s="10" t="s">
        <v>131</v>
      </c>
      <c r="I367" s="38">
        <v>322.2539</v>
      </c>
      <c r="J367" s="38">
        <v>300.66086</v>
      </c>
      <c r="K367" s="38">
        <v>332.97256</v>
      </c>
      <c r="L367" s="11"/>
    </row>
    <row r="368" spans="1:16" s="234" customFormat="1" ht="24">
      <c r="A368" s="228">
        <v>22</v>
      </c>
      <c r="B368" s="245">
        <v>20742</v>
      </c>
      <c r="C368" s="230">
        <v>365.778</v>
      </c>
      <c r="D368" s="230">
        <v>2.989</v>
      </c>
      <c r="E368" s="230">
        <f t="shared" si="37"/>
        <v>0.2582496</v>
      </c>
      <c r="F368" s="246"/>
      <c r="G368" s="246"/>
      <c r="H368" s="228" t="s">
        <v>132</v>
      </c>
      <c r="I368" s="230">
        <v>0</v>
      </c>
      <c r="J368" s="230">
        <v>0</v>
      </c>
      <c r="K368" s="230">
        <v>0</v>
      </c>
      <c r="L368" s="247"/>
      <c r="M368" s="230">
        <v>2.989</v>
      </c>
      <c r="N368" s="230">
        <f>M368*0.0864</f>
        <v>0.2582496</v>
      </c>
      <c r="O368" s="246"/>
      <c r="P368" s="246"/>
    </row>
    <row r="369" spans="1:12" ht="24">
      <c r="A369" s="10">
        <v>23</v>
      </c>
      <c r="B369" s="71">
        <v>20753</v>
      </c>
      <c r="C369" s="38">
        <v>366.328</v>
      </c>
      <c r="D369" s="38">
        <v>13.796</v>
      </c>
      <c r="E369" s="38">
        <f t="shared" si="37"/>
        <v>1.1919744</v>
      </c>
      <c r="F369" s="38">
        <f aca="true" t="shared" si="42" ref="F369:F394">+AVERAGE(I369:K369)</f>
        <v>26.888570666666666</v>
      </c>
      <c r="G369" s="38">
        <f aca="true" t="shared" si="43" ref="G369:G394">F369*E369</f>
        <v>32.0504878872576</v>
      </c>
      <c r="H369" s="10" t="s">
        <v>133</v>
      </c>
      <c r="I369" s="38">
        <v>21.23062</v>
      </c>
      <c r="J369" s="38">
        <v>33.110062</v>
      </c>
      <c r="K369" s="38">
        <v>26.32503</v>
      </c>
      <c r="L369" s="11"/>
    </row>
    <row r="370" spans="1:12" ht="24">
      <c r="A370" s="10">
        <v>24</v>
      </c>
      <c r="B370" s="71">
        <v>20766</v>
      </c>
      <c r="C370" s="38">
        <v>365.838</v>
      </c>
      <c r="D370" s="38">
        <v>3.156</v>
      </c>
      <c r="E370" s="38">
        <f t="shared" si="37"/>
        <v>0.27267840000000004</v>
      </c>
      <c r="F370" s="38">
        <f t="shared" si="42"/>
        <v>1.5609366666666666</v>
      </c>
      <c r="G370" s="38">
        <f t="shared" si="43"/>
        <v>0.42563371276800005</v>
      </c>
      <c r="H370" s="10" t="s">
        <v>111</v>
      </c>
      <c r="I370" s="38">
        <v>1.72438</v>
      </c>
      <c r="J370" s="38">
        <v>1.06979</v>
      </c>
      <c r="K370" s="38">
        <v>1.88864</v>
      </c>
      <c r="L370" s="11"/>
    </row>
    <row r="371" spans="1:12" ht="24">
      <c r="A371" s="10">
        <v>25</v>
      </c>
      <c r="B371" s="71">
        <v>20774</v>
      </c>
      <c r="C371" s="38">
        <v>365.778</v>
      </c>
      <c r="D371" s="38">
        <v>2.545</v>
      </c>
      <c r="E371" s="38">
        <f t="shared" si="37"/>
        <v>0.219888</v>
      </c>
      <c r="F371" s="38">
        <f t="shared" si="42"/>
        <v>12.531243333333334</v>
      </c>
      <c r="G371" s="38">
        <f t="shared" si="43"/>
        <v>2.75547003408</v>
      </c>
      <c r="H371" s="10" t="s">
        <v>112</v>
      </c>
      <c r="I371" s="38">
        <v>21.75095</v>
      </c>
      <c r="J371" s="38">
        <v>8.33696</v>
      </c>
      <c r="K371" s="38">
        <v>7.50582</v>
      </c>
      <c r="L371" s="11"/>
    </row>
    <row r="372" spans="1:12" ht="24">
      <c r="A372" s="10">
        <v>26</v>
      </c>
      <c r="B372" s="71">
        <v>20786</v>
      </c>
      <c r="C372" s="38">
        <v>365.768</v>
      </c>
      <c r="D372" s="38">
        <v>2.209</v>
      </c>
      <c r="E372" s="38">
        <f t="shared" si="37"/>
        <v>0.19085760000000002</v>
      </c>
      <c r="F372" s="38">
        <f t="shared" si="42"/>
        <v>13.314403333333333</v>
      </c>
      <c r="G372" s="38">
        <f t="shared" si="43"/>
        <v>2.541155065632</v>
      </c>
      <c r="H372" s="10" t="s">
        <v>113</v>
      </c>
      <c r="I372" s="38">
        <v>5.52138</v>
      </c>
      <c r="J372" s="38">
        <v>14.67176</v>
      </c>
      <c r="K372" s="38">
        <v>19.75007</v>
      </c>
      <c r="L372" s="11"/>
    </row>
    <row r="373" spans="1:12" ht="24">
      <c r="A373" s="10">
        <v>27</v>
      </c>
      <c r="B373" s="71">
        <v>20791</v>
      </c>
      <c r="C373" s="38">
        <v>365.768</v>
      </c>
      <c r="D373" s="38">
        <v>2.286</v>
      </c>
      <c r="E373" s="38">
        <f t="shared" si="37"/>
        <v>0.1975104</v>
      </c>
      <c r="F373" s="38">
        <f t="shared" si="42"/>
        <v>15.744406666666668</v>
      </c>
      <c r="G373" s="38">
        <f t="shared" si="43"/>
        <v>3.109684058496</v>
      </c>
      <c r="H373" s="10" t="s">
        <v>114</v>
      </c>
      <c r="I373" s="38">
        <v>16.89673</v>
      </c>
      <c r="J373" s="38">
        <v>16.6161</v>
      </c>
      <c r="K373" s="38">
        <v>13.72039</v>
      </c>
      <c r="L373" s="11"/>
    </row>
    <row r="374" spans="1:12" ht="24">
      <c r="A374" s="10">
        <v>28</v>
      </c>
      <c r="B374" s="71">
        <v>20801</v>
      </c>
      <c r="C374" s="38">
        <v>365.668</v>
      </c>
      <c r="D374" s="38">
        <v>1.039</v>
      </c>
      <c r="E374" s="38">
        <f t="shared" si="37"/>
        <v>0.0897696</v>
      </c>
      <c r="F374" s="38">
        <f t="shared" si="42"/>
        <v>8.535423333333334</v>
      </c>
      <c r="G374" s="38">
        <f t="shared" si="43"/>
        <v>0.7662215384640001</v>
      </c>
      <c r="H374" s="10" t="s">
        <v>134</v>
      </c>
      <c r="I374" s="38">
        <v>8.65107</v>
      </c>
      <c r="J374" s="38">
        <v>7.80058</v>
      </c>
      <c r="K374" s="38">
        <v>9.15462</v>
      </c>
      <c r="L374" s="11"/>
    </row>
    <row r="375" spans="1:12" ht="24">
      <c r="A375" s="10">
        <v>29</v>
      </c>
      <c r="B375" s="71">
        <v>20812</v>
      </c>
      <c r="C375" s="38">
        <v>365.648</v>
      </c>
      <c r="D375" s="38">
        <v>1.002</v>
      </c>
      <c r="E375" s="38">
        <f t="shared" si="37"/>
        <v>0.0865728</v>
      </c>
      <c r="F375" s="38">
        <f t="shared" si="42"/>
        <v>5.609163333333334</v>
      </c>
      <c r="G375" s="38">
        <f t="shared" si="43"/>
        <v>0.4856009754240001</v>
      </c>
      <c r="H375" s="10" t="s">
        <v>135</v>
      </c>
      <c r="I375" s="38">
        <v>5.94746</v>
      </c>
      <c r="J375" s="38">
        <v>3.45961</v>
      </c>
      <c r="K375" s="38">
        <v>7.42042</v>
      </c>
      <c r="L375" s="11"/>
    </row>
    <row r="376" spans="1:12" ht="24">
      <c r="A376" s="10">
        <v>30</v>
      </c>
      <c r="B376" s="71">
        <v>20828</v>
      </c>
      <c r="C376" s="38">
        <v>365.598</v>
      </c>
      <c r="D376" s="38">
        <v>0.904</v>
      </c>
      <c r="E376" s="38">
        <f t="shared" si="37"/>
        <v>0.07810560000000001</v>
      </c>
      <c r="F376" s="38">
        <f t="shared" si="42"/>
        <v>5.28825</v>
      </c>
      <c r="G376" s="38">
        <f t="shared" si="43"/>
        <v>0.41304193920000004</v>
      </c>
      <c r="H376" s="10" t="s">
        <v>136</v>
      </c>
      <c r="I376" s="38">
        <v>5.94464</v>
      </c>
      <c r="J376" s="38">
        <v>6.74487</v>
      </c>
      <c r="K376" s="38">
        <v>3.17524</v>
      </c>
      <c r="L376" s="11"/>
    </row>
    <row r="377" spans="1:12" ht="24">
      <c r="A377" s="10">
        <v>31</v>
      </c>
      <c r="B377" s="71">
        <v>20835</v>
      </c>
      <c r="C377" s="38">
        <v>365.548</v>
      </c>
      <c r="D377" s="38">
        <v>0.298</v>
      </c>
      <c r="E377" s="38">
        <f t="shared" si="37"/>
        <v>0.0257472</v>
      </c>
      <c r="F377" s="38">
        <f t="shared" si="42"/>
        <v>4.144536666666666</v>
      </c>
      <c r="G377" s="38">
        <f t="shared" si="43"/>
        <v>0.106710214464</v>
      </c>
      <c r="H377" s="10" t="s">
        <v>137</v>
      </c>
      <c r="I377" s="38">
        <v>2.70953</v>
      </c>
      <c r="J377" s="38">
        <v>5.04728</v>
      </c>
      <c r="K377" s="38">
        <v>4.6768</v>
      </c>
      <c r="L377" s="11"/>
    </row>
    <row r="378" spans="1:12" ht="24">
      <c r="A378" s="10">
        <v>32</v>
      </c>
      <c r="B378" s="71">
        <v>20847</v>
      </c>
      <c r="C378" s="38">
        <v>365.528</v>
      </c>
      <c r="D378" s="38">
        <v>0.218</v>
      </c>
      <c r="E378" s="38">
        <f t="shared" si="37"/>
        <v>0.0188352</v>
      </c>
      <c r="F378" s="38">
        <f t="shared" si="42"/>
        <v>21.018613333333334</v>
      </c>
      <c r="G378" s="38">
        <f t="shared" si="43"/>
        <v>0.39588978585600004</v>
      </c>
      <c r="H378" s="10" t="s">
        <v>138</v>
      </c>
      <c r="I378" s="38">
        <v>18.64394</v>
      </c>
      <c r="J378" s="38">
        <v>24.22243</v>
      </c>
      <c r="K378" s="38">
        <v>20.18947</v>
      </c>
      <c r="L378" s="11"/>
    </row>
    <row r="379" spans="1:12" ht="24">
      <c r="A379" s="10">
        <v>33</v>
      </c>
      <c r="B379" s="71">
        <v>20861</v>
      </c>
      <c r="C379" s="38">
        <v>365.478</v>
      </c>
      <c r="D379" s="38">
        <v>0.173</v>
      </c>
      <c r="E379" s="38">
        <f t="shared" si="37"/>
        <v>0.014947199999999999</v>
      </c>
      <c r="F379" s="38">
        <f t="shared" si="42"/>
        <v>1.87704</v>
      </c>
      <c r="G379" s="38">
        <f t="shared" si="43"/>
        <v>0.028056492287999998</v>
      </c>
      <c r="H379" s="10" t="s">
        <v>139</v>
      </c>
      <c r="I379" s="38">
        <v>3.06654</v>
      </c>
      <c r="J379" s="38">
        <v>1.1027</v>
      </c>
      <c r="K379" s="38">
        <v>1.46188</v>
      </c>
      <c r="L379" s="11"/>
    </row>
    <row r="380" spans="1:12" ht="24">
      <c r="A380" s="10">
        <v>34</v>
      </c>
      <c r="B380" s="71">
        <v>20868</v>
      </c>
      <c r="C380" s="38">
        <v>365.478</v>
      </c>
      <c r="D380" s="38">
        <v>0.163</v>
      </c>
      <c r="E380" s="38">
        <f t="shared" si="37"/>
        <v>0.0140832</v>
      </c>
      <c r="F380" s="38">
        <f t="shared" si="42"/>
        <v>2.6466733333333337</v>
      </c>
      <c r="G380" s="38">
        <f t="shared" si="43"/>
        <v>0.03727362988800001</v>
      </c>
      <c r="H380" s="10" t="s">
        <v>153</v>
      </c>
      <c r="I380" s="38">
        <v>1.35108</v>
      </c>
      <c r="J380" s="38">
        <v>3.66264</v>
      </c>
      <c r="K380" s="38">
        <v>2.9263</v>
      </c>
      <c r="L380" s="11"/>
    </row>
    <row r="381" spans="1:12" ht="24">
      <c r="A381" s="10">
        <v>35</v>
      </c>
      <c r="B381" s="71">
        <v>20878</v>
      </c>
      <c r="C381" s="38">
        <v>365.468</v>
      </c>
      <c r="D381" s="38">
        <v>0.151</v>
      </c>
      <c r="E381" s="38">
        <f t="shared" si="37"/>
        <v>0.0130464</v>
      </c>
      <c r="F381" s="38">
        <f t="shared" si="42"/>
        <v>6.38691</v>
      </c>
      <c r="G381" s="38">
        <f t="shared" si="43"/>
        <v>0.083326182624</v>
      </c>
      <c r="H381" s="10" t="s">
        <v>154</v>
      </c>
      <c r="I381" s="38">
        <v>6.19221</v>
      </c>
      <c r="J381" s="38">
        <v>4.55166</v>
      </c>
      <c r="K381" s="38">
        <v>8.41686</v>
      </c>
      <c r="L381" s="11"/>
    </row>
    <row r="382" spans="1:13" ht="24">
      <c r="A382" s="84">
        <v>36</v>
      </c>
      <c r="B382" s="85">
        <v>20885</v>
      </c>
      <c r="C382" s="86">
        <v>365.458</v>
      </c>
      <c r="D382" s="86">
        <v>0.143</v>
      </c>
      <c r="E382" s="86">
        <f t="shared" si="37"/>
        <v>0.0123552</v>
      </c>
      <c r="F382" s="86">
        <f t="shared" si="42"/>
        <v>3.6218533333333336</v>
      </c>
      <c r="G382" s="86">
        <f t="shared" si="43"/>
        <v>0.044748722304</v>
      </c>
      <c r="H382" s="84" t="s">
        <v>155</v>
      </c>
      <c r="I382" s="86">
        <v>2.57317</v>
      </c>
      <c r="J382" s="86">
        <v>4.87884</v>
      </c>
      <c r="K382" s="86">
        <v>3.41355</v>
      </c>
      <c r="L382" s="11"/>
      <c r="M382" s="11"/>
    </row>
    <row r="383" spans="1:15" ht="24">
      <c r="A383" s="10">
        <v>1</v>
      </c>
      <c r="B383" s="71">
        <v>20946</v>
      </c>
      <c r="C383" s="38">
        <v>366.108</v>
      </c>
      <c r="D383" s="38">
        <v>8.206</v>
      </c>
      <c r="E383" s="38">
        <f t="shared" si="37"/>
        <v>0.7089984</v>
      </c>
      <c r="F383" s="38">
        <f t="shared" si="42"/>
        <v>292.5821341833315</v>
      </c>
      <c r="G383" s="38">
        <f t="shared" si="43"/>
        <v>207.44026500456735</v>
      </c>
      <c r="H383" s="10" t="s">
        <v>142</v>
      </c>
      <c r="I383" s="38">
        <f>การคำนวณตะกอน!F6</f>
        <v>318.0106003533382</v>
      </c>
      <c r="J383" s="38">
        <f>การคำนวณตะกอน!F7</f>
        <v>251.76478770386964</v>
      </c>
      <c r="K383" s="38">
        <f>การคำนวณตะกอน!F8</f>
        <v>307.9710144927867</v>
      </c>
      <c r="L383" s="95" t="s">
        <v>159</v>
      </c>
      <c r="M383" s="96"/>
      <c r="N383" s="96"/>
      <c r="O383" s="97"/>
    </row>
    <row r="384" spans="1:12" ht="24">
      <c r="A384" s="10">
        <v>2</v>
      </c>
      <c r="B384" s="71">
        <v>20959</v>
      </c>
      <c r="C384" s="38">
        <v>365.598</v>
      </c>
      <c r="D384" s="38">
        <v>0.64</v>
      </c>
      <c r="E384" s="38">
        <f t="shared" si="37"/>
        <v>0.055296000000000005</v>
      </c>
      <c r="F384" s="38">
        <f t="shared" si="42"/>
        <v>78.32712432093933</v>
      </c>
      <c r="G384" s="38">
        <f t="shared" si="43"/>
        <v>4.331176666450662</v>
      </c>
      <c r="H384" s="10" t="s">
        <v>143</v>
      </c>
      <c r="I384" s="38">
        <f>การคำนวณตะกอน!F9</f>
        <v>80.73235781735978</v>
      </c>
      <c r="J384" s="38">
        <f>การคำนวณตะกอน!F10</f>
        <v>82.65851281876417</v>
      </c>
      <c r="K384" s="38">
        <f>การคำนวณตะกอน!F11</f>
        <v>71.59050232669404</v>
      </c>
      <c r="L384" s="11"/>
    </row>
    <row r="385" spans="1:12" ht="24">
      <c r="A385" s="10">
        <v>3</v>
      </c>
      <c r="B385" s="71">
        <v>20969</v>
      </c>
      <c r="C385" s="38">
        <v>365.508</v>
      </c>
      <c r="D385" s="38">
        <v>0.226</v>
      </c>
      <c r="E385" s="38">
        <f t="shared" si="37"/>
        <v>0.019526400000000003</v>
      </c>
      <c r="F385" s="38">
        <f t="shared" si="42"/>
        <v>17.795905050850184</v>
      </c>
      <c r="G385" s="38">
        <f t="shared" si="43"/>
        <v>0.3474899603849211</v>
      </c>
      <c r="H385" s="10" t="s">
        <v>144</v>
      </c>
      <c r="I385" s="38">
        <f>การคำนวณตะกอน!F12</f>
        <v>16.91076551412097</v>
      </c>
      <c r="J385" s="38">
        <f>การคำนวณตะกอน!F13</f>
        <v>12.956490297699881</v>
      </c>
      <c r="K385" s="38">
        <f>การคำนวณตะกอน!F14</f>
        <v>23.520459340729698</v>
      </c>
      <c r="L385" s="11"/>
    </row>
    <row r="386" spans="1:12" ht="24">
      <c r="A386" s="10">
        <v>4</v>
      </c>
      <c r="B386" s="71">
        <v>20977</v>
      </c>
      <c r="C386" s="38">
        <v>365.568</v>
      </c>
      <c r="D386" s="38">
        <v>0.268</v>
      </c>
      <c r="E386" s="38">
        <f t="shared" si="37"/>
        <v>0.023155200000000004</v>
      </c>
      <c r="F386" s="38">
        <f t="shared" si="42"/>
        <v>17.280486201522642</v>
      </c>
      <c r="G386" s="38">
        <f t="shared" si="43"/>
        <v>0.40013311409349717</v>
      </c>
      <c r="H386" s="10" t="s">
        <v>146</v>
      </c>
      <c r="I386" s="38">
        <f>การคำนวณตะกอน!F15</f>
        <v>13.37017559497332</v>
      </c>
      <c r="J386" s="38">
        <f>การคำนวณตะกอน!F16</f>
        <v>25.088497095923127</v>
      </c>
      <c r="K386" s="38">
        <f>การคำนวณตะกอน!F17</f>
        <v>13.382785913671478</v>
      </c>
      <c r="L386" s="11"/>
    </row>
    <row r="387" spans="1:12" ht="24">
      <c r="A387" s="10">
        <v>5</v>
      </c>
      <c r="B387" s="71">
        <v>20989</v>
      </c>
      <c r="C387" s="38">
        <v>365.638</v>
      </c>
      <c r="D387" s="38">
        <v>1.05</v>
      </c>
      <c r="E387" s="38">
        <f t="shared" si="37"/>
        <v>0.09072000000000001</v>
      </c>
      <c r="F387" s="38">
        <f t="shared" si="42"/>
        <v>43.859978119368144</v>
      </c>
      <c r="G387" s="38">
        <f t="shared" si="43"/>
        <v>3.9789772149890785</v>
      </c>
      <c r="H387" s="10" t="s">
        <v>147</v>
      </c>
      <c r="I387" s="38">
        <f>การคำนวณตะกอน!F18</f>
        <v>35.391908565466466</v>
      </c>
      <c r="J387" s="38">
        <f>การคำนวณตะกอน!F19</f>
        <v>34.507223942208235</v>
      </c>
      <c r="K387" s="38">
        <f>การคำนวณตะกอน!F20</f>
        <v>61.680801850429724</v>
      </c>
      <c r="L387" s="11"/>
    </row>
    <row r="388" spans="1:12" ht="24">
      <c r="A388" s="10">
        <v>6</v>
      </c>
      <c r="B388" s="71">
        <v>21001</v>
      </c>
      <c r="C388" s="38">
        <v>365.538</v>
      </c>
      <c r="D388" s="38">
        <v>0.247</v>
      </c>
      <c r="E388" s="38">
        <f t="shared" si="37"/>
        <v>0.0213408</v>
      </c>
      <c r="F388" s="38">
        <f t="shared" si="42"/>
        <v>27.908679347437467</v>
      </c>
      <c r="G388" s="38">
        <f t="shared" si="43"/>
        <v>0.5955935442177935</v>
      </c>
      <c r="H388" s="10" t="s">
        <v>120</v>
      </c>
      <c r="I388" s="38">
        <f>การคำนวณตะกอน!F21</f>
        <v>39.797395079579154</v>
      </c>
      <c r="J388" s="38">
        <f>การคำนวณตะกอน!F22</f>
        <v>32.204822672177315</v>
      </c>
      <c r="K388" s="38">
        <f>การคำนวณตะกอน!F23</f>
        <v>11.72382029055594</v>
      </c>
      <c r="L388" s="11"/>
    </row>
    <row r="389" spans="1:12" ht="24">
      <c r="A389" s="10">
        <v>7</v>
      </c>
      <c r="B389" s="71">
        <v>21010</v>
      </c>
      <c r="C389" s="38">
        <v>365.578</v>
      </c>
      <c r="D389" s="38">
        <v>0.651</v>
      </c>
      <c r="E389" s="38">
        <f t="shared" si="37"/>
        <v>0.0562464</v>
      </c>
      <c r="F389" s="38">
        <f t="shared" si="42"/>
        <v>76.77954946247112</v>
      </c>
      <c r="G389" s="38">
        <f t="shared" si="43"/>
        <v>4.318573250885936</v>
      </c>
      <c r="H389" s="10" t="s">
        <v>121</v>
      </c>
      <c r="I389" s="38">
        <f>การคำนวณตะกอน!F24</f>
        <v>77.09019552878816</v>
      </c>
      <c r="J389" s="38">
        <f>การคำนวณตะกอน!F25</f>
        <v>83.0060031127423</v>
      </c>
      <c r="K389" s="38">
        <f>การคำนวณตะกอน!F26</f>
        <v>70.24244974588291</v>
      </c>
      <c r="L389" s="11"/>
    </row>
    <row r="390" spans="1:12" ht="24">
      <c r="A390" s="10">
        <v>8</v>
      </c>
      <c r="B390" s="71">
        <v>21022</v>
      </c>
      <c r="C390" s="38">
        <v>365.728</v>
      </c>
      <c r="D390" s="38">
        <v>1.472</v>
      </c>
      <c r="E390" s="38">
        <f t="shared" si="37"/>
        <v>0.1271808</v>
      </c>
      <c r="F390" s="38">
        <f t="shared" si="42"/>
        <v>91.08803364946574</v>
      </c>
      <c r="G390" s="38">
        <f t="shared" si="43"/>
        <v>11.584648989965974</v>
      </c>
      <c r="H390" s="10" t="s">
        <v>122</v>
      </c>
      <c r="I390" s="38">
        <f>การคำนวณตะกอน!F27</f>
        <v>99.31826833230578</v>
      </c>
      <c r="J390" s="38">
        <f>การคำนวณตะกอน!F28</f>
        <v>87.98317968626122</v>
      </c>
      <c r="K390" s="38">
        <f>การคำนวณตะกอน!F29</f>
        <v>85.96265292983024</v>
      </c>
      <c r="L390" s="11"/>
    </row>
    <row r="391" spans="1:12" ht="24">
      <c r="A391" s="10">
        <v>9</v>
      </c>
      <c r="B391" s="71">
        <v>21029</v>
      </c>
      <c r="C391" s="38">
        <v>366.098</v>
      </c>
      <c r="D391" s="38">
        <v>4.684</v>
      </c>
      <c r="E391" s="38">
        <f t="shared" si="37"/>
        <v>0.40469760000000005</v>
      </c>
      <c r="F391" s="38">
        <f t="shared" si="42"/>
        <v>100.1777584845103</v>
      </c>
      <c r="G391" s="38">
        <f t="shared" si="43"/>
        <v>40.54169843206096</v>
      </c>
      <c r="H391" s="10" t="s">
        <v>123</v>
      </c>
      <c r="I391" s="38">
        <f>การคำนวณตะกอน!F30</f>
        <v>89.35443927581161</v>
      </c>
      <c r="J391" s="38">
        <f>การคำนวณตะกอน!F31</f>
        <v>118.54642144914617</v>
      </c>
      <c r="K391" s="38">
        <f>การคำนวณตะกอน!F32</f>
        <v>92.63241472857314</v>
      </c>
      <c r="L391" s="11"/>
    </row>
    <row r="392" spans="1:12" ht="24">
      <c r="A392" s="10">
        <v>10</v>
      </c>
      <c r="B392" s="71">
        <v>21040</v>
      </c>
      <c r="C392" s="38">
        <v>366.268</v>
      </c>
      <c r="D392" s="38">
        <v>7.927</v>
      </c>
      <c r="E392" s="38">
        <f t="shared" si="37"/>
        <v>0.6848928</v>
      </c>
      <c r="F392" s="38">
        <f t="shared" si="42"/>
        <v>120.4081148187485</v>
      </c>
      <c r="G392" s="38">
        <f t="shared" si="43"/>
        <v>82.46665090093416</v>
      </c>
      <c r="H392" s="10" t="s">
        <v>124</v>
      </c>
      <c r="I392" s="38">
        <f>การคำนวณตะกอน!F33</f>
        <v>113.58305970650243</v>
      </c>
      <c r="J392" s="38">
        <f>การคำนวณตะกอน!F34</f>
        <v>125.40283032084467</v>
      </c>
      <c r="K392" s="38">
        <f>การคำนวณตะกอน!F35</f>
        <v>122.2384544288984</v>
      </c>
      <c r="L392" s="11"/>
    </row>
    <row r="393" spans="1:12" ht="24">
      <c r="A393" s="10">
        <v>11</v>
      </c>
      <c r="B393" s="71">
        <v>21051</v>
      </c>
      <c r="C393" s="38">
        <v>365.798</v>
      </c>
      <c r="D393" s="38">
        <v>3.119</v>
      </c>
      <c r="E393" s="38">
        <f t="shared" si="37"/>
        <v>0.26948160000000004</v>
      </c>
      <c r="F393" s="38">
        <f t="shared" si="42"/>
        <v>11.453526882922148</v>
      </c>
      <c r="G393" s="38">
        <f t="shared" si="43"/>
        <v>3.086514750052874</v>
      </c>
      <c r="H393" s="10" t="s">
        <v>125</v>
      </c>
      <c r="I393" s="38">
        <f>การคำนวณตะกอน!F36</f>
        <v>11.746280344562281</v>
      </c>
      <c r="J393" s="38">
        <f>การคำนวณตะกอน!F37</f>
        <v>15.093349082949748</v>
      </c>
      <c r="K393" s="38">
        <f>การคำนวณตะกอน!F38</f>
        <v>7.520951221254417</v>
      </c>
      <c r="L393" s="11"/>
    </row>
    <row r="394" spans="1:12" ht="24">
      <c r="A394" s="10">
        <v>12</v>
      </c>
      <c r="B394" s="71">
        <v>21059</v>
      </c>
      <c r="C394" s="38">
        <v>365.878</v>
      </c>
      <c r="D394" s="38">
        <v>4.041</v>
      </c>
      <c r="E394" s="38">
        <f t="shared" si="37"/>
        <v>0.3491424000000001</v>
      </c>
      <c r="F394" s="38">
        <f t="shared" si="42"/>
        <v>15.014192465124333</v>
      </c>
      <c r="G394" s="38">
        <f t="shared" si="43"/>
        <v>5.242091191335427</v>
      </c>
      <c r="H394" s="10" t="s">
        <v>126</v>
      </c>
      <c r="I394" s="38">
        <f>การคำนวณตะกอน!F39</f>
        <v>14.835878098544303</v>
      </c>
      <c r="J394" s="38">
        <f>การคำนวณตะกอน!F40</f>
        <v>16.498680105585077</v>
      </c>
      <c r="K394" s="38">
        <f>การคำนวณตะกอน!F41</f>
        <v>13.708019191243622</v>
      </c>
      <c r="L394" s="11"/>
    </row>
    <row r="395" spans="1:12" ht="24">
      <c r="A395" s="10">
        <v>13</v>
      </c>
      <c r="B395" s="71">
        <v>21064</v>
      </c>
      <c r="C395" s="38">
        <v>366.418</v>
      </c>
      <c r="D395" s="38">
        <v>11.608</v>
      </c>
      <c r="E395" s="38">
        <f t="shared" si="37"/>
        <v>1.0029312000000001</v>
      </c>
      <c r="F395" s="38">
        <f aca="true" t="shared" si="44" ref="F395:F402">+AVERAGE(I395:K395)</f>
        <v>49.60974331107707</v>
      </c>
      <c r="G395" s="38">
        <f aca="true" t="shared" si="45" ref="G395:G402">F395*E395</f>
        <v>49.75515939067051</v>
      </c>
      <c r="H395" s="10" t="s">
        <v>97</v>
      </c>
      <c r="I395" s="38">
        <f>การคำนวณตะกอน!F42</f>
        <v>45.26349822181328</v>
      </c>
      <c r="J395" s="38">
        <f>การคำนวณตะกอน!F43</f>
        <v>68.28474384376311</v>
      </c>
      <c r="K395" s="38">
        <f>การคำนวณตะกอน!F44</f>
        <v>35.28098786765481</v>
      </c>
      <c r="L395" s="11"/>
    </row>
    <row r="396" spans="1:12" ht="24">
      <c r="A396" s="10">
        <v>14</v>
      </c>
      <c r="B396" s="71">
        <v>21066</v>
      </c>
      <c r="C396" s="38">
        <v>368.118</v>
      </c>
      <c r="D396" s="38">
        <v>81.685</v>
      </c>
      <c r="E396" s="38">
        <f t="shared" si="37"/>
        <v>7.057584</v>
      </c>
      <c r="F396" s="38">
        <f t="shared" si="44"/>
        <v>619.6998978177302</v>
      </c>
      <c r="G396" s="38">
        <f t="shared" si="45"/>
        <v>4373.5840836400475</v>
      </c>
      <c r="H396" s="10" t="s">
        <v>98</v>
      </c>
      <c r="I396" s="38">
        <f>การคำนวณตะกอน!F45</f>
        <v>602.1632115371165</v>
      </c>
      <c r="J396" s="38">
        <f>การคำนวณตะกอน!F46</f>
        <v>638.919624365197</v>
      </c>
      <c r="K396" s="38">
        <f>การคำนวณตะกอน!F47</f>
        <v>618.016857550877</v>
      </c>
      <c r="L396" s="11"/>
    </row>
    <row r="397" spans="1:12" ht="24">
      <c r="A397" s="10">
        <v>15</v>
      </c>
      <c r="B397" s="71">
        <v>21085</v>
      </c>
      <c r="C397" s="38">
        <v>365.798</v>
      </c>
      <c r="D397" s="38">
        <v>3.083</v>
      </c>
      <c r="E397" s="38">
        <f t="shared" si="37"/>
        <v>0.26637120000000003</v>
      </c>
      <c r="F397" s="38">
        <f t="shared" si="44"/>
        <v>12.811429873698991</v>
      </c>
      <c r="G397" s="38">
        <f t="shared" si="45"/>
        <v>3.412595949173049</v>
      </c>
      <c r="H397" s="10" t="s">
        <v>127</v>
      </c>
      <c r="I397" s="38">
        <f>การคำนวณตะกอน!F48</f>
        <v>17.208855942026318</v>
      </c>
      <c r="J397" s="38">
        <f>การคำนวณตะกอน!F49</f>
        <v>12.519126443147897</v>
      </c>
      <c r="K397" s="38">
        <f>การคำนวณตะกอน!F50</f>
        <v>8.70630723592276</v>
      </c>
      <c r="L397" s="11"/>
    </row>
    <row r="398" spans="1:12" ht="24">
      <c r="A398" s="10">
        <v>16</v>
      </c>
      <c r="B398" s="71">
        <v>21102</v>
      </c>
      <c r="C398" s="38">
        <v>365.798</v>
      </c>
      <c r="D398" s="38">
        <v>3.118</v>
      </c>
      <c r="E398" s="38">
        <f t="shared" si="37"/>
        <v>0.2693952</v>
      </c>
      <c r="F398" s="38">
        <f t="shared" si="44"/>
        <v>10.766355964621757</v>
      </c>
      <c r="G398" s="38">
        <f t="shared" si="45"/>
        <v>2.9004046183604713</v>
      </c>
      <c r="H398" s="10" t="s">
        <v>128</v>
      </c>
      <c r="I398" s="38">
        <f>การคำนวณตะกอน!F51</f>
        <v>11.953490056854642</v>
      </c>
      <c r="J398" s="38">
        <f>การคำนวณตะกอน!F52</f>
        <v>10.434197239998092</v>
      </c>
      <c r="K398" s="38">
        <f>การคำนวณตะกอน!F53</f>
        <v>9.911380597012538</v>
      </c>
      <c r="L398" s="11"/>
    </row>
    <row r="399" spans="1:12" ht="24">
      <c r="A399" s="10">
        <v>17</v>
      </c>
      <c r="B399" s="71">
        <v>21108</v>
      </c>
      <c r="C399" s="38">
        <v>365.77</v>
      </c>
      <c r="D399" s="38">
        <v>3.11</v>
      </c>
      <c r="E399" s="38">
        <f t="shared" si="37"/>
        <v>0.268704</v>
      </c>
      <c r="F399" s="38">
        <f t="shared" si="44"/>
        <v>10.318989508747288</v>
      </c>
      <c r="G399" s="38">
        <f t="shared" si="45"/>
        <v>2.7727537569584313</v>
      </c>
      <c r="H399" s="10" t="s">
        <v>100</v>
      </c>
      <c r="I399" s="38">
        <f>การคำนวณตะกอน!F54</f>
        <v>15.840382865423154</v>
      </c>
      <c r="J399" s="38">
        <f>การคำนวณตะกอน!F55</f>
        <v>6.1896083353492335</v>
      </c>
      <c r="K399" s="38">
        <f>การคำนวณตะกอน!F56</f>
        <v>8.926977325469476</v>
      </c>
      <c r="L399" s="11"/>
    </row>
    <row r="400" spans="1:12" ht="24">
      <c r="A400" s="10">
        <v>18</v>
      </c>
      <c r="B400" s="71">
        <v>21120</v>
      </c>
      <c r="C400" s="38">
        <v>365.79</v>
      </c>
      <c r="D400" s="38">
        <v>3.08</v>
      </c>
      <c r="E400" s="38">
        <f t="shared" si="37"/>
        <v>0.266112</v>
      </c>
      <c r="F400" s="38">
        <f t="shared" si="44"/>
        <v>7.040030926201865</v>
      </c>
      <c r="G400" s="38">
        <f t="shared" si="45"/>
        <v>1.8734367098334308</v>
      </c>
      <c r="H400" s="10" t="s">
        <v>101</v>
      </c>
      <c r="I400" s="38">
        <f>การคำนวณตะกอน!F57</f>
        <v>5.629996621975573</v>
      </c>
      <c r="J400" s="38">
        <f>การคำนวณตะกอน!F58</f>
        <v>7.100591715987812</v>
      </c>
      <c r="K400" s="38">
        <f>การคำนวณตะกอน!F59</f>
        <v>8.389504440642213</v>
      </c>
      <c r="L400" s="11"/>
    </row>
    <row r="401" spans="1:12" ht="24">
      <c r="A401" s="10">
        <v>19</v>
      </c>
      <c r="B401" s="71">
        <v>21131</v>
      </c>
      <c r="C401" s="38">
        <v>366.2</v>
      </c>
      <c r="D401" s="38">
        <v>5.897</v>
      </c>
      <c r="E401" s="38">
        <f t="shared" si="37"/>
        <v>0.5095008000000001</v>
      </c>
      <c r="F401" s="38">
        <f t="shared" si="44"/>
        <v>14.781264440197395</v>
      </c>
      <c r="G401" s="38">
        <f t="shared" si="45"/>
        <v>7.531066057292127</v>
      </c>
      <c r="H401" s="10" t="s">
        <v>129</v>
      </c>
      <c r="I401" s="38">
        <f>การคำนวณตะกอน!F60</f>
        <v>10.54439188986383</v>
      </c>
      <c r="J401" s="38">
        <f>การคำนวณตะกอน!F61</f>
        <v>13.76833283451241</v>
      </c>
      <c r="K401" s="38">
        <f>การคำนวณตะกอน!F62</f>
        <v>20.031068596215942</v>
      </c>
      <c r="L401" s="11"/>
    </row>
    <row r="402" spans="1:12" ht="24">
      <c r="A402" s="10">
        <v>20</v>
      </c>
      <c r="B402" s="71">
        <v>21135</v>
      </c>
      <c r="C402" s="38">
        <v>365.89</v>
      </c>
      <c r="D402" s="38">
        <v>4.011</v>
      </c>
      <c r="E402" s="38">
        <f t="shared" si="37"/>
        <v>0.34655040000000004</v>
      </c>
      <c r="F402" s="38">
        <f t="shared" si="44"/>
        <v>1.7545788772357558</v>
      </c>
      <c r="G402" s="38">
        <f t="shared" si="45"/>
        <v>0.6080500117376021</v>
      </c>
      <c r="H402" s="10" t="s">
        <v>130</v>
      </c>
      <c r="I402" s="38">
        <f>การคำนวณตะกอน!F63</f>
        <v>1.6158743496182895</v>
      </c>
      <c r="J402" s="38">
        <f>การคำนวณตะกอน!F64</f>
        <v>2.176278563684212</v>
      </c>
      <c r="K402" s="38">
        <f>การคำนวณตะกอน!F65</f>
        <v>1.471583718404766</v>
      </c>
      <c r="L402" s="11"/>
    </row>
    <row r="403" spans="1:12" ht="24">
      <c r="A403" s="10">
        <v>21</v>
      </c>
      <c r="B403" s="71">
        <v>21150</v>
      </c>
      <c r="C403" s="38">
        <v>365.72</v>
      </c>
      <c r="D403" s="38">
        <v>0.758</v>
      </c>
      <c r="E403" s="38">
        <f t="shared" si="37"/>
        <v>0.0654912</v>
      </c>
      <c r="F403" s="38">
        <f aca="true" t="shared" si="46" ref="F403:F418">+AVERAGE(I403:K403)</f>
        <v>6.246400895632106</v>
      </c>
      <c r="G403" s="38">
        <f aca="true" t="shared" si="47" ref="G403:G418">F403*E403</f>
        <v>0.40908429033602134</v>
      </c>
      <c r="H403" s="10" t="s">
        <v>131</v>
      </c>
      <c r="I403" s="38">
        <f>การคำนวณตะกอน!F66</f>
        <v>8.24820760104386</v>
      </c>
      <c r="J403" s="38">
        <f>การคำนวณตะกอน!F67</f>
        <v>3.240020736148182</v>
      </c>
      <c r="K403" s="38">
        <f>การคำนวณตะกอน!F68</f>
        <v>7.250974349704273</v>
      </c>
      <c r="L403" s="11"/>
    </row>
    <row r="404" spans="1:12" ht="24">
      <c r="A404" s="10">
        <v>22</v>
      </c>
      <c r="B404" s="71">
        <v>21162</v>
      </c>
      <c r="C404" s="38">
        <v>365.62</v>
      </c>
      <c r="D404" s="38">
        <v>0.596</v>
      </c>
      <c r="E404" s="38">
        <f t="shared" si="37"/>
        <v>0.0514944</v>
      </c>
      <c r="F404" s="38">
        <f t="shared" si="46"/>
        <v>8.638963573918467</v>
      </c>
      <c r="G404" s="38">
        <f t="shared" si="47"/>
        <v>0.44485824586078715</v>
      </c>
      <c r="H404" s="10" t="s">
        <v>132</v>
      </c>
      <c r="I404" s="38">
        <f>การคำนวณตะกอน!F69</f>
        <v>13.429152148645938</v>
      </c>
      <c r="J404" s="38">
        <f>การคำนวณตะกอน!F70</f>
        <v>4.410977031424565</v>
      </c>
      <c r="K404" s="38">
        <f>การคำนวณตะกอน!F71</f>
        <v>8.076761541684897</v>
      </c>
      <c r="L404" s="11"/>
    </row>
    <row r="405" spans="1:12" ht="24">
      <c r="A405" s="10">
        <v>23</v>
      </c>
      <c r="B405" s="71">
        <v>21172</v>
      </c>
      <c r="C405" s="38">
        <v>365.61</v>
      </c>
      <c r="D405" s="38">
        <v>0.561</v>
      </c>
      <c r="E405" s="38">
        <f t="shared" si="37"/>
        <v>0.04847040000000001</v>
      </c>
      <c r="F405" s="38">
        <f t="shared" si="46"/>
        <v>13.293345682233726</v>
      </c>
      <c r="G405" s="38">
        <f t="shared" si="47"/>
        <v>0.6443337825561417</v>
      </c>
      <c r="H405" s="10" t="s">
        <v>133</v>
      </c>
      <c r="I405" s="38">
        <f>การคำนวณตะกอน!F72</f>
        <v>7.668711656459383</v>
      </c>
      <c r="J405" s="38">
        <f>การคำนวณตะกอน!F73</f>
        <v>12.830035789041291</v>
      </c>
      <c r="K405" s="38">
        <f>การคำนวณตะกอน!F74</f>
        <v>19.381289601200496</v>
      </c>
      <c r="L405" s="11"/>
    </row>
    <row r="406" spans="1:12" ht="24">
      <c r="A406" s="10">
        <v>24</v>
      </c>
      <c r="B406" s="71">
        <v>21179</v>
      </c>
      <c r="C406" s="38">
        <v>365.62</v>
      </c>
      <c r="D406" s="38">
        <v>0.619</v>
      </c>
      <c r="E406" s="38">
        <f t="shared" si="37"/>
        <v>0.053481600000000004</v>
      </c>
      <c r="F406" s="38">
        <f t="shared" si="46"/>
        <v>8.226984038483431</v>
      </c>
      <c r="G406" s="38">
        <f t="shared" si="47"/>
        <v>0.4399922695525555</v>
      </c>
      <c r="H406" s="10" t="s">
        <v>111</v>
      </c>
      <c r="I406" s="38">
        <f>การคำนวณตะกอน!F75</f>
        <v>1.2773431262943247</v>
      </c>
      <c r="J406" s="38">
        <f>การคำนวณตะกอน!F76</f>
        <v>5.828354946854445</v>
      </c>
      <c r="K406" s="38">
        <f>การคำนวณตะกอน!F77</f>
        <v>17.575254042301523</v>
      </c>
      <c r="L406" s="11"/>
    </row>
    <row r="407" spans="1:12" ht="24">
      <c r="A407" s="10">
        <v>25</v>
      </c>
      <c r="B407" s="71">
        <v>21192</v>
      </c>
      <c r="C407" s="38">
        <v>365.62</v>
      </c>
      <c r="D407" s="38">
        <v>0.613</v>
      </c>
      <c r="E407" s="38">
        <f t="shared" si="37"/>
        <v>0.0529632</v>
      </c>
      <c r="F407" s="38">
        <f t="shared" si="46"/>
        <v>8.62526</v>
      </c>
      <c r="G407" s="38">
        <f t="shared" si="47"/>
        <v>0.45682137043200005</v>
      </c>
      <c r="H407" s="10" t="s">
        <v>112</v>
      </c>
      <c r="I407" s="38">
        <v>3.38305</v>
      </c>
      <c r="J407" s="38">
        <v>6.16375</v>
      </c>
      <c r="K407" s="38">
        <v>16.32898</v>
      </c>
      <c r="L407" s="11"/>
    </row>
    <row r="408" spans="1:12" ht="24">
      <c r="A408" s="10">
        <v>26</v>
      </c>
      <c r="B408" s="71">
        <v>21200</v>
      </c>
      <c r="C408" s="38">
        <v>365.73</v>
      </c>
      <c r="D408" s="38">
        <v>2.798</v>
      </c>
      <c r="E408" s="38">
        <f t="shared" si="37"/>
        <v>0.24174720000000002</v>
      </c>
      <c r="F408" s="38">
        <f t="shared" si="46"/>
        <v>9.450953333333333</v>
      </c>
      <c r="G408" s="38">
        <f t="shared" si="47"/>
        <v>2.284741505664</v>
      </c>
      <c r="H408" s="10" t="s">
        <v>113</v>
      </c>
      <c r="I408" s="38">
        <v>0.73817</v>
      </c>
      <c r="J408" s="38">
        <v>1.22775</v>
      </c>
      <c r="K408" s="39">
        <v>26.38694</v>
      </c>
      <c r="L408" s="11"/>
    </row>
    <row r="409" spans="1:15" ht="24">
      <c r="A409" s="10">
        <v>27</v>
      </c>
      <c r="B409" s="71">
        <v>21211</v>
      </c>
      <c r="C409" s="38">
        <v>365.66</v>
      </c>
      <c r="D409" s="38">
        <v>0.722</v>
      </c>
      <c r="E409" s="38">
        <f t="shared" si="37"/>
        <v>0.0623808</v>
      </c>
      <c r="F409" s="38">
        <f t="shared" si="46"/>
        <v>7.310313333333333</v>
      </c>
      <c r="G409" s="38">
        <f t="shared" si="47"/>
        <v>0.456023193984</v>
      </c>
      <c r="H409" s="10" t="s">
        <v>114</v>
      </c>
      <c r="I409" s="38">
        <v>1.30523</v>
      </c>
      <c r="J409" s="38">
        <v>12.17944</v>
      </c>
      <c r="K409" s="38">
        <v>8.44627</v>
      </c>
      <c r="L409" s="145" t="s">
        <v>184</v>
      </c>
      <c r="M409" s="145"/>
      <c r="N409" s="145"/>
      <c r="O409" s="145"/>
    </row>
    <row r="410" spans="1:12" ht="24">
      <c r="A410" s="149">
        <v>28</v>
      </c>
      <c r="B410" s="150">
        <v>21221</v>
      </c>
      <c r="C410" s="151">
        <v>365.628</v>
      </c>
      <c r="D410" s="151">
        <v>0.665</v>
      </c>
      <c r="E410" s="151">
        <f t="shared" si="37"/>
        <v>0.05745600000000001</v>
      </c>
      <c r="F410" s="151">
        <f t="shared" si="46"/>
        <v>8.223856666666666</v>
      </c>
      <c r="G410" s="38">
        <f t="shared" si="47"/>
        <v>0.47250990864000003</v>
      </c>
      <c r="H410" s="10" t="s">
        <v>185</v>
      </c>
      <c r="I410" s="38">
        <v>13.03987</v>
      </c>
      <c r="J410" s="38">
        <v>7.77144</v>
      </c>
      <c r="K410" s="38">
        <v>3.86026</v>
      </c>
      <c r="L410" s="11"/>
    </row>
    <row r="411" spans="1:15" ht="24">
      <c r="A411" s="10">
        <v>1</v>
      </c>
      <c r="B411" s="88">
        <v>21410</v>
      </c>
      <c r="C411" s="4">
        <v>367.348</v>
      </c>
      <c r="D411" s="4">
        <v>31.902</v>
      </c>
      <c r="E411" s="4">
        <f t="shared" si="37"/>
        <v>2.7563328</v>
      </c>
      <c r="F411" s="38">
        <f t="shared" si="46"/>
        <v>413.1172333333334</v>
      </c>
      <c r="G411" s="144">
        <f t="shared" si="47"/>
        <v>1138.68858048192</v>
      </c>
      <c r="H411" s="148" t="s">
        <v>142</v>
      </c>
      <c r="I411" s="144">
        <v>431.23114</v>
      </c>
      <c r="J411" s="144">
        <v>420.16807</v>
      </c>
      <c r="K411" s="144">
        <v>387.95249</v>
      </c>
      <c r="L411" s="145" t="s">
        <v>186</v>
      </c>
      <c r="M411" s="145"/>
      <c r="N411" s="145"/>
      <c r="O411" s="145"/>
    </row>
    <row r="412" spans="1:15" ht="24">
      <c r="A412" s="10">
        <v>2</v>
      </c>
      <c r="B412" s="88">
        <v>21422</v>
      </c>
      <c r="C412" s="4">
        <v>365.978</v>
      </c>
      <c r="D412" s="4">
        <v>1.392</v>
      </c>
      <c r="E412" s="4">
        <f t="shared" si="37"/>
        <v>0.1202688</v>
      </c>
      <c r="F412" s="38">
        <f t="shared" si="46"/>
        <v>25.958226666666672</v>
      </c>
      <c r="G412" s="38">
        <f t="shared" si="47"/>
        <v>3.1219647713280003</v>
      </c>
      <c r="H412" s="70" t="s">
        <v>143</v>
      </c>
      <c r="I412" s="38">
        <v>34.16928</v>
      </c>
      <c r="J412" s="38">
        <v>18.84484</v>
      </c>
      <c r="K412" s="38">
        <v>24.86056</v>
      </c>
      <c r="L412" s="145" t="s">
        <v>187</v>
      </c>
      <c r="M412" s="145"/>
      <c r="N412" s="145"/>
      <c r="O412" s="145"/>
    </row>
    <row r="413" spans="1:15" ht="24">
      <c r="A413" s="10">
        <v>3</v>
      </c>
      <c r="B413" s="71">
        <v>21437</v>
      </c>
      <c r="C413" s="38">
        <v>365.928</v>
      </c>
      <c r="D413" s="38">
        <v>1.121</v>
      </c>
      <c r="E413" s="38">
        <f aca="true" t="shared" si="48" ref="E413:E535">D413*0.0864</f>
        <v>0.09685440000000001</v>
      </c>
      <c r="F413" s="38">
        <f t="shared" si="46"/>
        <v>27.331403333333338</v>
      </c>
      <c r="G413" s="38">
        <f t="shared" si="47"/>
        <v>2.6471666710080006</v>
      </c>
      <c r="H413" s="10" t="s">
        <v>144</v>
      </c>
      <c r="I413" s="38">
        <v>22.34005</v>
      </c>
      <c r="J413" s="38">
        <v>42.68446</v>
      </c>
      <c r="K413" s="38">
        <v>16.9697</v>
      </c>
      <c r="L413" s="145" t="s">
        <v>188</v>
      </c>
      <c r="M413" s="145"/>
      <c r="N413" s="145"/>
      <c r="O413" s="145"/>
    </row>
    <row r="414" spans="1:12" ht="24">
      <c r="A414" s="10">
        <v>4</v>
      </c>
      <c r="B414" s="71">
        <v>21442</v>
      </c>
      <c r="C414" s="38">
        <v>365.978</v>
      </c>
      <c r="D414" s="38">
        <v>1.334</v>
      </c>
      <c r="E414" s="38">
        <f t="shared" si="48"/>
        <v>0.11525760000000002</v>
      </c>
      <c r="F414" s="38">
        <f t="shared" si="46"/>
        <v>15.427343333333333</v>
      </c>
      <c r="G414" s="38">
        <f t="shared" si="47"/>
        <v>1.7781185669760002</v>
      </c>
      <c r="H414" s="10" t="s">
        <v>146</v>
      </c>
      <c r="I414" s="38">
        <v>6.21247</v>
      </c>
      <c r="J414" s="38">
        <v>14.69971</v>
      </c>
      <c r="K414" s="38">
        <v>25.36985</v>
      </c>
      <c r="L414" s="11" t="s">
        <v>189</v>
      </c>
    </row>
    <row r="415" spans="1:12" ht="24">
      <c r="A415" s="10">
        <v>5</v>
      </c>
      <c r="B415" s="71">
        <v>21450</v>
      </c>
      <c r="C415" s="38">
        <v>366.028</v>
      </c>
      <c r="D415" s="38">
        <v>1.421</v>
      </c>
      <c r="E415" s="38">
        <f t="shared" si="48"/>
        <v>0.1227744</v>
      </c>
      <c r="F415" s="38">
        <f t="shared" si="46"/>
        <v>16.51031</v>
      </c>
      <c r="G415" s="38">
        <f t="shared" si="47"/>
        <v>2.027043404064</v>
      </c>
      <c r="H415" s="10" t="s">
        <v>147</v>
      </c>
      <c r="I415" s="38">
        <v>19.15068</v>
      </c>
      <c r="J415" s="38">
        <v>10.51588</v>
      </c>
      <c r="K415" s="38">
        <v>19.86437</v>
      </c>
      <c r="L415" s="11"/>
    </row>
    <row r="416" spans="1:12" ht="24">
      <c r="A416" s="10">
        <v>6</v>
      </c>
      <c r="B416" s="71">
        <v>21466</v>
      </c>
      <c r="C416" s="38">
        <v>365.908</v>
      </c>
      <c r="D416" s="38">
        <v>1.102</v>
      </c>
      <c r="E416" s="38">
        <f t="shared" si="48"/>
        <v>0.09521280000000001</v>
      </c>
      <c r="F416" s="38">
        <f t="shared" si="46"/>
        <v>112.16907333333334</v>
      </c>
      <c r="G416" s="38">
        <f t="shared" si="47"/>
        <v>10.679931545472003</v>
      </c>
      <c r="H416" s="10" t="s">
        <v>120</v>
      </c>
      <c r="I416" s="38">
        <v>127.07932</v>
      </c>
      <c r="J416" s="38">
        <v>104.94648</v>
      </c>
      <c r="K416" s="38">
        <v>104.48142</v>
      </c>
      <c r="L416" s="11"/>
    </row>
    <row r="417" spans="1:12" ht="24">
      <c r="A417" s="10">
        <v>7</v>
      </c>
      <c r="B417" s="71">
        <v>21473</v>
      </c>
      <c r="C417" s="38">
        <v>366.028</v>
      </c>
      <c r="D417" s="38">
        <v>1.334</v>
      </c>
      <c r="E417" s="38">
        <f t="shared" si="48"/>
        <v>0.11525760000000002</v>
      </c>
      <c r="F417" s="38">
        <f t="shared" si="46"/>
        <v>111.41697666666666</v>
      </c>
      <c r="G417" s="38">
        <f t="shared" si="47"/>
        <v>12.841653329856001</v>
      </c>
      <c r="H417" s="10" t="s">
        <v>121</v>
      </c>
      <c r="I417" s="38">
        <v>111.80829</v>
      </c>
      <c r="J417" s="38">
        <v>122.60227</v>
      </c>
      <c r="K417" s="38">
        <v>99.84037</v>
      </c>
      <c r="L417" s="11"/>
    </row>
    <row r="418" spans="1:12" ht="24">
      <c r="A418" s="10">
        <v>8</v>
      </c>
      <c r="B418" s="71">
        <v>21479</v>
      </c>
      <c r="C418" s="38">
        <v>367.148</v>
      </c>
      <c r="D418" s="38">
        <v>21.016</v>
      </c>
      <c r="E418" s="38">
        <f t="shared" si="48"/>
        <v>1.8157824</v>
      </c>
      <c r="F418" s="38">
        <f t="shared" si="46"/>
        <v>167.54670666666667</v>
      </c>
      <c r="G418" s="38">
        <f t="shared" si="47"/>
        <v>304.228361143296</v>
      </c>
      <c r="H418" s="10" t="s">
        <v>122</v>
      </c>
      <c r="I418" s="38">
        <v>165.85675</v>
      </c>
      <c r="J418" s="38">
        <v>175.43303</v>
      </c>
      <c r="K418" s="38">
        <v>161.35034</v>
      </c>
      <c r="L418" s="11"/>
    </row>
    <row r="419" spans="1:12" ht="24">
      <c r="A419" s="10">
        <v>9</v>
      </c>
      <c r="B419" s="88">
        <v>21498</v>
      </c>
      <c r="C419" s="4">
        <v>365.908</v>
      </c>
      <c r="D419" s="4">
        <v>1.102</v>
      </c>
      <c r="E419" s="4">
        <f t="shared" si="48"/>
        <v>0.09521280000000001</v>
      </c>
      <c r="F419" s="38">
        <f aca="true" t="shared" si="49" ref="F419:F498">+AVERAGE(I419:K419)</f>
        <v>15.918460000000001</v>
      </c>
      <c r="G419" s="38">
        <f aca="true" t="shared" si="50" ref="G419:G487">F419*E419</f>
        <v>1.5156411482880003</v>
      </c>
      <c r="H419" s="10" t="s">
        <v>123</v>
      </c>
      <c r="I419" s="38">
        <v>18.71051</v>
      </c>
      <c r="J419" s="38">
        <v>7.76765</v>
      </c>
      <c r="K419" s="38">
        <v>21.27722</v>
      </c>
      <c r="L419" s="11"/>
    </row>
    <row r="420" spans="1:12" ht="24">
      <c r="A420" s="10">
        <v>10</v>
      </c>
      <c r="B420" s="88">
        <v>21515</v>
      </c>
      <c r="C420" s="4">
        <v>365.888</v>
      </c>
      <c r="D420" s="4">
        <v>1.045</v>
      </c>
      <c r="E420" s="4">
        <f t="shared" si="48"/>
        <v>0.090288</v>
      </c>
      <c r="F420" s="38">
        <f t="shared" si="49"/>
        <v>19.60831</v>
      </c>
      <c r="G420" s="38">
        <f t="shared" si="50"/>
        <v>1.7703950932799999</v>
      </c>
      <c r="H420" s="10" t="s">
        <v>124</v>
      </c>
      <c r="I420" s="38">
        <v>5.87077</v>
      </c>
      <c r="J420" s="38">
        <v>32.93829</v>
      </c>
      <c r="K420" s="38">
        <v>20.01587</v>
      </c>
      <c r="L420" s="11"/>
    </row>
    <row r="421" spans="1:12" ht="24">
      <c r="A421" s="10">
        <v>11</v>
      </c>
      <c r="B421" s="88">
        <v>21520</v>
      </c>
      <c r="C421" s="4">
        <v>365.828</v>
      </c>
      <c r="D421" s="4">
        <v>0.859</v>
      </c>
      <c r="E421" s="4">
        <f t="shared" si="48"/>
        <v>0.07421760000000001</v>
      </c>
      <c r="F421" s="38">
        <f t="shared" si="49"/>
        <v>39.46807</v>
      </c>
      <c r="G421" s="38">
        <f t="shared" si="50"/>
        <v>2.929225432032</v>
      </c>
      <c r="H421" s="10" t="s">
        <v>125</v>
      </c>
      <c r="I421" s="38">
        <v>34.25935</v>
      </c>
      <c r="J421" s="38">
        <v>41.19289</v>
      </c>
      <c r="K421" s="38">
        <v>42.95197</v>
      </c>
      <c r="L421" s="11"/>
    </row>
    <row r="422" spans="1:18" ht="24">
      <c r="A422" s="10">
        <v>12</v>
      </c>
      <c r="B422" s="71">
        <v>21544</v>
      </c>
      <c r="C422" s="38">
        <v>365.708</v>
      </c>
      <c r="D422" s="38">
        <v>0.022</v>
      </c>
      <c r="E422" s="38">
        <f t="shared" si="48"/>
        <v>0.0019008</v>
      </c>
      <c r="F422" s="38">
        <f t="shared" si="49"/>
        <v>47.842076666666664</v>
      </c>
      <c r="G422" s="38">
        <f t="shared" si="50"/>
        <v>0.09093821932799999</v>
      </c>
      <c r="H422" s="10" t="s">
        <v>126</v>
      </c>
      <c r="I422" s="38">
        <v>46.39109</v>
      </c>
      <c r="J422" s="38">
        <v>45.157</v>
      </c>
      <c r="K422" s="38">
        <v>51.97814</v>
      </c>
      <c r="L422" s="11"/>
      <c r="R422" s="147"/>
    </row>
    <row r="423" spans="1:18" ht="24">
      <c r="A423" s="10">
        <v>13</v>
      </c>
      <c r="B423" s="71">
        <v>21571</v>
      </c>
      <c r="C423" s="38">
        <v>365.718</v>
      </c>
      <c r="D423" s="38">
        <v>0.022</v>
      </c>
      <c r="E423" s="38">
        <f t="shared" si="48"/>
        <v>0.0019008</v>
      </c>
      <c r="F423" s="38">
        <f t="shared" si="49"/>
        <v>47.86974999999999</v>
      </c>
      <c r="G423" s="38">
        <f t="shared" si="50"/>
        <v>0.09099082079999998</v>
      </c>
      <c r="H423" s="10" t="s">
        <v>97</v>
      </c>
      <c r="I423" s="38">
        <v>44.4235</v>
      </c>
      <c r="J423" s="38">
        <v>37.91001</v>
      </c>
      <c r="K423" s="38">
        <v>61.27574</v>
      </c>
      <c r="L423" s="11"/>
      <c r="R423" s="147"/>
    </row>
    <row r="424" spans="1:18" ht="24">
      <c r="A424" s="10">
        <v>14</v>
      </c>
      <c r="B424" s="71">
        <v>21577</v>
      </c>
      <c r="C424" s="38">
        <v>365.928</v>
      </c>
      <c r="D424" s="38">
        <v>0.113</v>
      </c>
      <c r="E424" s="38">
        <f t="shared" si="48"/>
        <v>0.009763200000000001</v>
      </c>
      <c r="F424" s="38">
        <f t="shared" si="49"/>
        <v>33.847946666666665</v>
      </c>
      <c r="G424" s="38">
        <f t="shared" si="50"/>
        <v>0.33046427289600006</v>
      </c>
      <c r="H424" s="10" t="s">
        <v>98</v>
      </c>
      <c r="I424" s="38">
        <v>31.25</v>
      </c>
      <c r="J424" s="38">
        <v>29.88643</v>
      </c>
      <c r="K424" s="38">
        <v>40.40741</v>
      </c>
      <c r="L424" s="11"/>
      <c r="R424" s="147"/>
    </row>
    <row r="425" spans="1:12" ht="24">
      <c r="A425" s="10">
        <v>15</v>
      </c>
      <c r="B425" s="71">
        <v>21596</v>
      </c>
      <c r="C425" s="38">
        <v>365.067</v>
      </c>
      <c r="D425" s="38">
        <v>0.081</v>
      </c>
      <c r="E425" s="38">
        <f t="shared" si="48"/>
        <v>0.006998400000000001</v>
      </c>
      <c r="F425" s="38">
        <f t="shared" si="49"/>
        <v>22.94587</v>
      </c>
      <c r="G425" s="38">
        <f t="shared" si="50"/>
        <v>0.160584376608</v>
      </c>
      <c r="H425" s="10" t="s">
        <v>127</v>
      </c>
      <c r="I425" s="38">
        <v>19.59807</v>
      </c>
      <c r="J425" s="38">
        <v>8.16632</v>
      </c>
      <c r="K425" s="38">
        <v>41.07322</v>
      </c>
      <c r="L425" s="11"/>
    </row>
    <row r="426" spans="1:11" s="155" customFormat="1" ht="24.75" thickBot="1">
      <c r="A426" s="152">
        <v>16</v>
      </c>
      <c r="B426" s="153">
        <v>21607</v>
      </c>
      <c r="C426" s="154">
        <v>364.997</v>
      </c>
      <c r="D426" s="154">
        <v>0.038</v>
      </c>
      <c r="E426" s="154">
        <f t="shared" si="48"/>
        <v>0.0032832</v>
      </c>
      <c r="F426" s="154">
        <f t="shared" si="49"/>
        <v>27.871710000000004</v>
      </c>
      <c r="G426" s="154">
        <f t="shared" si="50"/>
        <v>0.09150839827200001</v>
      </c>
      <c r="H426" s="152" t="s">
        <v>128</v>
      </c>
      <c r="I426" s="154">
        <v>29.80779</v>
      </c>
      <c r="J426" s="154">
        <v>32.65381</v>
      </c>
      <c r="K426" s="154">
        <v>21.15353</v>
      </c>
    </row>
    <row r="427" spans="1:15" ht="24">
      <c r="A427" s="10">
        <v>1</v>
      </c>
      <c r="B427" s="71">
        <v>21710</v>
      </c>
      <c r="C427" s="38">
        <v>365.808</v>
      </c>
      <c r="D427" s="38">
        <v>0.909</v>
      </c>
      <c r="E427" s="38">
        <f t="shared" si="48"/>
        <v>0.07853760000000001</v>
      </c>
      <c r="F427" s="38">
        <f t="shared" si="49"/>
        <v>87.35071666666666</v>
      </c>
      <c r="G427" s="38">
        <f t="shared" si="50"/>
        <v>6.86031564528</v>
      </c>
      <c r="H427" s="70" t="s">
        <v>142</v>
      </c>
      <c r="I427" s="38">
        <v>78.12941</v>
      </c>
      <c r="J427" s="38">
        <v>113.41597</v>
      </c>
      <c r="K427" s="38">
        <v>70.50677</v>
      </c>
      <c r="L427" s="145" t="s">
        <v>186</v>
      </c>
      <c r="M427" s="145"/>
      <c r="N427" s="145"/>
      <c r="O427" s="145"/>
    </row>
    <row r="428" spans="1:15" ht="24">
      <c r="A428" s="10">
        <v>2</v>
      </c>
      <c r="B428" s="71">
        <v>21717</v>
      </c>
      <c r="C428" s="38">
        <v>365.778</v>
      </c>
      <c r="D428" s="38">
        <v>0.792</v>
      </c>
      <c r="E428" s="38">
        <f t="shared" si="48"/>
        <v>0.06842880000000001</v>
      </c>
      <c r="F428" s="38">
        <f t="shared" si="49"/>
        <v>83.16106333333333</v>
      </c>
      <c r="G428" s="38">
        <f t="shared" si="50"/>
        <v>5.690611770624001</v>
      </c>
      <c r="H428" s="70" t="s">
        <v>143</v>
      </c>
      <c r="I428" s="38">
        <v>76.50407</v>
      </c>
      <c r="J428" s="38">
        <v>95.21036</v>
      </c>
      <c r="K428" s="38">
        <v>77.76876</v>
      </c>
      <c r="L428" s="145" t="s">
        <v>190</v>
      </c>
      <c r="M428" s="145"/>
      <c r="N428" s="145"/>
      <c r="O428" s="145"/>
    </row>
    <row r="429" spans="1:12" ht="24">
      <c r="A429" s="10">
        <v>3</v>
      </c>
      <c r="B429" s="71">
        <v>21723</v>
      </c>
      <c r="C429" s="38">
        <v>365.778</v>
      </c>
      <c r="D429" s="38">
        <v>0.753</v>
      </c>
      <c r="E429" s="38">
        <f t="shared" si="48"/>
        <v>0.0650592</v>
      </c>
      <c r="F429" s="38">
        <f t="shared" si="49"/>
        <v>79.82199999999999</v>
      </c>
      <c r="G429" s="38">
        <f t="shared" si="50"/>
        <v>5.193155462399999</v>
      </c>
      <c r="H429" s="70" t="s">
        <v>144</v>
      </c>
      <c r="I429" s="38">
        <v>79.83917</v>
      </c>
      <c r="J429" s="38">
        <v>74.20956</v>
      </c>
      <c r="K429" s="38">
        <v>85.41727</v>
      </c>
      <c r="L429" s="11"/>
    </row>
    <row r="430" spans="1:12" ht="24">
      <c r="A430" s="10">
        <v>4</v>
      </c>
      <c r="B430" s="71">
        <v>21739</v>
      </c>
      <c r="C430" s="38">
        <v>365.978</v>
      </c>
      <c r="D430" s="38">
        <v>10.109</v>
      </c>
      <c r="E430" s="38">
        <f t="shared" si="48"/>
        <v>0.8734176</v>
      </c>
      <c r="F430" s="38">
        <f t="shared" si="49"/>
        <v>67.83043333333333</v>
      </c>
      <c r="G430" s="38">
        <f t="shared" si="50"/>
        <v>59.24429428896</v>
      </c>
      <c r="H430" s="190" t="s">
        <v>146</v>
      </c>
      <c r="I430" s="38">
        <v>71.00592</v>
      </c>
      <c r="J430" s="38">
        <v>70.94252</v>
      </c>
      <c r="K430" s="38">
        <v>61.54286</v>
      </c>
      <c r="L430" s="11"/>
    </row>
    <row r="431" spans="1:12" ht="24">
      <c r="A431" s="10">
        <v>5</v>
      </c>
      <c r="B431" s="71">
        <v>21743</v>
      </c>
      <c r="C431" s="38">
        <v>365.748</v>
      </c>
      <c r="D431" s="38">
        <v>0.6</v>
      </c>
      <c r="E431" s="38">
        <f t="shared" si="48"/>
        <v>0.051840000000000004</v>
      </c>
      <c r="F431" s="38">
        <f t="shared" si="49"/>
        <v>119.93764</v>
      </c>
      <c r="G431" s="38">
        <f t="shared" si="50"/>
        <v>6.217567257600001</v>
      </c>
      <c r="H431" s="10" t="s">
        <v>147</v>
      </c>
      <c r="I431" s="38">
        <v>84.25901</v>
      </c>
      <c r="J431" s="38">
        <v>180.61733</v>
      </c>
      <c r="K431" s="38">
        <v>94.93658</v>
      </c>
      <c r="L431" s="11"/>
    </row>
    <row r="432" spans="1:12" ht="24">
      <c r="A432" s="10">
        <v>6</v>
      </c>
      <c r="B432" s="71">
        <v>21759</v>
      </c>
      <c r="C432" s="38">
        <v>365.718</v>
      </c>
      <c r="D432" s="38">
        <v>0.516</v>
      </c>
      <c r="E432" s="38">
        <f t="shared" si="48"/>
        <v>0.0445824</v>
      </c>
      <c r="F432" s="38">
        <f t="shared" si="49"/>
        <v>74.60164666666667</v>
      </c>
      <c r="G432" s="38">
        <f t="shared" si="50"/>
        <v>3.3259204523520003</v>
      </c>
      <c r="H432" s="10" t="s">
        <v>120</v>
      </c>
      <c r="I432" s="38">
        <v>68.69957</v>
      </c>
      <c r="J432" s="38">
        <v>79.55315</v>
      </c>
      <c r="K432" s="38">
        <v>75.55222</v>
      </c>
      <c r="L432" s="11"/>
    </row>
    <row r="433" spans="1:12" ht="24">
      <c r="A433" s="10">
        <v>7</v>
      </c>
      <c r="B433" s="71">
        <v>21766</v>
      </c>
      <c r="C433" s="38">
        <v>365.828</v>
      </c>
      <c r="D433" s="38">
        <v>1.002</v>
      </c>
      <c r="E433" s="38">
        <f t="shared" si="48"/>
        <v>0.0865728</v>
      </c>
      <c r="F433" s="38">
        <f t="shared" si="49"/>
        <v>57.365093333333334</v>
      </c>
      <c r="G433" s="38">
        <f t="shared" si="50"/>
        <v>4.966256752128</v>
      </c>
      <c r="H433" s="10" t="s">
        <v>121</v>
      </c>
      <c r="I433" s="38">
        <v>51.02932</v>
      </c>
      <c r="J433" s="38">
        <v>58.05656</v>
      </c>
      <c r="K433" s="38">
        <v>63.0094</v>
      </c>
      <c r="L433" s="11"/>
    </row>
    <row r="434" spans="1:12" ht="24">
      <c r="A434" s="10">
        <v>8</v>
      </c>
      <c r="B434" s="71">
        <v>21781</v>
      </c>
      <c r="C434" s="38">
        <v>365.668</v>
      </c>
      <c r="D434" s="38">
        <v>0.402</v>
      </c>
      <c r="E434" s="38">
        <f t="shared" si="48"/>
        <v>0.0347328</v>
      </c>
      <c r="F434" s="38">
        <f t="shared" si="49"/>
        <v>51.47916333333333</v>
      </c>
      <c r="G434" s="38">
        <f t="shared" si="50"/>
        <v>1.788015484224</v>
      </c>
      <c r="H434" s="10" t="s">
        <v>122</v>
      </c>
      <c r="I434" s="38">
        <v>52.39851</v>
      </c>
      <c r="J434" s="38">
        <v>51.12316</v>
      </c>
      <c r="K434" s="38">
        <v>50.91582</v>
      </c>
      <c r="L434" s="11"/>
    </row>
    <row r="435" spans="1:12" ht="24">
      <c r="A435" s="10">
        <v>9</v>
      </c>
      <c r="B435" s="71">
        <v>21785</v>
      </c>
      <c r="C435" s="38">
        <v>365.678</v>
      </c>
      <c r="D435" s="38">
        <v>0.464</v>
      </c>
      <c r="E435" s="38">
        <f t="shared" si="48"/>
        <v>0.0400896</v>
      </c>
      <c r="F435" s="38">
        <f t="shared" si="49"/>
        <v>61.32628333333334</v>
      </c>
      <c r="G435" s="38">
        <f t="shared" si="50"/>
        <v>2.4585461683200007</v>
      </c>
      <c r="H435" s="10" t="s">
        <v>123</v>
      </c>
      <c r="I435" s="38">
        <v>50.40486</v>
      </c>
      <c r="J435" s="38">
        <v>61.69965</v>
      </c>
      <c r="K435" s="38">
        <v>71.87434</v>
      </c>
      <c r="L435" s="11"/>
    </row>
    <row r="436" spans="1:12" ht="24">
      <c r="A436" s="10">
        <v>10</v>
      </c>
      <c r="B436" s="71">
        <v>21801</v>
      </c>
      <c r="C436" s="38">
        <v>365.858</v>
      </c>
      <c r="D436" s="38">
        <v>1.177</v>
      </c>
      <c r="E436" s="38">
        <f t="shared" si="48"/>
        <v>0.10169280000000001</v>
      </c>
      <c r="F436" s="38">
        <f t="shared" si="49"/>
        <v>66.00239333333333</v>
      </c>
      <c r="G436" s="38">
        <f t="shared" si="50"/>
        <v>6.711968184768001</v>
      </c>
      <c r="H436" s="10" t="s">
        <v>124</v>
      </c>
      <c r="I436" s="38">
        <v>61.44495</v>
      </c>
      <c r="J436" s="38">
        <v>62.31857</v>
      </c>
      <c r="K436" s="38">
        <v>74.24366</v>
      </c>
      <c r="L436" s="11"/>
    </row>
    <row r="437" spans="1:12" ht="24">
      <c r="A437" s="10">
        <v>11</v>
      </c>
      <c r="B437" s="71">
        <v>21807</v>
      </c>
      <c r="C437" s="38">
        <v>367.578</v>
      </c>
      <c r="D437" s="38">
        <v>93.303</v>
      </c>
      <c r="E437" s="38">
        <f t="shared" si="48"/>
        <v>8.061379200000001</v>
      </c>
      <c r="F437" s="38">
        <f t="shared" si="49"/>
        <v>1669.6517300000003</v>
      </c>
      <c r="G437" s="38">
        <f t="shared" si="50"/>
        <v>13459.69572746602</v>
      </c>
      <c r="H437" s="10" t="s">
        <v>125</v>
      </c>
      <c r="I437" s="38">
        <v>1582.98838</v>
      </c>
      <c r="J437" s="38">
        <v>1956.43972</v>
      </c>
      <c r="K437" s="38">
        <v>1469.52709</v>
      </c>
      <c r="L437" s="11"/>
    </row>
    <row r="438" spans="1:12" ht="24">
      <c r="A438" s="10">
        <v>12</v>
      </c>
      <c r="B438" s="71">
        <v>21822</v>
      </c>
      <c r="C438" s="38">
        <v>365.558</v>
      </c>
      <c r="D438" s="38">
        <v>13.882</v>
      </c>
      <c r="E438" s="38">
        <f t="shared" si="48"/>
        <v>1.1994048</v>
      </c>
      <c r="F438" s="38">
        <f t="shared" si="49"/>
        <v>71.10071666666667</v>
      </c>
      <c r="G438" s="38">
        <f t="shared" si="50"/>
        <v>85.27854085344</v>
      </c>
      <c r="H438" s="10" t="s">
        <v>126</v>
      </c>
      <c r="I438" s="38">
        <v>77.74205</v>
      </c>
      <c r="J438" s="38">
        <v>74.97153</v>
      </c>
      <c r="K438" s="38">
        <v>60.58857</v>
      </c>
      <c r="L438" s="11"/>
    </row>
    <row r="439" spans="1:12" ht="24">
      <c r="A439" s="10">
        <v>13</v>
      </c>
      <c r="B439" s="71">
        <v>21833</v>
      </c>
      <c r="C439" s="38">
        <v>366.308</v>
      </c>
      <c r="D439" s="38">
        <v>14.33</v>
      </c>
      <c r="E439" s="38">
        <f t="shared" si="48"/>
        <v>1.238112</v>
      </c>
      <c r="F439" s="38">
        <f t="shared" si="49"/>
        <v>31.264256666666668</v>
      </c>
      <c r="G439" s="38">
        <f t="shared" si="50"/>
        <v>38.708651350080004</v>
      </c>
      <c r="H439" s="10" t="s">
        <v>97</v>
      </c>
      <c r="I439" s="38">
        <v>33.28962</v>
      </c>
      <c r="J439" s="38">
        <v>32.20197</v>
      </c>
      <c r="K439" s="38">
        <v>28.30118</v>
      </c>
      <c r="L439" s="11"/>
    </row>
    <row r="440" spans="1:12" ht="24">
      <c r="A440" s="10">
        <v>14</v>
      </c>
      <c r="B440" s="71">
        <v>21843</v>
      </c>
      <c r="C440" s="38">
        <v>366.238</v>
      </c>
      <c r="D440" s="38">
        <v>13.253</v>
      </c>
      <c r="E440" s="38">
        <f t="shared" si="48"/>
        <v>1.1450592000000002</v>
      </c>
      <c r="F440" s="38">
        <f t="shared" si="49"/>
        <v>30.363493333333334</v>
      </c>
      <c r="G440" s="38">
        <f t="shared" si="50"/>
        <v>34.76799738547201</v>
      </c>
      <c r="H440" s="10" t="s">
        <v>98</v>
      </c>
      <c r="I440" s="38">
        <v>24.71139</v>
      </c>
      <c r="J440" s="38">
        <v>29.88154</v>
      </c>
      <c r="K440" s="38">
        <v>36.49755</v>
      </c>
      <c r="L440" s="11"/>
    </row>
    <row r="441" spans="1:12" ht="24">
      <c r="A441" s="10">
        <v>15</v>
      </c>
      <c r="B441" s="71">
        <v>21851</v>
      </c>
      <c r="C441" s="38">
        <v>366.248</v>
      </c>
      <c r="D441" s="38">
        <v>13.294</v>
      </c>
      <c r="E441" s="38">
        <f t="shared" si="48"/>
        <v>1.1486016000000001</v>
      </c>
      <c r="F441" s="38">
        <f t="shared" si="49"/>
        <v>26.4708</v>
      </c>
      <c r="G441" s="38">
        <f t="shared" si="50"/>
        <v>30.404403233280004</v>
      </c>
      <c r="H441" s="10" t="s">
        <v>127</v>
      </c>
      <c r="I441" s="38">
        <v>14.41938</v>
      </c>
      <c r="J441" s="38">
        <v>44.27168</v>
      </c>
      <c r="K441" s="38">
        <v>20.72134</v>
      </c>
      <c r="L441" s="11"/>
    </row>
    <row r="442" spans="1:12" ht="24">
      <c r="A442" s="10">
        <v>16</v>
      </c>
      <c r="B442" s="71">
        <v>21862</v>
      </c>
      <c r="C442" s="38">
        <v>366.158</v>
      </c>
      <c r="D442" s="38">
        <v>11.0985</v>
      </c>
      <c r="E442" s="38">
        <f t="shared" si="48"/>
        <v>0.9589104</v>
      </c>
      <c r="F442" s="38">
        <f t="shared" si="49"/>
        <v>10.419703333333333</v>
      </c>
      <c r="G442" s="38">
        <f t="shared" si="50"/>
        <v>9.991561891248</v>
      </c>
      <c r="H442" s="10" t="s">
        <v>128</v>
      </c>
      <c r="I442" s="38">
        <v>13.79945</v>
      </c>
      <c r="J442" s="38">
        <v>13.76976</v>
      </c>
      <c r="K442" s="38">
        <v>3.6899</v>
      </c>
      <c r="L442" s="11"/>
    </row>
    <row r="443" spans="1:12" ht="24">
      <c r="A443" s="10">
        <v>17</v>
      </c>
      <c r="B443" s="71">
        <v>21871</v>
      </c>
      <c r="C443" s="38">
        <v>366.148</v>
      </c>
      <c r="D443" s="38">
        <v>11.725</v>
      </c>
      <c r="E443" s="38">
        <f t="shared" si="48"/>
        <v>1.01304</v>
      </c>
      <c r="F443" s="38">
        <f t="shared" si="49"/>
        <v>14.780319999999998</v>
      </c>
      <c r="G443" s="38">
        <f t="shared" si="50"/>
        <v>14.973055372799998</v>
      </c>
      <c r="H443" s="10" t="s">
        <v>100</v>
      </c>
      <c r="I443" s="38">
        <v>20.62032</v>
      </c>
      <c r="J443" s="38">
        <v>6.80461</v>
      </c>
      <c r="K443" s="38">
        <v>16.91603</v>
      </c>
      <c r="L443" s="11"/>
    </row>
    <row r="444" spans="1:12" ht="24">
      <c r="A444" s="10">
        <v>18</v>
      </c>
      <c r="B444" s="71">
        <v>21883</v>
      </c>
      <c r="C444" s="38">
        <v>366.078</v>
      </c>
      <c r="D444" s="38">
        <v>10.774</v>
      </c>
      <c r="E444" s="38">
        <f t="shared" si="48"/>
        <v>0.9308736</v>
      </c>
      <c r="F444" s="38">
        <f t="shared" si="49"/>
        <v>6.01087</v>
      </c>
      <c r="G444" s="38">
        <f t="shared" si="50"/>
        <v>5.595360196032</v>
      </c>
      <c r="H444" s="10" t="s">
        <v>101</v>
      </c>
      <c r="I444" s="38">
        <v>1.06754</v>
      </c>
      <c r="J444" s="38">
        <v>1.10738</v>
      </c>
      <c r="K444" s="38">
        <v>15.85769</v>
      </c>
      <c r="L444" s="11"/>
    </row>
    <row r="445" spans="1:12" ht="24">
      <c r="A445" s="10">
        <v>19</v>
      </c>
      <c r="B445" s="71">
        <v>21904</v>
      </c>
      <c r="C445" s="38">
        <v>366.538</v>
      </c>
      <c r="D445" s="38">
        <v>0.089</v>
      </c>
      <c r="E445" s="38">
        <f t="shared" si="48"/>
        <v>0.0076896</v>
      </c>
      <c r="F445" s="38">
        <f t="shared" si="49"/>
        <v>6.16864</v>
      </c>
      <c r="G445" s="38">
        <f t="shared" si="50"/>
        <v>0.047434374144</v>
      </c>
      <c r="H445" s="10" t="s">
        <v>129</v>
      </c>
      <c r="I445" s="38">
        <v>6.80615</v>
      </c>
      <c r="J445" s="38">
        <v>6.08321</v>
      </c>
      <c r="K445" s="38">
        <v>5.61656</v>
      </c>
      <c r="L445" s="11"/>
    </row>
    <row r="446" spans="1:12" ht="24">
      <c r="A446" s="10">
        <v>20</v>
      </c>
      <c r="B446" s="71">
        <v>21910</v>
      </c>
      <c r="C446" s="38">
        <v>366.528</v>
      </c>
      <c r="D446" s="38">
        <v>0.087</v>
      </c>
      <c r="E446" s="38">
        <f t="shared" si="48"/>
        <v>0.0075168</v>
      </c>
      <c r="F446" s="38">
        <f t="shared" si="49"/>
        <v>0.91995</v>
      </c>
      <c r="G446" s="38">
        <f t="shared" si="50"/>
        <v>0.00691508016</v>
      </c>
      <c r="H446" s="10" t="s">
        <v>130</v>
      </c>
      <c r="I446" s="38">
        <v>0.64564</v>
      </c>
      <c r="J446" s="38">
        <v>0.35864</v>
      </c>
      <c r="K446" s="38">
        <v>1.75557</v>
      </c>
      <c r="L446" s="11"/>
    </row>
    <row r="447" spans="1:12" ht="24">
      <c r="A447" s="10">
        <v>21</v>
      </c>
      <c r="B447" s="71">
        <v>21925</v>
      </c>
      <c r="C447" s="38">
        <v>366.558</v>
      </c>
      <c r="D447" s="38">
        <v>0.093</v>
      </c>
      <c r="E447" s="38">
        <f t="shared" si="48"/>
        <v>0.008035200000000001</v>
      </c>
      <c r="F447" s="38">
        <f t="shared" si="49"/>
        <v>34.95467333333334</v>
      </c>
      <c r="G447" s="38">
        <f t="shared" si="50"/>
        <v>0.2808677911680001</v>
      </c>
      <c r="H447" s="10" t="s">
        <v>131</v>
      </c>
      <c r="I447" s="38">
        <v>41.57329</v>
      </c>
      <c r="J447" s="38">
        <v>38.17807</v>
      </c>
      <c r="K447" s="38">
        <v>25.11266</v>
      </c>
      <c r="L447" s="11"/>
    </row>
    <row r="448" spans="1:12" ht="24">
      <c r="A448" s="10">
        <v>22</v>
      </c>
      <c r="B448" s="71">
        <v>21934</v>
      </c>
      <c r="C448" s="38">
        <v>366.548</v>
      </c>
      <c r="D448" s="38">
        <v>0.091</v>
      </c>
      <c r="E448" s="38">
        <f t="shared" si="48"/>
        <v>0.0078624</v>
      </c>
      <c r="F448" s="38">
        <f t="shared" si="49"/>
        <v>28.38810666666667</v>
      </c>
      <c r="G448" s="38">
        <f t="shared" si="50"/>
        <v>0.22319864985600002</v>
      </c>
      <c r="H448" s="10" t="s">
        <v>132</v>
      </c>
      <c r="I448" s="38">
        <v>32.25806</v>
      </c>
      <c r="J448" s="38">
        <v>24.67575</v>
      </c>
      <c r="K448" s="38">
        <v>28.23051</v>
      </c>
      <c r="L448" s="11"/>
    </row>
    <row r="449" spans="1:12" ht="24">
      <c r="A449" s="10">
        <v>23</v>
      </c>
      <c r="B449" s="71">
        <v>21942</v>
      </c>
      <c r="C449" s="38">
        <v>366.518</v>
      </c>
      <c r="D449" s="38">
        <v>0.087</v>
      </c>
      <c r="E449" s="38">
        <f t="shared" si="48"/>
        <v>0.0075168</v>
      </c>
      <c r="F449" s="38">
        <f t="shared" si="49"/>
        <v>25.043660000000003</v>
      </c>
      <c r="G449" s="38">
        <f t="shared" si="50"/>
        <v>0.18824818348800001</v>
      </c>
      <c r="H449" s="10" t="s">
        <v>133</v>
      </c>
      <c r="I449" s="38">
        <v>27.48275</v>
      </c>
      <c r="J449" s="38">
        <v>32.9635</v>
      </c>
      <c r="K449" s="38">
        <v>14.68473</v>
      </c>
      <c r="L449" s="11"/>
    </row>
    <row r="450" spans="1:12" ht="24">
      <c r="A450" s="10">
        <v>24</v>
      </c>
      <c r="B450" s="71">
        <v>21955</v>
      </c>
      <c r="C450" s="38">
        <v>366.488</v>
      </c>
      <c r="D450" s="38">
        <v>0.081</v>
      </c>
      <c r="E450" s="38">
        <f t="shared" si="48"/>
        <v>0.006998400000000001</v>
      </c>
      <c r="F450" s="38">
        <f t="shared" si="49"/>
        <v>37.69878</v>
      </c>
      <c r="G450" s="38">
        <f t="shared" si="50"/>
        <v>0.263831141952</v>
      </c>
      <c r="H450" s="10" t="s">
        <v>111</v>
      </c>
      <c r="I450" s="38">
        <v>37.08796</v>
      </c>
      <c r="J450" s="38">
        <v>46.75822</v>
      </c>
      <c r="K450" s="38">
        <v>29.25016</v>
      </c>
      <c r="L450" s="11"/>
    </row>
    <row r="451" spans="1:12" ht="24">
      <c r="A451" s="10">
        <v>25</v>
      </c>
      <c r="B451" s="71">
        <v>21963</v>
      </c>
      <c r="C451" s="38">
        <v>366.498</v>
      </c>
      <c r="D451" s="38">
        <v>0.083</v>
      </c>
      <c r="E451" s="38">
        <f t="shared" si="48"/>
        <v>0.007171200000000001</v>
      </c>
      <c r="F451" s="38">
        <f t="shared" si="49"/>
        <v>28.73918333333334</v>
      </c>
      <c r="G451" s="38">
        <f t="shared" si="50"/>
        <v>0.20609443152000007</v>
      </c>
      <c r="H451" s="10" t="s">
        <v>112</v>
      </c>
      <c r="I451" s="38">
        <v>37.65202</v>
      </c>
      <c r="J451" s="38">
        <v>38.5964</v>
      </c>
      <c r="K451" s="38">
        <v>9.96913</v>
      </c>
      <c r="L451" s="11"/>
    </row>
    <row r="452" spans="1:12" ht="24">
      <c r="A452" s="10">
        <v>26</v>
      </c>
      <c r="B452" s="71">
        <v>21973</v>
      </c>
      <c r="C452" s="38">
        <v>366.478</v>
      </c>
      <c r="D452" s="38">
        <v>0.08</v>
      </c>
      <c r="E452" s="38">
        <f t="shared" si="48"/>
        <v>0.006912000000000001</v>
      </c>
      <c r="F452" s="38">
        <f t="shared" si="49"/>
        <v>6.28892</v>
      </c>
      <c r="G452" s="38">
        <f t="shared" si="50"/>
        <v>0.04346901504</v>
      </c>
      <c r="H452" s="10" t="s">
        <v>113</v>
      </c>
      <c r="I452" s="38">
        <v>4.06146</v>
      </c>
      <c r="J452" s="38">
        <v>3.30677</v>
      </c>
      <c r="K452" s="38">
        <v>11.49853</v>
      </c>
      <c r="L452" s="11"/>
    </row>
    <row r="453" spans="1:12" ht="24">
      <c r="A453" s="10">
        <v>27</v>
      </c>
      <c r="B453" s="71">
        <v>21982</v>
      </c>
      <c r="C453" s="38">
        <v>366.248</v>
      </c>
      <c r="D453" s="38">
        <v>0.04</v>
      </c>
      <c r="E453" s="38">
        <f t="shared" si="48"/>
        <v>0.0034560000000000003</v>
      </c>
      <c r="F453" s="38">
        <f t="shared" si="49"/>
        <v>10.513336666666667</v>
      </c>
      <c r="G453" s="38">
        <f t="shared" si="50"/>
        <v>0.03633409152000001</v>
      </c>
      <c r="H453" s="10" t="s">
        <v>114</v>
      </c>
      <c r="I453" s="38">
        <v>17.42275</v>
      </c>
      <c r="J453" s="38">
        <v>2.01398</v>
      </c>
      <c r="K453" s="38">
        <v>12.10328</v>
      </c>
      <c r="L453" s="11"/>
    </row>
    <row r="454" spans="1:12" ht="24">
      <c r="A454" s="10">
        <v>28</v>
      </c>
      <c r="B454" s="71">
        <v>21992</v>
      </c>
      <c r="C454" s="38">
        <v>365.948</v>
      </c>
      <c r="D454" s="38">
        <v>0.022</v>
      </c>
      <c r="E454" s="38">
        <f t="shared" si="48"/>
        <v>0.0019008</v>
      </c>
      <c r="F454" s="38">
        <f t="shared" si="49"/>
        <v>5.9354233333333335</v>
      </c>
      <c r="G454" s="38">
        <f t="shared" si="50"/>
        <v>0.011282052672</v>
      </c>
      <c r="H454" s="10" t="s">
        <v>134</v>
      </c>
      <c r="I454" s="38">
        <v>8.86328</v>
      </c>
      <c r="J454" s="38">
        <v>5.10275</v>
      </c>
      <c r="K454" s="38">
        <v>3.84024</v>
      </c>
      <c r="L454" s="11"/>
    </row>
    <row r="455" spans="1:11" s="155" customFormat="1" ht="24.75" thickBot="1">
      <c r="A455" s="152">
        <v>29</v>
      </c>
      <c r="B455" s="153">
        <v>22003</v>
      </c>
      <c r="C455" s="154">
        <v>366.078</v>
      </c>
      <c r="D455" s="154">
        <v>0.025</v>
      </c>
      <c r="E455" s="154">
        <f t="shared" si="48"/>
        <v>0.00216</v>
      </c>
      <c r="F455" s="154">
        <f t="shared" si="49"/>
        <v>12.639403333333334</v>
      </c>
      <c r="G455" s="154">
        <f t="shared" si="50"/>
        <v>0.027301111200000002</v>
      </c>
      <c r="H455" s="152" t="s">
        <v>135</v>
      </c>
      <c r="I455" s="154">
        <v>13.1328</v>
      </c>
      <c r="J455" s="154">
        <v>15.59001</v>
      </c>
      <c r="K455" s="154">
        <v>9.1954</v>
      </c>
    </row>
    <row r="456" spans="1:12" ht="24">
      <c r="A456" s="10">
        <v>1</v>
      </c>
      <c r="B456" s="71">
        <v>22011</v>
      </c>
      <c r="C456" s="38">
        <v>366.178</v>
      </c>
      <c r="D456" s="38">
        <v>0.046</v>
      </c>
      <c r="E456" s="38">
        <f t="shared" si="48"/>
        <v>0.0039744</v>
      </c>
      <c r="F456" s="38">
        <f t="shared" si="49"/>
        <v>195.47089333333335</v>
      </c>
      <c r="G456" s="38">
        <f t="shared" si="50"/>
        <v>0.7768795184640002</v>
      </c>
      <c r="H456" s="10" t="s">
        <v>142</v>
      </c>
      <c r="I456" s="38">
        <v>203.6948</v>
      </c>
      <c r="J456" s="38">
        <v>187.21446</v>
      </c>
      <c r="K456" s="38">
        <v>195.50342</v>
      </c>
      <c r="L456" s="11"/>
    </row>
    <row r="457" spans="1:12" ht="24">
      <c r="A457" s="10">
        <v>2</v>
      </c>
      <c r="B457" s="71">
        <v>22033</v>
      </c>
      <c r="C457" s="38">
        <v>366.098</v>
      </c>
      <c r="D457" s="38">
        <v>0.029</v>
      </c>
      <c r="E457" s="38">
        <f t="shared" si="48"/>
        <v>0.0025056</v>
      </c>
      <c r="F457" s="38">
        <f t="shared" si="49"/>
        <v>62.432416666666676</v>
      </c>
      <c r="G457" s="38">
        <f t="shared" si="50"/>
        <v>0.15643066320000004</v>
      </c>
      <c r="H457" s="10" t="s">
        <v>143</v>
      </c>
      <c r="I457" s="38">
        <v>60.88884</v>
      </c>
      <c r="J457" s="38">
        <v>59.48108</v>
      </c>
      <c r="K457" s="38">
        <v>66.92733</v>
      </c>
      <c r="L457" s="11"/>
    </row>
    <row r="458" spans="1:12" ht="24">
      <c r="A458" s="10">
        <v>3</v>
      </c>
      <c r="B458" s="71">
        <v>22044</v>
      </c>
      <c r="C458" s="38">
        <v>366.378</v>
      </c>
      <c r="D458" s="38">
        <v>0.107</v>
      </c>
      <c r="E458" s="38">
        <f t="shared" si="48"/>
        <v>0.009244800000000001</v>
      </c>
      <c r="F458" s="38">
        <f t="shared" si="49"/>
        <v>216.00127666666666</v>
      </c>
      <c r="G458" s="38">
        <f t="shared" si="50"/>
        <v>1.9968886025280002</v>
      </c>
      <c r="H458" s="10" t="s">
        <v>144</v>
      </c>
      <c r="I458" s="38">
        <v>213.67137</v>
      </c>
      <c r="J458" s="38">
        <v>217.0618</v>
      </c>
      <c r="K458" s="38">
        <v>217.27066</v>
      </c>
      <c r="L458" s="11"/>
    </row>
    <row r="459" spans="1:12" ht="24">
      <c r="A459" s="10">
        <v>4</v>
      </c>
      <c r="B459" s="71">
        <v>22051</v>
      </c>
      <c r="C459" s="38">
        <v>366.278</v>
      </c>
      <c r="D459" s="38">
        <v>4.638</v>
      </c>
      <c r="E459" s="38">
        <f t="shared" si="48"/>
        <v>0.4007232</v>
      </c>
      <c r="F459" s="38">
        <f t="shared" si="49"/>
        <v>103.209</v>
      </c>
      <c r="G459" s="38">
        <f t="shared" si="50"/>
        <v>41.3582407488</v>
      </c>
      <c r="H459" s="10" t="s">
        <v>146</v>
      </c>
      <c r="I459" s="38">
        <v>92.8488</v>
      </c>
      <c r="J459" s="38">
        <v>113.66632</v>
      </c>
      <c r="K459" s="38">
        <v>103.11188</v>
      </c>
      <c r="L459" s="11"/>
    </row>
    <row r="460" spans="1:12" ht="24">
      <c r="A460" s="10">
        <v>5</v>
      </c>
      <c r="B460" s="71">
        <v>22056</v>
      </c>
      <c r="C460" s="38">
        <v>366.078</v>
      </c>
      <c r="D460" s="38">
        <v>3.742</v>
      </c>
      <c r="E460" s="38">
        <f t="shared" si="48"/>
        <v>0.3233088</v>
      </c>
      <c r="F460" s="38">
        <f t="shared" si="49"/>
        <v>215.46544666666668</v>
      </c>
      <c r="G460" s="38">
        <f t="shared" si="50"/>
        <v>69.661875003264</v>
      </c>
      <c r="H460" s="10" t="s">
        <v>147</v>
      </c>
      <c r="I460" s="38">
        <v>221.47961</v>
      </c>
      <c r="J460" s="38">
        <v>215.85522</v>
      </c>
      <c r="K460" s="38">
        <v>209.06151</v>
      </c>
      <c r="L460" s="11"/>
    </row>
    <row r="461" spans="1:12" ht="24">
      <c r="A461" s="10">
        <v>6</v>
      </c>
      <c r="B461" s="71">
        <v>22068</v>
      </c>
      <c r="C461" s="38">
        <v>366.573</v>
      </c>
      <c r="D461" s="38">
        <v>5.868</v>
      </c>
      <c r="E461" s="38">
        <f t="shared" si="48"/>
        <v>0.5069952000000001</v>
      </c>
      <c r="F461" s="38">
        <f t="shared" si="49"/>
        <v>52.20595</v>
      </c>
      <c r="G461" s="38">
        <f t="shared" si="50"/>
        <v>26.468166061440005</v>
      </c>
      <c r="H461" s="10" t="s">
        <v>120</v>
      </c>
      <c r="I461" s="38">
        <v>50.27204</v>
      </c>
      <c r="J461" s="38">
        <v>51.68873</v>
      </c>
      <c r="K461" s="38">
        <v>54.65708</v>
      </c>
      <c r="L461" s="11"/>
    </row>
    <row r="462" spans="1:12" ht="24">
      <c r="A462" s="10">
        <v>7</v>
      </c>
      <c r="B462" s="71">
        <v>22075</v>
      </c>
      <c r="C462" s="38">
        <v>366.378</v>
      </c>
      <c r="D462" s="38">
        <v>5.55</v>
      </c>
      <c r="E462" s="38">
        <f t="shared" si="48"/>
        <v>0.47952</v>
      </c>
      <c r="F462" s="38">
        <f t="shared" si="49"/>
        <v>57.11343333333334</v>
      </c>
      <c r="G462" s="38">
        <f t="shared" si="50"/>
        <v>27.387033552000002</v>
      </c>
      <c r="H462" s="10" t="s">
        <v>121</v>
      </c>
      <c r="I462" s="38">
        <v>54.98263</v>
      </c>
      <c r="J462" s="38">
        <v>62.80015</v>
      </c>
      <c r="K462" s="38">
        <v>53.55752</v>
      </c>
      <c r="L462" s="11"/>
    </row>
    <row r="463" spans="1:12" ht="24">
      <c r="A463" s="10">
        <v>8</v>
      </c>
      <c r="B463" s="71">
        <v>22094</v>
      </c>
      <c r="C463" s="38">
        <v>366.158</v>
      </c>
      <c r="D463" s="38">
        <v>4.22</v>
      </c>
      <c r="E463" s="38">
        <f t="shared" si="48"/>
        <v>0.364608</v>
      </c>
      <c r="F463" s="38">
        <f t="shared" si="49"/>
        <v>53.41128666666666</v>
      </c>
      <c r="G463" s="38">
        <f t="shared" si="50"/>
        <v>19.474182408959997</v>
      </c>
      <c r="H463" s="10" t="s">
        <v>122</v>
      </c>
      <c r="I463" s="38">
        <v>50.71474</v>
      </c>
      <c r="J463" s="38">
        <v>52.31287</v>
      </c>
      <c r="K463" s="38">
        <v>57.20625</v>
      </c>
      <c r="L463" s="11"/>
    </row>
    <row r="464" spans="1:12" ht="24">
      <c r="A464" s="10">
        <v>9</v>
      </c>
      <c r="B464" s="71">
        <v>22104</v>
      </c>
      <c r="C464" s="38">
        <v>366.278</v>
      </c>
      <c r="D464" s="38">
        <v>4.729</v>
      </c>
      <c r="E464" s="38">
        <f t="shared" si="48"/>
        <v>0.40858560000000005</v>
      </c>
      <c r="F464" s="38">
        <f t="shared" si="49"/>
        <v>6.7894499999999995</v>
      </c>
      <c r="G464" s="38">
        <f t="shared" si="50"/>
        <v>2.77407150192</v>
      </c>
      <c r="H464" s="10" t="s">
        <v>123</v>
      </c>
      <c r="I464" s="38">
        <v>1.95364</v>
      </c>
      <c r="J464" s="38">
        <v>5.94634</v>
      </c>
      <c r="K464" s="38">
        <v>12.46837</v>
      </c>
      <c r="L464" s="11"/>
    </row>
    <row r="465" spans="1:12" ht="24">
      <c r="A465" s="10">
        <v>10</v>
      </c>
      <c r="B465" s="71">
        <v>22111</v>
      </c>
      <c r="C465" s="38">
        <v>366.248</v>
      </c>
      <c r="D465" s="38">
        <v>4.63</v>
      </c>
      <c r="E465" s="38">
        <f t="shared" si="48"/>
        <v>0.400032</v>
      </c>
      <c r="F465" s="38">
        <f t="shared" si="49"/>
        <v>26.446403333333336</v>
      </c>
      <c r="G465" s="38">
        <f t="shared" si="50"/>
        <v>10.579407618240001</v>
      </c>
      <c r="H465" s="10" t="s">
        <v>124</v>
      </c>
      <c r="I465" s="38">
        <v>12.65191</v>
      </c>
      <c r="J465" s="38">
        <v>38.79582</v>
      </c>
      <c r="K465" s="38">
        <v>27.89148</v>
      </c>
      <c r="L465" s="11"/>
    </row>
    <row r="466" spans="1:12" ht="24">
      <c r="A466" s="10">
        <v>11</v>
      </c>
      <c r="B466" s="71">
        <v>22121</v>
      </c>
      <c r="C466" s="38">
        <v>366.588</v>
      </c>
      <c r="D466" s="38">
        <v>7.899</v>
      </c>
      <c r="E466" s="38">
        <f t="shared" si="48"/>
        <v>0.6824736</v>
      </c>
      <c r="F466" s="38">
        <f t="shared" si="49"/>
        <v>27.91786</v>
      </c>
      <c r="G466" s="38">
        <f t="shared" si="50"/>
        <v>19.053202418496</v>
      </c>
      <c r="H466" s="10" t="s">
        <v>125</v>
      </c>
      <c r="I466" s="38">
        <v>28.27493</v>
      </c>
      <c r="J466" s="38">
        <v>41.51461</v>
      </c>
      <c r="K466" s="38">
        <v>13.96404</v>
      </c>
      <c r="L466" s="11"/>
    </row>
    <row r="467" spans="1:12" ht="24">
      <c r="A467" s="10">
        <v>12</v>
      </c>
      <c r="B467" s="71">
        <v>22135</v>
      </c>
      <c r="C467" s="38">
        <v>366.158</v>
      </c>
      <c r="D467" s="38">
        <v>4.261</v>
      </c>
      <c r="E467" s="38">
        <f t="shared" si="48"/>
        <v>0.36815040000000004</v>
      </c>
      <c r="F467" s="38">
        <f t="shared" si="49"/>
        <v>28.44806</v>
      </c>
      <c r="G467" s="38">
        <f t="shared" si="50"/>
        <v>10.473164668224001</v>
      </c>
      <c r="H467" s="10" t="s">
        <v>126</v>
      </c>
      <c r="I467" s="38">
        <v>36.34594</v>
      </c>
      <c r="J467" s="38">
        <v>32.9022</v>
      </c>
      <c r="K467" s="38">
        <v>16.09604</v>
      </c>
      <c r="L467" s="11"/>
    </row>
    <row r="468" spans="1:12" ht="24">
      <c r="A468" s="10">
        <v>13</v>
      </c>
      <c r="B468" s="71">
        <v>22150</v>
      </c>
      <c r="C468" s="38">
        <v>366.498</v>
      </c>
      <c r="D468" s="38">
        <v>7.074</v>
      </c>
      <c r="E468" s="38">
        <f t="shared" si="48"/>
        <v>0.6111936</v>
      </c>
      <c r="F468" s="38">
        <f t="shared" si="49"/>
        <v>36.580553333333334</v>
      </c>
      <c r="G468" s="38">
        <f t="shared" si="50"/>
        <v>22.357800081792</v>
      </c>
      <c r="H468" s="10" t="s">
        <v>97</v>
      </c>
      <c r="I468" s="38">
        <v>41.49014</v>
      </c>
      <c r="J468" s="38">
        <v>26.18359</v>
      </c>
      <c r="K468" s="38">
        <v>42.06793</v>
      </c>
      <c r="L468" s="11"/>
    </row>
    <row r="469" spans="1:12" ht="24">
      <c r="A469" s="10">
        <v>14</v>
      </c>
      <c r="B469" s="71">
        <v>22158</v>
      </c>
      <c r="C469" s="38">
        <v>366.468</v>
      </c>
      <c r="D469" s="38">
        <v>7.899</v>
      </c>
      <c r="E469" s="38">
        <f t="shared" si="48"/>
        <v>0.6824736</v>
      </c>
      <c r="F469" s="38">
        <f t="shared" si="49"/>
        <v>36.56417666666666</v>
      </c>
      <c r="G469" s="38">
        <f t="shared" si="50"/>
        <v>24.954085280735995</v>
      </c>
      <c r="H469" s="10" t="s">
        <v>98</v>
      </c>
      <c r="I469" s="38">
        <v>43.81865</v>
      </c>
      <c r="J469" s="38">
        <v>29.07258</v>
      </c>
      <c r="K469" s="38">
        <v>36.8013</v>
      </c>
      <c r="L469" s="11"/>
    </row>
    <row r="470" spans="1:12" ht="24">
      <c r="A470" s="10">
        <v>15</v>
      </c>
      <c r="B470" s="71">
        <v>22167</v>
      </c>
      <c r="C470" s="38">
        <v>366.828</v>
      </c>
      <c r="D470" s="38">
        <v>41.732</v>
      </c>
      <c r="E470" s="38">
        <f t="shared" si="48"/>
        <v>3.6056448000000003</v>
      </c>
      <c r="F470" s="38">
        <f t="shared" si="49"/>
        <v>74.21108</v>
      </c>
      <c r="G470" s="38">
        <f t="shared" si="50"/>
        <v>267.578794704384</v>
      </c>
      <c r="H470" s="10" t="s">
        <v>127</v>
      </c>
      <c r="I470" s="38">
        <v>82.14128</v>
      </c>
      <c r="J470" s="38">
        <v>62.56548</v>
      </c>
      <c r="K470" s="38">
        <v>77.92648</v>
      </c>
      <c r="L470" s="11"/>
    </row>
    <row r="471" spans="1:12" ht="24">
      <c r="A471" s="10">
        <v>16</v>
      </c>
      <c r="B471" s="71">
        <v>22179</v>
      </c>
      <c r="C471" s="38">
        <v>366.268</v>
      </c>
      <c r="D471" s="38">
        <v>8.334</v>
      </c>
      <c r="E471" s="38">
        <f t="shared" si="48"/>
        <v>0.7200576</v>
      </c>
      <c r="F471" s="38">
        <f t="shared" si="49"/>
        <v>76.71219666666667</v>
      </c>
      <c r="G471" s="38">
        <f t="shared" si="50"/>
        <v>55.237200222528</v>
      </c>
      <c r="H471" s="10" t="s">
        <v>128</v>
      </c>
      <c r="I471" s="38">
        <v>77.68499</v>
      </c>
      <c r="J471" s="38">
        <v>65.27977</v>
      </c>
      <c r="K471" s="38">
        <v>87.17183</v>
      </c>
      <c r="L471" s="11"/>
    </row>
    <row r="472" spans="1:12" ht="24">
      <c r="A472" s="10">
        <v>17</v>
      </c>
      <c r="B472" s="71">
        <v>22188</v>
      </c>
      <c r="C472" s="38">
        <v>366.208</v>
      </c>
      <c r="D472" s="38">
        <v>8.254</v>
      </c>
      <c r="E472" s="38">
        <f t="shared" si="48"/>
        <v>0.7131456</v>
      </c>
      <c r="F472" s="38">
        <f t="shared" si="49"/>
        <v>79.94828333333334</v>
      </c>
      <c r="G472" s="38">
        <f t="shared" si="50"/>
        <v>57.014766486720006</v>
      </c>
      <c r="H472" s="10" t="s">
        <v>100</v>
      </c>
      <c r="I472" s="38">
        <v>66.26986</v>
      </c>
      <c r="J472" s="38">
        <v>90.51085</v>
      </c>
      <c r="K472" s="38">
        <v>83.06414</v>
      </c>
      <c r="L472" s="11"/>
    </row>
    <row r="473" spans="1:12" ht="24">
      <c r="A473" s="10">
        <v>18</v>
      </c>
      <c r="B473" s="71">
        <v>22195</v>
      </c>
      <c r="C473" s="38">
        <v>366.828</v>
      </c>
      <c r="D473" s="38">
        <v>42.426</v>
      </c>
      <c r="E473" s="38">
        <f t="shared" si="48"/>
        <v>3.6656064</v>
      </c>
      <c r="F473" s="38">
        <f t="shared" si="49"/>
        <v>1582.6977200000001</v>
      </c>
      <c r="G473" s="38">
        <f t="shared" si="50"/>
        <v>5801.546891697409</v>
      </c>
      <c r="H473" s="10" t="s">
        <v>101</v>
      </c>
      <c r="I473" s="38">
        <v>1293.62957</v>
      </c>
      <c r="J473" s="38">
        <v>1752.42866</v>
      </c>
      <c r="K473" s="38">
        <v>1702.03493</v>
      </c>
      <c r="L473" s="11"/>
    </row>
    <row r="474" spans="1:12" ht="24">
      <c r="A474" s="10">
        <v>19</v>
      </c>
      <c r="B474" s="71">
        <v>22206</v>
      </c>
      <c r="C474" s="38">
        <v>367.478</v>
      </c>
      <c r="D474" s="38">
        <v>83.474</v>
      </c>
      <c r="E474" s="38">
        <f t="shared" si="48"/>
        <v>7.212153600000001</v>
      </c>
      <c r="F474" s="38">
        <f t="shared" si="49"/>
        <v>1353.48219</v>
      </c>
      <c r="G474" s="38">
        <f t="shared" si="50"/>
        <v>9761.521449144384</v>
      </c>
      <c r="H474" s="10" t="s">
        <v>129</v>
      </c>
      <c r="I474" s="38">
        <v>1602.34927</v>
      </c>
      <c r="J474" s="38">
        <v>1513.20026</v>
      </c>
      <c r="K474" s="38">
        <v>944.89704</v>
      </c>
      <c r="L474" s="11"/>
    </row>
    <row r="475" spans="1:12" ht="24">
      <c r="A475" s="10">
        <v>20</v>
      </c>
      <c r="B475" s="71">
        <v>22220</v>
      </c>
      <c r="C475" s="38">
        <v>366.118</v>
      </c>
      <c r="D475" s="38">
        <v>7.067</v>
      </c>
      <c r="E475" s="38">
        <f t="shared" si="48"/>
        <v>0.6105888</v>
      </c>
      <c r="F475" s="38">
        <f t="shared" si="49"/>
        <v>20.699856666666665</v>
      </c>
      <c r="G475" s="38">
        <f t="shared" si="50"/>
        <v>12.639100642272</v>
      </c>
      <c r="H475" s="10" t="s">
        <v>130</v>
      </c>
      <c r="I475" s="38">
        <v>21.82923</v>
      </c>
      <c r="J475" s="38">
        <v>19.45808</v>
      </c>
      <c r="K475" s="38">
        <v>20.81226</v>
      </c>
      <c r="L475" s="11"/>
    </row>
    <row r="476" spans="1:12" ht="24">
      <c r="A476" s="10">
        <v>21</v>
      </c>
      <c r="B476" s="71">
        <v>22228</v>
      </c>
      <c r="C476" s="38">
        <v>366.118</v>
      </c>
      <c r="D476" s="38">
        <v>7.067</v>
      </c>
      <c r="E476" s="38">
        <f t="shared" si="48"/>
        <v>0.6105888</v>
      </c>
      <c r="F476" s="38">
        <f t="shared" si="49"/>
        <v>19.26179</v>
      </c>
      <c r="G476" s="38">
        <f t="shared" si="50"/>
        <v>11.761033241952001</v>
      </c>
      <c r="H476" s="10" t="s">
        <v>131</v>
      </c>
      <c r="I476" s="38">
        <v>20.90764</v>
      </c>
      <c r="J476" s="38">
        <v>26.65278</v>
      </c>
      <c r="K476" s="38">
        <v>10.22495</v>
      </c>
      <c r="L476" s="11"/>
    </row>
    <row r="477" spans="1:12" ht="24">
      <c r="A477" s="10">
        <v>22</v>
      </c>
      <c r="B477" s="71">
        <v>22237</v>
      </c>
      <c r="C477" s="38">
        <v>366.058</v>
      </c>
      <c r="D477" s="38">
        <v>6.455</v>
      </c>
      <c r="E477" s="38">
        <f t="shared" si="48"/>
        <v>0.557712</v>
      </c>
      <c r="F477" s="38">
        <f t="shared" si="49"/>
        <v>6.618046666666667</v>
      </c>
      <c r="G477" s="38">
        <f t="shared" si="50"/>
        <v>3.69096404256</v>
      </c>
      <c r="H477" s="10" t="s">
        <v>132</v>
      </c>
      <c r="I477" s="38">
        <v>8.00815</v>
      </c>
      <c r="J477" s="38">
        <v>7.38133</v>
      </c>
      <c r="K477" s="38">
        <v>4.46466</v>
      </c>
      <c r="L477" s="11"/>
    </row>
    <row r="478" spans="1:12" ht="24">
      <c r="A478" s="10">
        <v>23</v>
      </c>
      <c r="B478" s="71">
        <v>22248</v>
      </c>
      <c r="C478" s="38">
        <v>366.118</v>
      </c>
      <c r="D478" s="38">
        <v>6.938</v>
      </c>
      <c r="E478" s="38">
        <f t="shared" si="48"/>
        <v>0.5994432</v>
      </c>
      <c r="F478" s="38">
        <f t="shared" si="49"/>
        <v>10.43506</v>
      </c>
      <c r="G478" s="38">
        <f t="shared" si="50"/>
        <v>6.255225758591999</v>
      </c>
      <c r="H478" s="10" t="s">
        <v>133</v>
      </c>
      <c r="I478" s="38">
        <v>11.21039</v>
      </c>
      <c r="J478" s="38">
        <v>10.58586</v>
      </c>
      <c r="K478" s="38">
        <v>9.50893</v>
      </c>
      <c r="L478" s="11"/>
    </row>
    <row r="479" spans="1:12" ht="24">
      <c r="A479" s="10">
        <v>24</v>
      </c>
      <c r="B479" s="71">
        <v>22258</v>
      </c>
      <c r="C479" s="38">
        <v>366.048</v>
      </c>
      <c r="D479" s="38">
        <v>6.225</v>
      </c>
      <c r="E479" s="38">
        <f t="shared" si="48"/>
        <v>0.53784</v>
      </c>
      <c r="F479" s="38">
        <f t="shared" si="49"/>
        <v>21.53877</v>
      </c>
      <c r="G479" s="38">
        <f t="shared" si="50"/>
        <v>11.5844120568</v>
      </c>
      <c r="H479" s="10" t="s">
        <v>111</v>
      </c>
      <c r="I479" s="38">
        <v>27.28108</v>
      </c>
      <c r="J479" s="38">
        <v>19.03839</v>
      </c>
      <c r="K479" s="38">
        <v>18.29684</v>
      </c>
      <c r="L479" s="11"/>
    </row>
    <row r="480" spans="1:12" ht="24">
      <c r="A480" s="10">
        <v>25</v>
      </c>
      <c r="B480" s="71">
        <v>22269</v>
      </c>
      <c r="C480" s="38">
        <v>365.988</v>
      </c>
      <c r="D480" s="38">
        <v>4.929</v>
      </c>
      <c r="E480" s="38">
        <f t="shared" si="48"/>
        <v>0.42586560000000007</v>
      </c>
      <c r="F480" s="38">
        <f t="shared" si="49"/>
        <v>14.6076</v>
      </c>
      <c r="G480" s="38">
        <f t="shared" si="50"/>
        <v>6.220874338560001</v>
      </c>
      <c r="H480" s="10" t="s">
        <v>112</v>
      </c>
      <c r="I480" s="38">
        <v>18.54103</v>
      </c>
      <c r="J480" s="38">
        <v>15.80968</v>
      </c>
      <c r="K480" s="38">
        <v>9.47209</v>
      </c>
      <c r="L480" s="11"/>
    </row>
    <row r="481" spans="1:12" ht="24">
      <c r="A481" s="10">
        <v>26</v>
      </c>
      <c r="B481" s="71">
        <v>22276</v>
      </c>
      <c r="C481" s="38">
        <v>365.978</v>
      </c>
      <c r="D481" s="38">
        <v>4.74</v>
      </c>
      <c r="E481" s="38">
        <f t="shared" si="48"/>
        <v>0.40953600000000007</v>
      </c>
      <c r="F481" s="38">
        <f t="shared" si="49"/>
        <v>13.434716666666667</v>
      </c>
      <c r="G481" s="38">
        <f t="shared" si="50"/>
        <v>5.502000124800001</v>
      </c>
      <c r="H481" s="10" t="s">
        <v>113</v>
      </c>
      <c r="I481" s="38">
        <v>10.16581</v>
      </c>
      <c r="J481" s="38">
        <v>21.42727</v>
      </c>
      <c r="K481" s="38">
        <v>8.71107</v>
      </c>
      <c r="L481" s="11"/>
    </row>
    <row r="482" spans="1:12" ht="24">
      <c r="A482" s="10">
        <v>27</v>
      </c>
      <c r="B482" s="71">
        <v>22286</v>
      </c>
      <c r="C482" s="38">
        <v>366.038</v>
      </c>
      <c r="D482" s="38">
        <v>6.1</v>
      </c>
      <c r="E482" s="38">
        <f t="shared" si="48"/>
        <v>0.52704</v>
      </c>
      <c r="F482" s="38">
        <f t="shared" si="49"/>
        <v>15.35047</v>
      </c>
      <c r="G482" s="38">
        <f t="shared" si="50"/>
        <v>8.0903117088</v>
      </c>
      <c r="H482" s="10" t="s">
        <v>114</v>
      </c>
      <c r="I482" s="38">
        <v>1.53614</v>
      </c>
      <c r="J482" s="38">
        <v>23.15789</v>
      </c>
      <c r="K482" s="38">
        <v>21.35738</v>
      </c>
      <c r="L482" s="11"/>
    </row>
    <row r="483" spans="1:12" ht="24">
      <c r="A483" s="10">
        <v>28</v>
      </c>
      <c r="B483" s="71">
        <v>22297</v>
      </c>
      <c r="C483" s="38">
        <v>365.978</v>
      </c>
      <c r="D483" s="38">
        <v>5.359</v>
      </c>
      <c r="E483" s="38">
        <f t="shared" si="48"/>
        <v>0.46301760000000003</v>
      </c>
      <c r="F483" s="38">
        <f t="shared" si="49"/>
        <v>7.17683</v>
      </c>
      <c r="G483" s="38">
        <f t="shared" si="50"/>
        <v>3.322998602208</v>
      </c>
      <c r="H483" s="10" t="s">
        <v>134</v>
      </c>
      <c r="I483" s="38">
        <v>4.88869</v>
      </c>
      <c r="J483" s="38">
        <v>4.90436</v>
      </c>
      <c r="K483" s="38">
        <v>11.73744</v>
      </c>
      <c r="L483" s="11"/>
    </row>
    <row r="484" spans="1:12" ht="24">
      <c r="A484" s="10">
        <v>29</v>
      </c>
      <c r="B484" s="71">
        <v>22305</v>
      </c>
      <c r="C484" s="38">
        <v>365.958</v>
      </c>
      <c r="D484" s="38">
        <v>4.919</v>
      </c>
      <c r="E484" s="38">
        <f t="shared" si="48"/>
        <v>0.4250016</v>
      </c>
      <c r="F484" s="38">
        <f t="shared" si="49"/>
        <v>5.51098</v>
      </c>
      <c r="G484" s="38">
        <f t="shared" si="50"/>
        <v>2.342175317568</v>
      </c>
      <c r="H484" s="10" t="s">
        <v>135</v>
      </c>
      <c r="I484" s="38">
        <v>5.00925</v>
      </c>
      <c r="J484" s="38">
        <v>4.44429</v>
      </c>
      <c r="K484" s="38">
        <v>7.0794</v>
      </c>
      <c r="L484" s="11"/>
    </row>
    <row r="485" spans="1:12" ht="24">
      <c r="A485" s="10">
        <v>30</v>
      </c>
      <c r="B485" s="71">
        <v>22319</v>
      </c>
      <c r="C485" s="38">
        <v>366.198</v>
      </c>
      <c r="D485" s="38">
        <v>0.021</v>
      </c>
      <c r="E485" s="38">
        <f t="shared" si="48"/>
        <v>0.0018144000000000003</v>
      </c>
      <c r="F485" s="38">
        <f t="shared" si="49"/>
        <v>42.03275333333334</v>
      </c>
      <c r="G485" s="38">
        <f t="shared" si="50"/>
        <v>0.07626422764800002</v>
      </c>
      <c r="H485" s="10" t="s">
        <v>136</v>
      </c>
      <c r="I485" s="38">
        <v>31.37594</v>
      </c>
      <c r="J485" s="38">
        <v>52.94606</v>
      </c>
      <c r="K485" s="38">
        <v>41.77626</v>
      </c>
      <c r="L485" s="11"/>
    </row>
    <row r="486" spans="1:12" ht="24">
      <c r="A486" s="10">
        <v>31</v>
      </c>
      <c r="B486" s="71">
        <v>22328</v>
      </c>
      <c r="C486" s="38">
        <v>366.268</v>
      </c>
      <c r="D486" s="38">
        <v>0.026</v>
      </c>
      <c r="E486" s="38">
        <f t="shared" si="48"/>
        <v>0.0022464</v>
      </c>
      <c r="F486" s="38">
        <f t="shared" si="49"/>
        <v>49.99256666666667</v>
      </c>
      <c r="G486" s="38">
        <f t="shared" si="50"/>
        <v>0.11230330176</v>
      </c>
      <c r="H486" s="10" t="s">
        <v>137</v>
      </c>
      <c r="I486" s="38">
        <v>61.49039</v>
      </c>
      <c r="J486" s="38">
        <v>48.74904</v>
      </c>
      <c r="K486" s="38">
        <v>39.73827</v>
      </c>
      <c r="L486" s="11"/>
    </row>
    <row r="487" spans="1:13" s="155" customFormat="1" ht="24.75" thickBot="1">
      <c r="A487" s="152">
        <v>32</v>
      </c>
      <c r="B487" s="153">
        <v>22336</v>
      </c>
      <c r="C487" s="154">
        <v>366.328</v>
      </c>
      <c r="D487" s="154">
        <v>0.03</v>
      </c>
      <c r="E487" s="154">
        <f t="shared" si="48"/>
        <v>0.002592</v>
      </c>
      <c r="F487" s="154">
        <f t="shared" si="49"/>
        <v>18.624916666666667</v>
      </c>
      <c r="G487" s="154">
        <f t="shared" si="50"/>
        <v>0.048275784</v>
      </c>
      <c r="H487" s="152" t="s">
        <v>138</v>
      </c>
      <c r="I487" s="154">
        <v>18.54558</v>
      </c>
      <c r="J487" s="154">
        <v>17.0805</v>
      </c>
      <c r="K487" s="154">
        <v>20.24867</v>
      </c>
      <c r="M487" s="155" t="s">
        <v>196</v>
      </c>
    </row>
    <row r="488" spans="1:14" s="234" customFormat="1" ht="24">
      <c r="A488" s="228">
        <v>1</v>
      </c>
      <c r="B488" s="245">
        <v>22374</v>
      </c>
      <c r="C488" s="230">
        <v>365.948</v>
      </c>
      <c r="D488" s="246"/>
      <c r="E488" s="246"/>
      <c r="F488" s="230">
        <f t="shared" si="49"/>
        <v>9.294053333333334</v>
      </c>
      <c r="G488" s="246"/>
      <c r="H488" s="228" t="s">
        <v>142</v>
      </c>
      <c r="I488" s="230">
        <v>9.443</v>
      </c>
      <c r="J488" s="230">
        <v>9.89187</v>
      </c>
      <c r="K488" s="230">
        <v>8.54729</v>
      </c>
      <c r="L488" s="230">
        <v>0</v>
      </c>
      <c r="M488" s="230">
        <f>L488*0.0864</f>
        <v>0</v>
      </c>
      <c r="N488" s="230">
        <f>F488*E488</f>
        <v>0</v>
      </c>
    </row>
    <row r="489" spans="1:12" ht="24">
      <c r="A489" s="10">
        <v>2</v>
      </c>
      <c r="B489" s="71">
        <v>22391</v>
      </c>
      <c r="C489" s="38">
        <v>366.078</v>
      </c>
      <c r="D489" s="38">
        <v>0.808</v>
      </c>
      <c r="E489" s="38">
        <f t="shared" si="48"/>
        <v>0.0698112</v>
      </c>
      <c r="F489" s="38">
        <f t="shared" si="49"/>
        <v>14.856553333333332</v>
      </c>
      <c r="G489" s="38">
        <f aca="true" t="shared" si="51" ref="G489:G536">F489*E489</f>
        <v>1.037153816064</v>
      </c>
      <c r="H489" s="10" t="s">
        <v>143</v>
      </c>
      <c r="I489" s="38">
        <v>11.85783</v>
      </c>
      <c r="J489" s="38">
        <v>23.98555</v>
      </c>
      <c r="K489" s="38">
        <v>8.72628</v>
      </c>
      <c r="L489" s="11"/>
    </row>
    <row r="490" spans="1:12" ht="24">
      <c r="A490" s="10">
        <v>3</v>
      </c>
      <c r="B490" s="71">
        <v>22404</v>
      </c>
      <c r="C490" s="38">
        <v>365.998</v>
      </c>
      <c r="D490" s="38">
        <v>0.503</v>
      </c>
      <c r="E490" s="38">
        <f t="shared" si="48"/>
        <v>0.0434592</v>
      </c>
      <c r="F490" s="38">
        <f t="shared" si="49"/>
        <v>10.012113333333334</v>
      </c>
      <c r="G490" s="38">
        <f t="shared" si="51"/>
        <v>0.43511843577600007</v>
      </c>
      <c r="H490" s="10" t="s">
        <v>144</v>
      </c>
      <c r="I490" s="38">
        <v>5.36711</v>
      </c>
      <c r="J490" s="38">
        <v>4.15369</v>
      </c>
      <c r="K490" s="38">
        <v>20.51554</v>
      </c>
      <c r="L490" s="11"/>
    </row>
    <row r="491" spans="1:12" ht="24">
      <c r="A491" s="10">
        <v>4</v>
      </c>
      <c r="B491" s="71">
        <v>22423</v>
      </c>
      <c r="C491" s="38">
        <v>366.198</v>
      </c>
      <c r="D491" s="38">
        <v>1.543</v>
      </c>
      <c r="E491" s="38">
        <f t="shared" si="48"/>
        <v>0.1333152</v>
      </c>
      <c r="F491" s="38">
        <f t="shared" si="49"/>
        <v>13.91171</v>
      </c>
      <c r="G491" s="38">
        <f t="shared" si="51"/>
        <v>1.854642400992</v>
      </c>
      <c r="H491" s="10" t="s">
        <v>146</v>
      </c>
      <c r="I491" s="38">
        <v>12.4108</v>
      </c>
      <c r="J491" s="38">
        <v>13.71604</v>
      </c>
      <c r="K491" s="38">
        <v>15.60829</v>
      </c>
      <c r="L491" s="11"/>
    </row>
    <row r="492" spans="1:12" ht="24">
      <c r="A492" s="10">
        <v>5</v>
      </c>
      <c r="B492" s="71">
        <v>22436</v>
      </c>
      <c r="C492" s="38">
        <v>365.998</v>
      </c>
      <c r="D492" s="38">
        <v>1.053</v>
      </c>
      <c r="E492" s="38">
        <f t="shared" si="48"/>
        <v>0.0909792</v>
      </c>
      <c r="F492" s="38">
        <f t="shared" si="49"/>
        <v>25.28099333333333</v>
      </c>
      <c r="G492" s="38">
        <f t="shared" si="51"/>
        <v>2.3000445486719996</v>
      </c>
      <c r="H492" s="10" t="s">
        <v>147</v>
      </c>
      <c r="I492" s="38">
        <v>31.22035</v>
      </c>
      <c r="J492" s="38">
        <v>20.39825</v>
      </c>
      <c r="K492" s="38">
        <v>24.22438</v>
      </c>
      <c r="L492" s="11"/>
    </row>
    <row r="493" spans="1:12" ht="24">
      <c r="A493" s="10">
        <v>6</v>
      </c>
      <c r="B493" s="71">
        <v>22454</v>
      </c>
      <c r="C493" s="38">
        <v>365.968</v>
      </c>
      <c r="D493" s="38">
        <v>1.543</v>
      </c>
      <c r="E493" s="38">
        <f t="shared" si="48"/>
        <v>0.1333152</v>
      </c>
      <c r="F493" s="38">
        <f t="shared" si="49"/>
        <v>35.40394333333333</v>
      </c>
      <c r="G493" s="38">
        <f t="shared" si="51"/>
        <v>4.719883786272</v>
      </c>
      <c r="H493" s="10" t="s">
        <v>120</v>
      </c>
      <c r="I493" s="38">
        <v>46.44528</v>
      </c>
      <c r="J493" s="38">
        <v>32.51518</v>
      </c>
      <c r="K493" s="38">
        <v>27.25137</v>
      </c>
      <c r="L493" s="11"/>
    </row>
    <row r="494" spans="1:12" ht="24">
      <c r="A494" s="10">
        <v>7</v>
      </c>
      <c r="B494" s="71">
        <v>22464</v>
      </c>
      <c r="C494" s="38">
        <v>366.128</v>
      </c>
      <c r="D494" s="38">
        <v>1.729</v>
      </c>
      <c r="E494" s="38">
        <f t="shared" si="48"/>
        <v>0.1493856</v>
      </c>
      <c r="F494" s="38">
        <f t="shared" si="49"/>
        <v>24.155846666666665</v>
      </c>
      <c r="G494" s="38">
        <f t="shared" si="51"/>
        <v>3.608535647808</v>
      </c>
      <c r="H494" s="10" t="s">
        <v>121</v>
      </c>
      <c r="I494" s="38">
        <v>23.73958</v>
      </c>
      <c r="J494" s="38">
        <v>25.58146</v>
      </c>
      <c r="K494" s="38">
        <v>23.1465</v>
      </c>
      <c r="L494" s="11"/>
    </row>
    <row r="495" spans="1:12" ht="24">
      <c r="A495" s="10">
        <v>8</v>
      </c>
      <c r="B495" s="71">
        <v>22473</v>
      </c>
      <c r="C495" s="38">
        <v>366.208</v>
      </c>
      <c r="D495" s="38">
        <v>2.316</v>
      </c>
      <c r="E495" s="38">
        <f t="shared" si="48"/>
        <v>0.20010239999999999</v>
      </c>
      <c r="F495" s="38">
        <f t="shared" si="49"/>
        <v>20.546723333333333</v>
      </c>
      <c r="G495" s="38">
        <f t="shared" si="51"/>
        <v>4.1114486511359996</v>
      </c>
      <c r="H495" s="10" t="s">
        <v>122</v>
      </c>
      <c r="I495" s="38">
        <v>8.99313</v>
      </c>
      <c r="J495" s="38">
        <v>22.64077</v>
      </c>
      <c r="K495" s="38">
        <v>30.00627</v>
      </c>
      <c r="L495" s="11"/>
    </row>
    <row r="496" spans="1:12" ht="24">
      <c r="A496" s="10">
        <v>9</v>
      </c>
      <c r="B496" s="71">
        <v>22482</v>
      </c>
      <c r="C496" s="38">
        <v>366.678</v>
      </c>
      <c r="D496" s="38">
        <v>24.077</v>
      </c>
      <c r="E496" s="38">
        <f t="shared" si="48"/>
        <v>2.0802528000000002</v>
      </c>
      <c r="F496" s="38">
        <f t="shared" si="49"/>
        <v>32.8407</v>
      </c>
      <c r="G496" s="38">
        <f t="shared" si="51"/>
        <v>68.31695812896001</v>
      </c>
      <c r="H496" s="10" t="s">
        <v>123</v>
      </c>
      <c r="I496" s="38">
        <v>50.15264</v>
      </c>
      <c r="J496" s="38">
        <v>21.67248</v>
      </c>
      <c r="K496" s="38">
        <v>26.69698</v>
      </c>
      <c r="L496" s="11"/>
    </row>
    <row r="497" spans="1:12" ht="24">
      <c r="A497" s="10">
        <v>10</v>
      </c>
      <c r="B497" s="71">
        <v>22436</v>
      </c>
      <c r="C497" s="38">
        <v>365.998</v>
      </c>
      <c r="D497" s="38">
        <v>1.053</v>
      </c>
      <c r="E497" s="38">
        <f t="shared" si="48"/>
        <v>0.0909792</v>
      </c>
      <c r="F497" s="38">
        <f t="shared" si="49"/>
        <v>25.28099333333333</v>
      </c>
      <c r="G497" s="38">
        <f t="shared" si="51"/>
        <v>2.3000445486719996</v>
      </c>
      <c r="H497" s="10" t="s">
        <v>124</v>
      </c>
      <c r="I497" s="38">
        <v>31.22035</v>
      </c>
      <c r="J497" s="38">
        <v>20.39825</v>
      </c>
      <c r="K497" s="38">
        <v>24.22438</v>
      </c>
      <c r="L497" s="11"/>
    </row>
    <row r="498" spans="1:12" ht="24">
      <c r="A498" s="10">
        <v>11</v>
      </c>
      <c r="B498" s="71">
        <v>22454</v>
      </c>
      <c r="C498" s="38">
        <v>365.968</v>
      </c>
      <c r="D498" s="38">
        <v>1.543</v>
      </c>
      <c r="E498" s="38">
        <f t="shared" si="48"/>
        <v>0.1333152</v>
      </c>
      <c r="F498" s="38">
        <f t="shared" si="49"/>
        <v>35.40394333333333</v>
      </c>
      <c r="G498" s="38">
        <f t="shared" si="51"/>
        <v>4.719883786272</v>
      </c>
      <c r="H498" s="10" t="s">
        <v>125</v>
      </c>
      <c r="I498" s="38">
        <v>46.44528</v>
      </c>
      <c r="J498" s="38">
        <v>32.51518</v>
      </c>
      <c r="K498" s="38">
        <v>27.25137</v>
      </c>
      <c r="L498" s="11"/>
    </row>
    <row r="499" spans="1:12" ht="24">
      <c r="A499" s="10">
        <v>12</v>
      </c>
      <c r="B499" s="71">
        <v>22464</v>
      </c>
      <c r="C499" s="38">
        <v>366.128</v>
      </c>
      <c r="D499" s="38">
        <v>1.729</v>
      </c>
      <c r="E499" s="38">
        <f t="shared" si="48"/>
        <v>0.1493856</v>
      </c>
      <c r="F499" s="38">
        <f aca="true" t="shared" si="52" ref="F499:F536">+AVERAGE(I499:K499)</f>
        <v>24.155846666666665</v>
      </c>
      <c r="G499" s="38">
        <f t="shared" si="51"/>
        <v>3.608535647808</v>
      </c>
      <c r="H499" s="10" t="s">
        <v>126</v>
      </c>
      <c r="I499" s="38">
        <v>23.73958</v>
      </c>
      <c r="J499" s="38">
        <v>25.58146</v>
      </c>
      <c r="K499" s="38">
        <v>23.1465</v>
      </c>
      <c r="L499" s="11"/>
    </row>
    <row r="500" spans="1:12" ht="24">
      <c r="A500" s="10">
        <v>13</v>
      </c>
      <c r="B500" s="71">
        <v>22473</v>
      </c>
      <c r="C500" s="38">
        <v>366.208</v>
      </c>
      <c r="D500" s="38">
        <v>2.316</v>
      </c>
      <c r="E500" s="38">
        <f t="shared" si="48"/>
        <v>0.20010239999999999</v>
      </c>
      <c r="F500" s="38">
        <f t="shared" si="52"/>
        <v>20.546723333333333</v>
      </c>
      <c r="G500" s="38">
        <f t="shared" si="51"/>
        <v>4.1114486511359996</v>
      </c>
      <c r="H500" s="10" t="s">
        <v>97</v>
      </c>
      <c r="I500" s="38">
        <v>8.99313</v>
      </c>
      <c r="J500" s="38">
        <v>22.64077</v>
      </c>
      <c r="K500" s="38">
        <v>30.00627</v>
      </c>
      <c r="L500" s="11"/>
    </row>
    <row r="501" spans="1:12" ht="24">
      <c r="A501" s="10">
        <v>14</v>
      </c>
      <c r="B501" s="71">
        <v>22482</v>
      </c>
      <c r="C501" s="38">
        <v>366.678</v>
      </c>
      <c r="D501" s="38">
        <v>24.077</v>
      </c>
      <c r="E501" s="38">
        <f t="shared" si="48"/>
        <v>2.0802528000000002</v>
      </c>
      <c r="F501" s="38">
        <f t="shared" si="52"/>
        <v>32.8407</v>
      </c>
      <c r="G501" s="38">
        <f t="shared" si="51"/>
        <v>68.31695812896001</v>
      </c>
      <c r="H501" s="10" t="s">
        <v>98</v>
      </c>
      <c r="I501" s="38">
        <v>50.15264</v>
      </c>
      <c r="J501" s="38">
        <v>21.67248</v>
      </c>
      <c r="K501" s="38">
        <v>26.69698</v>
      </c>
      <c r="L501" s="11"/>
    </row>
    <row r="502" spans="1:12" ht="24">
      <c r="A502" s="10">
        <v>15</v>
      </c>
      <c r="B502" s="71">
        <v>22500</v>
      </c>
      <c r="C502" s="38">
        <v>366.248</v>
      </c>
      <c r="D502" s="38">
        <v>2.581</v>
      </c>
      <c r="E502" s="38">
        <f t="shared" si="48"/>
        <v>0.2229984</v>
      </c>
      <c r="F502" s="38">
        <f t="shared" si="52"/>
        <v>14.164516666666666</v>
      </c>
      <c r="G502" s="38">
        <f t="shared" si="51"/>
        <v>3.15866455344</v>
      </c>
      <c r="H502" s="10" t="s">
        <v>127</v>
      </c>
      <c r="I502" s="38">
        <v>9.31261</v>
      </c>
      <c r="J502" s="38">
        <v>21.4366</v>
      </c>
      <c r="K502" s="38">
        <v>11.74434</v>
      </c>
      <c r="L502" s="11"/>
    </row>
    <row r="503" spans="1:12" ht="24">
      <c r="A503" s="10">
        <v>16</v>
      </c>
      <c r="B503" s="71">
        <v>22508</v>
      </c>
      <c r="C503" s="38">
        <v>366.118</v>
      </c>
      <c r="D503" s="38">
        <v>1.654</v>
      </c>
      <c r="E503" s="38">
        <f t="shared" si="48"/>
        <v>0.1429056</v>
      </c>
      <c r="F503" s="38">
        <f t="shared" si="52"/>
        <v>14.272063333333334</v>
      </c>
      <c r="G503" s="38">
        <f t="shared" si="51"/>
        <v>2.0395577738879997</v>
      </c>
      <c r="H503" s="10" t="s">
        <v>128</v>
      </c>
      <c r="I503" s="38">
        <v>14.47702</v>
      </c>
      <c r="J503" s="38">
        <v>3.5629</v>
      </c>
      <c r="K503" s="38">
        <v>24.77627</v>
      </c>
      <c r="L503" s="11"/>
    </row>
    <row r="504" spans="1:12" ht="24">
      <c r="A504" s="10">
        <v>17</v>
      </c>
      <c r="B504" s="71">
        <v>22511</v>
      </c>
      <c r="C504" s="38">
        <v>366.843</v>
      </c>
      <c r="D504" s="38">
        <v>16.836</v>
      </c>
      <c r="E504" s="38">
        <f t="shared" si="48"/>
        <v>1.4546303999999999</v>
      </c>
      <c r="F504" s="38">
        <f t="shared" si="52"/>
        <v>336.32217333333335</v>
      </c>
      <c r="G504" s="38">
        <f t="shared" si="51"/>
        <v>489.224457524736</v>
      </c>
      <c r="H504" s="10" t="s">
        <v>100</v>
      </c>
      <c r="I504" s="38">
        <v>355.85742</v>
      </c>
      <c r="J504" s="38">
        <v>329.77692</v>
      </c>
      <c r="K504" s="38">
        <v>323.33218</v>
      </c>
      <c r="L504" s="11"/>
    </row>
    <row r="505" spans="1:12" ht="24">
      <c r="A505" s="10">
        <v>18</v>
      </c>
      <c r="B505" s="71">
        <v>22517</v>
      </c>
      <c r="C505" s="38">
        <v>366.218</v>
      </c>
      <c r="D505" s="38">
        <v>2.321</v>
      </c>
      <c r="E505" s="38">
        <f t="shared" si="48"/>
        <v>0.20053440000000003</v>
      </c>
      <c r="F505" s="38">
        <f t="shared" si="52"/>
        <v>51.35017333333334</v>
      </c>
      <c r="G505" s="38">
        <f t="shared" si="51"/>
        <v>10.297476199296002</v>
      </c>
      <c r="H505" s="10" t="s">
        <v>101</v>
      </c>
      <c r="I505" s="38">
        <v>67.62091</v>
      </c>
      <c r="J505" s="38">
        <v>49.86208</v>
      </c>
      <c r="K505" s="38">
        <v>36.56753</v>
      </c>
      <c r="L505" s="11"/>
    </row>
    <row r="506" spans="1:12" ht="24">
      <c r="A506" s="10">
        <v>19</v>
      </c>
      <c r="B506" s="71">
        <v>22531</v>
      </c>
      <c r="C506" s="38">
        <v>366.038</v>
      </c>
      <c r="D506" s="38">
        <v>1.303</v>
      </c>
      <c r="E506" s="38">
        <f t="shared" si="48"/>
        <v>0.1125792</v>
      </c>
      <c r="F506" s="38">
        <f t="shared" si="52"/>
        <v>15.749153333333332</v>
      </c>
      <c r="G506" s="38">
        <f t="shared" si="51"/>
        <v>1.773027082944</v>
      </c>
      <c r="H506" s="10" t="s">
        <v>129</v>
      </c>
      <c r="I506" s="38">
        <v>22.25972</v>
      </c>
      <c r="J506" s="38">
        <v>14.53113</v>
      </c>
      <c r="K506" s="38">
        <v>10.45661</v>
      </c>
      <c r="L506" s="11"/>
    </row>
    <row r="507" spans="1:12" ht="24">
      <c r="A507" s="10">
        <v>20</v>
      </c>
      <c r="B507" s="71">
        <v>22541</v>
      </c>
      <c r="C507" s="38">
        <v>366.078</v>
      </c>
      <c r="D507" s="38">
        <v>1.654</v>
      </c>
      <c r="E507" s="38">
        <f t="shared" si="48"/>
        <v>0.1429056</v>
      </c>
      <c r="F507" s="38">
        <f t="shared" si="52"/>
        <v>32.91249333333334</v>
      </c>
      <c r="G507" s="38">
        <f t="shared" si="51"/>
        <v>4.703379607296</v>
      </c>
      <c r="H507" s="10" t="s">
        <v>130</v>
      </c>
      <c r="I507" s="38">
        <v>23.78354</v>
      </c>
      <c r="J507" s="38">
        <v>47.14546</v>
      </c>
      <c r="K507" s="38">
        <v>27.80848</v>
      </c>
      <c r="L507" s="11"/>
    </row>
    <row r="508" spans="1:12" ht="24">
      <c r="A508" s="10">
        <v>21</v>
      </c>
      <c r="B508" s="71">
        <v>22549</v>
      </c>
      <c r="C508" s="38">
        <v>366.088</v>
      </c>
      <c r="D508" s="38">
        <v>1.754</v>
      </c>
      <c r="E508" s="38">
        <f t="shared" si="48"/>
        <v>0.1515456</v>
      </c>
      <c r="F508" s="38">
        <f t="shared" si="52"/>
        <v>98.71022666666668</v>
      </c>
      <c r="G508" s="38">
        <f t="shared" si="51"/>
        <v>14.959100526336004</v>
      </c>
      <c r="H508" s="10" t="s">
        <v>131</v>
      </c>
      <c r="I508" s="38">
        <v>95.73959</v>
      </c>
      <c r="J508" s="38">
        <v>72.52947</v>
      </c>
      <c r="K508" s="38">
        <v>127.86162</v>
      </c>
      <c r="L508" s="11"/>
    </row>
    <row r="509" spans="1:12" ht="24">
      <c r="A509" s="10">
        <v>22</v>
      </c>
      <c r="B509" s="71">
        <v>22557</v>
      </c>
      <c r="C509" s="38">
        <v>366.928</v>
      </c>
      <c r="D509" s="38">
        <v>32.294</v>
      </c>
      <c r="E509" s="38">
        <f t="shared" si="48"/>
        <v>2.7902016</v>
      </c>
      <c r="F509" s="38">
        <f t="shared" si="52"/>
        <v>204.7915966666667</v>
      </c>
      <c r="G509" s="38">
        <f t="shared" si="51"/>
        <v>571.4098406858881</v>
      </c>
      <c r="H509" s="10" t="s">
        <v>132</v>
      </c>
      <c r="I509" s="38">
        <v>198.84686</v>
      </c>
      <c r="J509" s="38">
        <v>210.47338</v>
      </c>
      <c r="K509" s="38">
        <v>205.05455</v>
      </c>
      <c r="L509" s="11"/>
    </row>
    <row r="510" spans="1:12" ht="24">
      <c r="A510" s="10">
        <v>23</v>
      </c>
      <c r="B510" s="71">
        <v>22571</v>
      </c>
      <c r="C510" s="38">
        <v>366.138</v>
      </c>
      <c r="D510" s="38">
        <v>3.177</v>
      </c>
      <c r="E510" s="38">
        <f t="shared" si="48"/>
        <v>0.27449280000000004</v>
      </c>
      <c r="F510" s="38">
        <f t="shared" si="52"/>
        <v>167.54281</v>
      </c>
      <c r="G510" s="38">
        <f t="shared" si="51"/>
        <v>45.989295036768006</v>
      </c>
      <c r="H510" s="10" t="s">
        <v>133</v>
      </c>
      <c r="I510" s="38">
        <v>193.38369</v>
      </c>
      <c r="J510" s="38">
        <v>129.72346</v>
      </c>
      <c r="K510" s="38">
        <v>179.52128</v>
      </c>
      <c r="L510" s="11"/>
    </row>
    <row r="511" spans="1:12" ht="24">
      <c r="A511" s="10">
        <v>24</v>
      </c>
      <c r="B511" s="71">
        <v>22577</v>
      </c>
      <c r="C511" s="38">
        <v>368.228</v>
      </c>
      <c r="D511" s="38">
        <v>186.948</v>
      </c>
      <c r="E511" s="38">
        <f t="shared" si="48"/>
        <v>16.152307200000003</v>
      </c>
      <c r="F511" s="38">
        <f t="shared" si="52"/>
        <v>1384.01542</v>
      </c>
      <c r="G511" s="38">
        <f t="shared" si="51"/>
        <v>22355.042233377026</v>
      </c>
      <c r="H511" s="10" t="s">
        <v>111</v>
      </c>
      <c r="I511" s="38">
        <v>1409.52742</v>
      </c>
      <c r="J511" s="38">
        <v>1413.23965</v>
      </c>
      <c r="K511" s="38">
        <v>1329.27919</v>
      </c>
      <c r="L511" s="11"/>
    </row>
    <row r="512" spans="1:12" ht="24">
      <c r="A512" s="10">
        <v>25</v>
      </c>
      <c r="B512" s="71">
        <v>22577</v>
      </c>
      <c r="C512" s="38">
        <v>368.078</v>
      </c>
      <c r="D512" s="38">
        <v>131.095</v>
      </c>
      <c r="E512" s="38">
        <f t="shared" si="48"/>
        <v>11.326608</v>
      </c>
      <c r="F512" s="38">
        <f t="shared" si="52"/>
        <v>1757.898143333333</v>
      </c>
      <c r="G512" s="38">
        <f t="shared" si="51"/>
        <v>19911.023173464477</v>
      </c>
      <c r="H512" s="10" t="s">
        <v>112</v>
      </c>
      <c r="I512" s="38">
        <v>1811.39948</v>
      </c>
      <c r="J512" s="38">
        <v>1753.05506</v>
      </c>
      <c r="K512" s="38">
        <v>1709.23989</v>
      </c>
      <c r="L512" s="11"/>
    </row>
    <row r="513" spans="1:12" ht="24">
      <c r="A513" s="10">
        <v>26</v>
      </c>
      <c r="B513" s="71">
        <v>22594</v>
      </c>
      <c r="C513" s="38">
        <v>367.02</v>
      </c>
      <c r="D513" s="38">
        <v>37.437</v>
      </c>
      <c r="E513" s="38">
        <f t="shared" si="48"/>
        <v>3.2345568</v>
      </c>
      <c r="F513" s="38">
        <f t="shared" si="52"/>
        <v>34.90686</v>
      </c>
      <c r="G513" s="38">
        <f t="shared" si="51"/>
        <v>112.90822137964801</v>
      </c>
      <c r="H513" s="10" t="s">
        <v>113</v>
      </c>
      <c r="I513" s="38">
        <v>35.61616</v>
      </c>
      <c r="J513" s="38">
        <v>44.24466</v>
      </c>
      <c r="K513" s="38">
        <v>24.85976</v>
      </c>
      <c r="L513" s="11"/>
    </row>
    <row r="514" spans="1:12" ht="24">
      <c r="A514" s="10">
        <v>27</v>
      </c>
      <c r="B514" s="71">
        <v>22605</v>
      </c>
      <c r="C514" s="38">
        <v>366.978</v>
      </c>
      <c r="D514" s="38">
        <v>35.377</v>
      </c>
      <c r="E514" s="38">
        <f t="shared" si="48"/>
        <v>3.0565728000000005</v>
      </c>
      <c r="F514" s="38">
        <f t="shared" si="52"/>
        <v>61.47316333333333</v>
      </c>
      <c r="G514" s="38">
        <f t="shared" si="51"/>
        <v>187.89719897462402</v>
      </c>
      <c r="H514" s="10" t="s">
        <v>114</v>
      </c>
      <c r="I514" s="38">
        <v>42.74431</v>
      </c>
      <c r="J514" s="38">
        <v>64.14202</v>
      </c>
      <c r="K514" s="38">
        <v>77.53316</v>
      </c>
      <c r="L514" s="11"/>
    </row>
    <row r="515" spans="1:12" ht="24">
      <c r="A515" s="10">
        <v>28</v>
      </c>
      <c r="B515" s="71">
        <v>22612</v>
      </c>
      <c r="C515" s="38">
        <v>366.928</v>
      </c>
      <c r="D515" s="38">
        <v>29.46</v>
      </c>
      <c r="E515" s="38">
        <f t="shared" si="48"/>
        <v>2.545344</v>
      </c>
      <c r="F515" s="38">
        <f t="shared" si="52"/>
        <v>42.556603333333335</v>
      </c>
      <c r="G515" s="38">
        <f t="shared" si="51"/>
        <v>108.32119495488001</v>
      </c>
      <c r="H515" s="10" t="s">
        <v>134</v>
      </c>
      <c r="I515" s="38">
        <v>35.57568</v>
      </c>
      <c r="J515" s="38">
        <v>42.77814</v>
      </c>
      <c r="K515" s="38">
        <v>49.31599</v>
      </c>
      <c r="L515" s="11"/>
    </row>
    <row r="516" spans="1:12" ht="24">
      <c r="A516" s="10">
        <v>29</v>
      </c>
      <c r="B516" s="71">
        <v>22627</v>
      </c>
      <c r="C516" s="38">
        <v>366.848</v>
      </c>
      <c r="D516" s="38">
        <v>22.975</v>
      </c>
      <c r="E516" s="38">
        <f t="shared" si="48"/>
        <v>1.9850400000000001</v>
      </c>
      <c r="F516" s="38">
        <f t="shared" si="52"/>
        <v>24.97627</v>
      </c>
      <c r="G516" s="38">
        <f t="shared" si="51"/>
        <v>49.5788950008</v>
      </c>
      <c r="H516" s="10" t="s">
        <v>135</v>
      </c>
      <c r="I516" s="38">
        <v>25.5809</v>
      </c>
      <c r="J516" s="38">
        <v>28.11057</v>
      </c>
      <c r="K516" s="38">
        <v>21.23734</v>
      </c>
      <c r="L516" s="11"/>
    </row>
    <row r="517" spans="1:12" ht="24">
      <c r="A517" s="10">
        <v>30</v>
      </c>
      <c r="B517" s="71">
        <v>22635</v>
      </c>
      <c r="C517" s="38">
        <v>366.858</v>
      </c>
      <c r="D517" s="38">
        <v>23.484</v>
      </c>
      <c r="E517" s="38">
        <f t="shared" si="48"/>
        <v>2.0290176000000004</v>
      </c>
      <c r="F517" s="38">
        <f t="shared" si="52"/>
        <v>24.21526333333333</v>
      </c>
      <c r="G517" s="38">
        <f t="shared" si="51"/>
        <v>49.133195491968</v>
      </c>
      <c r="H517" s="10" t="s">
        <v>136</v>
      </c>
      <c r="I517" s="38">
        <v>23.28439</v>
      </c>
      <c r="J517" s="38">
        <v>21.84619</v>
      </c>
      <c r="K517" s="38">
        <v>27.51521</v>
      </c>
      <c r="L517" s="11"/>
    </row>
    <row r="518" spans="1:12" ht="24">
      <c r="A518" s="10">
        <v>31</v>
      </c>
      <c r="B518" s="71">
        <v>22654</v>
      </c>
      <c r="C518" s="38">
        <v>366.818</v>
      </c>
      <c r="D518" s="38">
        <v>22.263</v>
      </c>
      <c r="E518" s="38">
        <f t="shared" si="48"/>
        <v>1.9235232000000002</v>
      </c>
      <c r="F518" s="38">
        <f t="shared" si="52"/>
        <v>21.66188</v>
      </c>
      <c r="G518" s="38">
        <f t="shared" si="51"/>
        <v>41.667128735616004</v>
      </c>
      <c r="H518" s="10" t="s">
        <v>137</v>
      </c>
      <c r="I518" s="38">
        <v>48.40703</v>
      </c>
      <c r="J518" s="38">
        <v>2.76932</v>
      </c>
      <c r="K518" s="38">
        <v>13.80929</v>
      </c>
      <c r="L518" s="11"/>
    </row>
    <row r="519" spans="1:13" s="155" customFormat="1" ht="24.75" thickBot="1">
      <c r="A519" s="152">
        <v>32</v>
      </c>
      <c r="B519" s="153">
        <v>22661</v>
      </c>
      <c r="C519" s="154">
        <v>366.918</v>
      </c>
      <c r="D519" s="154">
        <v>26.249</v>
      </c>
      <c r="E519" s="154">
        <f t="shared" si="48"/>
        <v>2.2679136</v>
      </c>
      <c r="F519" s="154">
        <f t="shared" si="52"/>
        <v>18.19407</v>
      </c>
      <c r="G519" s="154">
        <f t="shared" si="51"/>
        <v>41.262578792352</v>
      </c>
      <c r="H519" s="152" t="s">
        <v>138</v>
      </c>
      <c r="I519" s="154">
        <v>5.70867</v>
      </c>
      <c r="J519" s="154">
        <v>30.88902</v>
      </c>
      <c r="K519" s="154">
        <v>17.98452</v>
      </c>
      <c r="M519" s="155" t="s">
        <v>197</v>
      </c>
    </row>
    <row r="520" spans="1:12" ht="24">
      <c r="A520" s="10">
        <v>1</v>
      </c>
      <c r="B520" s="71">
        <v>22884</v>
      </c>
      <c r="C520" s="38">
        <v>366.118</v>
      </c>
      <c r="D520" s="38">
        <v>0.967</v>
      </c>
      <c r="E520" s="38">
        <f t="shared" si="48"/>
        <v>0.0835488</v>
      </c>
      <c r="F520" s="38">
        <f t="shared" si="52"/>
        <v>72.72186</v>
      </c>
      <c r="G520" s="38">
        <f t="shared" si="51"/>
        <v>6.075824136768001</v>
      </c>
      <c r="H520" s="10" t="s">
        <v>142</v>
      </c>
      <c r="I520" s="38">
        <v>93.68779</v>
      </c>
      <c r="J520" s="38">
        <v>67.19677</v>
      </c>
      <c r="K520" s="38">
        <v>57.28102</v>
      </c>
      <c r="L520" s="11"/>
    </row>
    <row r="521" spans="1:12" ht="24">
      <c r="A521" s="10">
        <v>2</v>
      </c>
      <c r="B521" s="71">
        <v>22885</v>
      </c>
      <c r="C521" s="38">
        <v>365.998</v>
      </c>
      <c r="D521" s="38">
        <v>0.741</v>
      </c>
      <c r="E521" s="38">
        <f t="shared" si="48"/>
        <v>0.06402240000000001</v>
      </c>
      <c r="F521" s="38">
        <f t="shared" si="52"/>
        <v>39.24600999999999</v>
      </c>
      <c r="G521" s="38">
        <f t="shared" si="51"/>
        <v>2.512623750624</v>
      </c>
      <c r="H521" s="10" t="s">
        <v>143</v>
      </c>
      <c r="I521" s="38">
        <v>32.22378</v>
      </c>
      <c r="J521" s="38">
        <v>34.77842</v>
      </c>
      <c r="K521" s="38">
        <v>50.73583</v>
      </c>
      <c r="L521" s="11"/>
    </row>
    <row r="522" spans="1:11" ht="24">
      <c r="A522" s="10">
        <v>3</v>
      </c>
      <c r="B522" s="71">
        <v>22898</v>
      </c>
      <c r="C522" s="38">
        <v>366.028</v>
      </c>
      <c r="D522" s="38">
        <v>1.447</v>
      </c>
      <c r="E522" s="38">
        <f t="shared" si="48"/>
        <v>0.12502080000000002</v>
      </c>
      <c r="F522" s="38">
        <f t="shared" si="52"/>
        <v>40.71871333333333</v>
      </c>
      <c r="G522" s="38">
        <f t="shared" si="51"/>
        <v>5.090686115904001</v>
      </c>
      <c r="H522" s="10" t="s">
        <v>144</v>
      </c>
      <c r="I522" s="38">
        <v>47.05477</v>
      </c>
      <c r="J522" s="38">
        <v>39.23603</v>
      </c>
      <c r="K522" s="38">
        <v>35.86534</v>
      </c>
    </row>
    <row r="523" spans="1:12" ht="24">
      <c r="A523" s="10">
        <v>4</v>
      </c>
      <c r="B523" s="71">
        <v>22906</v>
      </c>
      <c r="C523" s="38">
        <v>365.978</v>
      </c>
      <c r="D523" s="38">
        <v>1.089</v>
      </c>
      <c r="E523" s="38">
        <f t="shared" si="48"/>
        <v>0.0940896</v>
      </c>
      <c r="F523" s="38">
        <f t="shared" si="52"/>
        <v>34.59367666666667</v>
      </c>
      <c r="G523" s="38">
        <f t="shared" si="51"/>
        <v>3.2549052000959997</v>
      </c>
      <c r="H523" s="10" t="s">
        <v>146</v>
      </c>
      <c r="I523" s="11">
        <v>35.19139</v>
      </c>
      <c r="J523" s="38">
        <v>26.05713</v>
      </c>
      <c r="K523" s="38">
        <v>42.53251</v>
      </c>
      <c r="L523" s="11"/>
    </row>
    <row r="524" spans="1:12" ht="24">
      <c r="A524" s="10">
        <v>5</v>
      </c>
      <c r="B524" s="71">
        <v>22908</v>
      </c>
      <c r="C524" s="38">
        <v>367.398</v>
      </c>
      <c r="D524" s="38">
        <v>34.294</v>
      </c>
      <c r="E524" s="38">
        <f t="shared" si="48"/>
        <v>2.9630015999999997</v>
      </c>
      <c r="F524" s="38">
        <f t="shared" si="52"/>
        <v>683.5089000000002</v>
      </c>
      <c r="G524" s="38">
        <f t="shared" si="51"/>
        <v>2025.2379643142403</v>
      </c>
      <c r="H524" s="10" t="s">
        <v>147</v>
      </c>
      <c r="I524" s="38">
        <v>747.51787</v>
      </c>
      <c r="J524" s="38">
        <v>524.26532</v>
      </c>
      <c r="K524" s="38">
        <v>778.74351</v>
      </c>
      <c r="L524" s="11"/>
    </row>
    <row r="525" spans="1:12" ht="24">
      <c r="A525" s="10">
        <v>6</v>
      </c>
      <c r="B525" s="71">
        <v>22909</v>
      </c>
      <c r="C525" s="38">
        <v>366.328</v>
      </c>
      <c r="D525" s="38">
        <v>11.251</v>
      </c>
      <c r="E525" s="38">
        <f t="shared" si="48"/>
        <v>0.9720864</v>
      </c>
      <c r="F525" s="38">
        <f t="shared" si="52"/>
        <v>102.36677666666667</v>
      </c>
      <c r="G525" s="38">
        <f t="shared" si="51"/>
        <v>99.509351409504</v>
      </c>
      <c r="H525" s="10" t="s">
        <v>120</v>
      </c>
      <c r="I525" s="38">
        <v>90.38398</v>
      </c>
      <c r="J525" s="38">
        <v>93.60174</v>
      </c>
      <c r="K525" s="38">
        <v>123.11461</v>
      </c>
      <c r="L525" s="11"/>
    </row>
    <row r="526" spans="1:12" ht="24">
      <c r="A526" s="10">
        <v>7</v>
      </c>
      <c r="B526" s="71">
        <v>22926</v>
      </c>
      <c r="C526" s="38">
        <v>365.798</v>
      </c>
      <c r="D526" s="38">
        <v>0.524</v>
      </c>
      <c r="E526" s="38">
        <f t="shared" si="48"/>
        <v>0.045273600000000004</v>
      </c>
      <c r="F526" s="38">
        <f t="shared" si="52"/>
        <v>32.43336333333333</v>
      </c>
      <c r="G526" s="38">
        <f t="shared" si="51"/>
        <v>1.468375118208</v>
      </c>
      <c r="H526" s="10" t="s">
        <v>121</v>
      </c>
      <c r="I526" s="38">
        <v>43.08552</v>
      </c>
      <c r="J526" s="38">
        <v>25.67476</v>
      </c>
      <c r="K526" s="38">
        <v>28.53981</v>
      </c>
      <c r="L526" s="11"/>
    </row>
    <row r="527" spans="1:12" ht="24">
      <c r="A527" s="10">
        <v>8</v>
      </c>
      <c r="B527" s="71">
        <v>22944</v>
      </c>
      <c r="C527" s="38">
        <v>365.728</v>
      </c>
      <c r="D527" s="38">
        <v>0.731</v>
      </c>
      <c r="E527" s="38">
        <f t="shared" si="48"/>
        <v>0.0631584</v>
      </c>
      <c r="F527" s="38">
        <f t="shared" si="52"/>
        <v>27.468163333333333</v>
      </c>
      <c r="G527" s="38">
        <f t="shared" si="51"/>
        <v>1.7348452470720002</v>
      </c>
      <c r="H527" s="10" t="s">
        <v>122</v>
      </c>
      <c r="I527" s="38">
        <v>25.40374</v>
      </c>
      <c r="J527" s="38">
        <v>27.08856</v>
      </c>
      <c r="K527" s="38">
        <v>29.91219</v>
      </c>
      <c r="L527" s="11"/>
    </row>
    <row r="528" spans="1:12" ht="24">
      <c r="A528" s="10">
        <v>9</v>
      </c>
      <c r="B528" s="71">
        <v>22957</v>
      </c>
      <c r="C528" s="38">
        <v>365.748</v>
      </c>
      <c r="D528" s="38">
        <v>0.4321</v>
      </c>
      <c r="E528" s="38">
        <f t="shared" si="48"/>
        <v>0.03733344</v>
      </c>
      <c r="F528" s="38">
        <f t="shared" si="52"/>
        <v>26.173819999999996</v>
      </c>
      <c r="G528" s="38">
        <f t="shared" si="51"/>
        <v>0.9771587385407999</v>
      </c>
      <c r="H528" s="10" t="s">
        <v>123</v>
      </c>
      <c r="I528" s="38">
        <v>22.6297</v>
      </c>
      <c r="J528" s="38">
        <v>32.1361</v>
      </c>
      <c r="K528" s="38">
        <v>23.75566</v>
      </c>
      <c r="L528" s="11"/>
    </row>
    <row r="529" spans="1:12" ht="24">
      <c r="A529" s="10">
        <v>10</v>
      </c>
      <c r="B529" s="71">
        <v>22975</v>
      </c>
      <c r="C529" s="38">
        <v>365.818</v>
      </c>
      <c r="D529" s="38">
        <v>0.425</v>
      </c>
      <c r="E529" s="38">
        <f t="shared" si="48"/>
        <v>0.03672</v>
      </c>
      <c r="F529" s="38">
        <f t="shared" si="52"/>
        <v>15.415583333333336</v>
      </c>
      <c r="G529" s="38">
        <f t="shared" si="51"/>
        <v>0.5660602200000001</v>
      </c>
      <c r="H529" s="10" t="s">
        <v>124</v>
      </c>
      <c r="I529" s="38">
        <v>17.55893</v>
      </c>
      <c r="J529" s="38">
        <v>14.71646</v>
      </c>
      <c r="K529" s="38">
        <v>13.97136</v>
      </c>
      <c r="L529" s="11"/>
    </row>
    <row r="530" spans="1:12" ht="24">
      <c r="A530" s="10">
        <v>11</v>
      </c>
      <c r="B530" s="71">
        <v>22991</v>
      </c>
      <c r="C530" s="38">
        <v>365.968</v>
      </c>
      <c r="D530" s="38">
        <v>0.762</v>
      </c>
      <c r="E530" s="38">
        <f t="shared" si="48"/>
        <v>0.0658368</v>
      </c>
      <c r="F530" s="38">
        <f t="shared" si="52"/>
        <v>6.186050000000001</v>
      </c>
      <c r="G530" s="38">
        <f t="shared" si="51"/>
        <v>0.40726973664000005</v>
      </c>
      <c r="H530" s="10" t="s">
        <v>125</v>
      </c>
      <c r="I530" s="38">
        <v>8.31526</v>
      </c>
      <c r="J530" s="38">
        <v>6.92564</v>
      </c>
      <c r="K530" s="38">
        <v>3.31725</v>
      </c>
      <c r="L530" s="11"/>
    </row>
    <row r="531" spans="1:12" ht="24">
      <c r="A531" s="10">
        <v>12</v>
      </c>
      <c r="B531" s="71">
        <v>22996</v>
      </c>
      <c r="C531" s="38">
        <v>365.998</v>
      </c>
      <c r="D531" s="38">
        <v>0.849</v>
      </c>
      <c r="E531" s="38">
        <f t="shared" si="48"/>
        <v>0.0733536</v>
      </c>
      <c r="F531" s="38">
        <f t="shared" si="52"/>
        <v>13.029926666666668</v>
      </c>
      <c r="G531" s="38">
        <f t="shared" si="51"/>
        <v>0.9557920287360002</v>
      </c>
      <c r="H531" s="10" t="s">
        <v>126</v>
      </c>
      <c r="I531" s="38">
        <v>12.25445</v>
      </c>
      <c r="J531" s="38">
        <v>7.23109</v>
      </c>
      <c r="K531" s="38">
        <v>19.60424</v>
      </c>
      <c r="L531" s="11"/>
    </row>
    <row r="532" spans="1:12" ht="24">
      <c r="A532" s="10">
        <v>13</v>
      </c>
      <c r="B532" s="71">
        <v>23003</v>
      </c>
      <c r="C532" s="38">
        <v>366.008</v>
      </c>
      <c r="D532" s="38">
        <v>0.006</v>
      </c>
      <c r="E532" s="38">
        <f t="shared" si="48"/>
        <v>0.0005184</v>
      </c>
      <c r="F532" s="38">
        <f t="shared" si="52"/>
        <v>9.351080000000001</v>
      </c>
      <c r="G532" s="38">
        <f t="shared" si="51"/>
        <v>0.004847599872000001</v>
      </c>
      <c r="H532" s="10" t="s">
        <v>97</v>
      </c>
      <c r="I532" s="38">
        <v>6.95234</v>
      </c>
      <c r="J532" s="38">
        <v>5.27652</v>
      </c>
      <c r="K532" s="38">
        <v>15.82438</v>
      </c>
      <c r="L532" s="11"/>
    </row>
    <row r="533" spans="1:12" ht="24">
      <c r="A533" s="10">
        <v>14</v>
      </c>
      <c r="B533" s="71">
        <v>23021</v>
      </c>
      <c r="C533" s="38">
        <v>366.078</v>
      </c>
      <c r="D533" s="38">
        <v>0.008</v>
      </c>
      <c r="E533" s="38">
        <f t="shared" si="48"/>
        <v>0.0006912000000000001</v>
      </c>
      <c r="F533" s="38">
        <f t="shared" si="52"/>
        <v>17.277666666666665</v>
      </c>
      <c r="G533" s="38">
        <f t="shared" si="51"/>
        <v>0.0119423232</v>
      </c>
      <c r="H533" s="10" t="s">
        <v>98</v>
      </c>
      <c r="I533" s="38">
        <v>16.34451</v>
      </c>
      <c r="J533" s="38">
        <v>20.637</v>
      </c>
      <c r="K533" s="38">
        <v>14.85149</v>
      </c>
      <c r="L533" s="11"/>
    </row>
    <row r="534" spans="1:16" ht="24">
      <c r="A534" s="10">
        <v>15</v>
      </c>
      <c r="B534" s="71">
        <v>23033</v>
      </c>
      <c r="C534" s="38">
        <v>365.978</v>
      </c>
      <c r="D534" s="38">
        <v>0.006</v>
      </c>
      <c r="E534" s="38">
        <f t="shared" si="48"/>
        <v>0.0005184</v>
      </c>
      <c r="F534" s="38">
        <f t="shared" si="52"/>
        <v>5.286843333333334</v>
      </c>
      <c r="G534" s="38">
        <f t="shared" si="51"/>
        <v>0.0027406995840000004</v>
      </c>
      <c r="H534" s="10" t="s">
        <v>127</v>
      </c>
      <c r="I534" s="38">
        <v>5.36826</v>
      </c>
      <c r="J534" s="38">
        <v>7.2447</v>
      </c>
      <c r="K534" s="38">
        <v>3.24757</v>
      </c>
      <c r="L534" s="11"/>
      <c r="M534" s="38">
        <v>0.006</v>
      </c>
      <c r="N534" s="38">
        <f>M534*0.0864</f>
        <v>0.0005184</v>
      </c>
      <c r="O534" s="38" t="e">
        <f>+AVERAGE(R534:T534)</f>
        <v>#DIV/0!</v>
      </c>
      <c r="P534" s="38" t="e">
        <f>O534*N534</f>
        <v>#DIV/0!</v>
      </c>
    </row>
    <row r="535" spans="1:16" ht="24">
      <c r="A535" s="10">
        <v>16</v>
      </c>
      <c r="B535" s="71">
        <v>23039</v>
      </c>
      <c r="C535" s="38">
        <v>365.818</v>
      </c>
      <c r="D535" s="38">
        <v>0.002</v>
      </c>
      <c r="E535" s="38">
        <f t="shared" si="48"/>
        <v>0.00017280000000000003</v>
      </c>
      <c r="F535" s="38">
        <f t="shared" si="52"/>
        <v>3.174226666666667</v>
      </c>
      <c r="G535" s="38">
        <f t="shared" si="51"/>
        <v>0.0005485063680000002</v>
      </c>
      <c r="H535" s="10" t="s">
        <v>128</v>
      </c>
      <c r="I535" s="38">
        <v>1.81187</v>
      </c>
      <c r="J535" s="38">
        <v>1.76604</v>
      </c>
      <c r="K535" s="38">
        <v>5.94477</v>
      </c>
      <c r="L535" s="11"/>
      <c r="M535" s="38">
        <v>0.002</v>
      </c>
      <c r="N535" s="38">
        <f>M535*0.0864</f>
        <v>0.00017280000000000003</v>
      </c>
      <c r="O535" s="38" t="e">
        <f>+AVERAGE(R535:T535)</f>
        <v>#DIV/0!</v>
      </c>
      <c r="P535" s="38" t="e">
        <f>O535*N535</f>
        <v>#DIV/0!</v>
      </c>
    </row>
    <row r="536" spans="1:16" ht="24">
      <c r="A536" s="10">
        <v>17</v>
      </c>
      <c r="B536" s="71">
        <v>23049</v>
      </c>
      <c r="C536" s="38">
        <v>365.708</v>
      </c>
      <c r="D536" s="38">
        <v>0.001</v>
      </c>
      <c r="E536" s="38">
        <f>D536*0.0864</f>
        <v>8.640000000000001E-05</v>
      </c>
      <c r="F536" s="38">
        <f t="shared" si="52"/>
        <v>18.85531</v>
      </c>
      <c r="G536" s="38">
        <f t="shared" si="51"/>
        <v>0.0016290987840000002</v>
      </c>
      <c r="H536" s="10" t="s">
        <v>100</v>
      </c>
      <c r="I536" s="38">
        <v>20.42661</v>
      </c>
      <c r="J536" s="38">
        <v>17.11385</v>
      </c>
      <c r="K536" s="38">
        <v>19.02547</v>
      </c>
      <c r="L536" s="11"/>
      <c r="M536" s="38">
        <v>0.001</v>
      </c>
      <c r="N536" s="38">
        <f>M536*0.0864</f>
        <v>8.640000000000001E-05</v>
      </c>
      <c r="O536" s="38" t="e">
        <f>+AVERAGE(R536:T536)</f>
        <v>#DIV/0!</v>
      </c>
      <c r="P536" s="38" t="e">
        <f>O536*N536</f>
        <v>#DIV/0!</v>
      </c>
    </row>
    <row r="537" spans="1:12" s="213" customFormat="1" ht="24.75" thickBot="1">
      <c r="A537" s="210">
        <v>18</v>
      </c>
      <c r="B537" s="211"/>
      <c r="C537" s="212"/>
      <c r="D537" s="212"/>
      <c r="E537" s="38"/>
      <c r="F537" s="38"/>
      <c r="G537" s="38"/>
      <c r="H537" s="210" t="s">
        <v>101</v>
      </c>
      <c r="I537" s="212"/>
      <c r="J537" s="212"/>
      <c r="K537" s="212"/>
      <c r="L537" s="213" t="s">
        <v>198</v>
      </c>
    </row>
    <row r="538" spans="1:12" ht="24.75" thickTop="1">
      <c r="A538" s="10">
        <v>1</v>
      </c>
      <c r="B538" s="71">
        <v>23185</v>
      </c>
      <c r="C538" s="38">
        <v>365.978</v>
      </c>
      <c r="D538" s="38">
        <v>1.396</v>
      </c>
      <c r="E538" s="220">
        <f aca="true" t="shared" si="53" ref="E538:E599">D538*0.0864</f>
        <v>0.1206144</v>
      </c>
      <c r="F538" s="220">
        <f aca="true" t="shared" si="54" ref="F538:F568">+AVERAGE(I538:K538)</f>
        <v>54.79627333333334</v>
      </c>
      <c r="G538" s="220">
        <f aca="true" t="shared" si="55" ref="G538:G568">F538*E538</f>
        <v>6.609219630336001</v>
      </c>
      <c r="H538" s="10" t="s">
        <v>142</v>
      </c>
      <c r="I538" s="38">
        <v>52.41588</v>
      </c>
      <c r="J538" s="38">
        <v>58.83268</v>
      </c>
      <c r="K538" s="38">
        <v>53.14026</v>
      </c>
      <c r="L538" s="11" t="s">
        <v>199</v>
      </c>
    </row>
    <row r="539" spans="1:12" ht="24">
      <c r="A539" s="10">
        <v>2</v>
      </c>
      <c r="B539" s="71">
        <v>23202</v>
      </c>
      <c r="C539" s="38">
        <v>365.978</v>
      </c>
      <c r="D539" s="38">
        <v>1.546</v>
      </c>
      <c r="E539" s="38">
        <f t="shared" si="53"/>
        <v>0.1335744</v>
      </c>
      <c r="F539" s="38">
        <f t="shared" si="54"/>
        <v>32.91095000000001</v>
      </c>
      <c r="G539" s="38">
        <f t="shared" si="55"/>
        <v>4.396060399680001</v>
      </c>
      <c r="H539" s="10" t="s">
        <v>143</v>
      </c>
      <c r="I539" s="38">
        <v>29.44569</v>
      </c>
      <c r="J539" s="38">
        <v>34.84078</v>
      </c>
      <c r="K539" s="38">
        <v>34.44638</v>
      </c>
      <c r="L539" s="11" t="s">
        <v>200</v>
      </c>
    </row>
    <row r="540" spans="1:12" ht="24">
      <c r="A540" s="10">
        <v>3</v>
      </c>
      <c r="B540" s="71">
        <v>23230</v>
      </c>
      <c r="C540" s="38">
        <v>366.048</v>
      </c>
      <c r="D540" s="38">
        <v>3.247</v>
      </c>
      <c r="E540" s="38">
        <f t="shared" si="53"/>
        <v>0.2805408</v>
      </c>
      <c r="F540" s="38">
        <f t="shared" si="54"/>
        <v>91.56009666666667</v>
      </c>
      <c r="G540" s="38">
        <f t="shared" si="55"/>
        <v>25.686342766943998</v>
      </c>
      <c r="H540" s="10" t="s">
        <v>144</v>
      </c>
      <c r="I540" s="38">
        <v>88.04772</v>
      </c>
      <c r="J540" s="38">
        <v>95.63062</v>
      </c>
      <c r="K540" s="38">
        <v>91.00195</v>
      </c>
      <c r="L540" s="11"/>
    </row>
    <row r="541" spans="1:12" ht="24">
      <c r="A541" s="10">
        <v>4</v>
      </c>
      <c r="B541" s="71">
        <v>23245</v>
      </c>
      <c r="C541" s="38">
        <v>367.528</v>
      </c>
      <c r="D541" s="38">
        <v>38.16</v>
      </c>
      <c r="E541" s="38">
        <f t="shared" si="53"/>
        <v>3.297024</v>
      </c>
      <c r="F541" s="38">
        <f t="shared" si="54"/>
        <v>1606.1019066666668</v>
      </c>
      <c r="G541" s="38">
        <f t="shared" si="55"/>
        <v>5295.35653272576</v>
      </c>
      <c r="H541" s="10" t="s">
        <v>146</v>
      </c>
      <c r="I541" s="38">
        <v>984.2371</v>
      </c>
      <c r="J541" s="38">
        <v>2800.57762</v>
      </c>
      <c r="K541" s="38">
        <v>1033.491</v>
      </c>
      <c r="L541" s="11"/>
    </row>
    <row r="542" spans="1:12" ht="24">
      <c r="A542" s="10">
        <v>5</v>
      </c>
      <c r="B542" s="71">
        <v>23247</v>
      </c>
      <c r="C542" s="38">
        <v>366.378</v>
      </c>
      <c r="D542" s="38">
        <v>11.939</v>
      </c>
      <c r="E542" s="38">
        <f t="shared" si="53"/>
        <v>1.0315296</v>
      </c>
      <c r="F542" s="38">
        <f t="shared" si="54"/>
        <v>135.39468333333332</v>
      </c>
      <c r="G542" s="38">
        <f t="shared" si="55"/>
        <v>139.66362354096</v>
      </c>
      <c r="H542" s="10" t="s">
        <v>147</v>
      </c>
      <c r="I542" s="38">
        <v>138.9569</v>
      </c>
      <c r="J542" s="38">
        <v>127.5348</v>
      </c>
      <c r="K542" s="38">
        <v>139.69235</v>
      </c>
      <c r="L542" s="11"/>
    </row>
    <row r="543" spans="1:12" ht="24">
      <c r="A543" s="10">
        <v>6</v>
      </c>
      <c r="B543" s="71">
        <v>23263</v>
      </c>
      <c r="C543" s="38">
        <v>365.898</v>
      </c>
      <c r="D543" s="38">
        <v>0.616</v>
      </c>
      <c r="E543" s="38">
        <f t="shared" si="53"/>
        <v>0.0532224</v>
      </c>
      <c r="F543" s="38">
        <f t="shared" si="54"/>
        <v>136.34733</v>
      </c>
      <c r="G543" s="38">
        <f t="shared" si="55"/>
        <v>7.256732136192</v>
      </c>
      <c r="H543" s="10" t="s">
        <v>120</v>
      </c>
      <c r="I543" s="38">
        <v>139.62899</v>
      </c>
      <c r="J543" s="38">
        <v>176.64134</v>
      </c>
      <c r="K543" s="38">
        <v>92.77166</v>
      </c>
      <c r="L543" s="11"/>
    </row>
    <row r="544" spans="1:12" ht="24">
      <c r="A544" s="10">
        <v>7</v>
      </c>
      <c r="B544" s="71">
        <v>23272</v>
      </c>
      <c r="C544" s="38">
        <v>365.858</v>
      </c>
      <c r="D544" s="38">
        <v>0.409</v>
      </c>
      <c r="E544" s="38">
        <f t="shared" si="53"/>
        <v>0.0353376</v>
      </c>
      <c r="F544" s="38">
        <f t="shared" si="54"/>
        <v>144.20010333333335</v>
      </c>
      <c r="G544" s="38">
        <f t="shared" si="55"/>
        <v>5.095685571552</v>
      </c>
      <c r="H544" s="10" t="s">
        <v>121</v>
      </c>
      <c r="I544" s="38">
        <v>143.68088</v>
      </c>
      <c r="J544" s="38">
        <v>148.92966</v>
      </c>
      <c r="K544" s="38">
        <v>139.98977</v>
      </c>
      <c r="L544" s="11"/>
    </row>
    <row r="545" spans="1:12" ht="24">
      <c r="A545" s="10">
        <v>8</v>
      </c>
      <c r="B545" s="71">
        <v>23279</v>
      </c>
      <c r="C545" s="38">
        <v>366.198</v>
      </c>
      <c r="D545" s="38">
        <v>3.203</v>
      </c>
      <c r="E545" s="38">
        <f t="shared" si="53"/>
        <v>0.2767392</v>
      </c>
      <c r="F545" s="38">
        <f t="shared" si="54"/>
        <v>203.91063666666665</v>
      </c>
      <c r="G545" s="38">
        <f t="shared" si="55"/>
        <v>56.430066462624</v>
      </c>
      <c r="H545" s="10" t="s">
        <v>122</v>
      </c>
      <c r="I545" s="38">
        <v>133.21441</v>
      </c>
      <c r="J545" s="38">
        <v>304.95318</v>
      </c>
      <c r="K545" s="38">
        <v>173.56432</v>
      </c>
      <c r="L545" s="11"/>
    </row>
    <row r="546" spans="1:12" ht="24">
      <c r="A546" s="10">
        <v>9</v>
      </c>
      <c r="B546" s="71">
        <v>23300</v>
      </c>
      <c r="C546" s="38">
        <v>365.828</v>
      </c>
      <c r="D546" s="38">
        <v>0.393</v>
      </c>
      <c r="E546" s="38">
        <f t="shared" si="53"/>
        <v>0.033955200000000005</v>
      </c>
      <c r="F546" s="38">
        <f t="shared" si="54"/>
        <v>21.749899999999997</v>
      </c>
      <c r="G546" s="38">
        <f t="shared" si="55"/>
        <v>0.7385222044799999</v>
      </c>
      <c r="H546" s="10" t="s">
        <v>123</v>
      </c>
      <c r="I546" s="38">
        <v>21.02014</v>
      </c>
      <c r="J546" s="38">
        <v>11.9735</v>
      </c>
      <c r="K546" s="38">
        <v>32.25606</v>
      </c>
      <c r="L546" s="11"/>
    </row>
    <row r="547" spans="1:12" ht="24">
      <c r="A547" s="10">
        <v>10</v>
      </c>
      <c r="B547" s="71">
        <v>23310</v>
      </c>
      <c r="C547" s="38">
        <v>365.838</v>
      </c>
      <c r="D547" s="38">
        <v>0.523</v>
      </c>
      <c r="E547" s="38">
        <f t="shared" si="53"/>
        <v>0.045187200000000004</v>
      </c>
      <c r="F547" s="38">
        <f t="shared" si="54"/>
        <v>10.538823333333333</v>
      </c>
      <c r="G547" s="38">
        <f t="shared" si="55"/>
        <v>0.47621991772800004</v>
      </c>
      <c r="H547" s="10" t="s">
        <v>124</v>
      </c>
      <c r="I547" s="38">
        <v>11.22631</v>
      </c>
      <c r="J547" s="38">
        <v>13.44764</v>
      </c>
      <c r="K547" s="38">
        <v>6.94252</v>
      </c>
      <c r="L547" s="11"/>
    </row>
    <row r="548" spans="1:12" ht="24">
      <c r="A548" s="10">
        <v>11</v>
      </c>
      <c r="B548" s="71">
        <v>23321</v>
      </c>
      <c r="C548" s="38">
        <v>366.098</v>
      </c>
      <c r="D548" s="38">
        <v>2.296</v>
      </c>
      <c r="E548" s="38">
        <f t="shared" si="53"/>
        <v>0.1983744</v>
      </c>
      <c r="F548" s="38">
        <f t="shared" si="54"/>
        <v>16.576596666666667</v>
      </c>
      <c r="G548" s="38">
        <f t="shared" si="55"/>
        <v>3.2883724177920004</v>
      </c>
      <c r="H548" s="10" t="s">
        <v>125</v>
      </c>
      <c r="I548" s="38">
        <v>13.74172</v>
      </c>
      <c r="J548" s="38">
        <v>14.91823</v>
      </c>
      <c r="K548" s="38">
        <v>21.06984</v>
      </c>
      <c r="L548" s="11"/>
    </row>
    <row r="549" spans="1:12" ht="24">
      <c r="A549" s="10">
        <v>12</v>
      </c>
      <c r="B549" s="71">
        <v>23338</v>
      </c>
      <c r="C549" s="38">
        <v>265.798</v>
      </c>
      <c r="D549" s="38">
        <v>0.552</v>
      </c>
      <c r="E549" s="38">
        <f t="shared" si="53"/>
        <v>0.04769280000000001</v>
      </c>
      <c r="F549" s="38">
        <f t="shared" si="54"/>
        <v>23.366789999999998</v>
      </c>
      <c r="G549" s="38">
        <f t="shared" si="55"/>
        <v>1.114427642112</v>
      </c>
      <c r="H549" s="10" t="s">
        <v>126</v>
      </c>
      <c r="I549" s="38">
        <v>18.98734</v>
      </c>
      <c r="J549" s="38">
        <v>19.68279</v>
      </c>
      <c r="K549" s="38">
        <v>31.43024</v>
      </c>
      <c r="L549" s="11"/>
    </row>
    <row r="550" spans="1:12" ht="24">
      <c r="A550" s="10">
        <v>13</v>
      </c>
      <c r="B550" s="71">
        <v>23352</v>
      </c>
      <c r="C550" s="38">
        <v>365.698</v>
      </c>
      <c r="D550" s="38">
        <v>0.093</v>
      </c>
      <c r="E550" s="38">
        <f t="shared" si="53"/>
        <v>0.008035200000000001</v>
      </c>
      <c r="F550" s="38">
        <f t="shared" si="54"/>
        <v>7.968846666666667</v>
      </c>
      <c r="G550" s="38">
        <f t="shared" si="55"/>
        <v>0.06403127673600001</v>
      </c>
      <c r="H550" s="10" t="s">
        <v>97</v>
      </c>
      <c r="I550" s="38">
        <v>10.42598</v>
      </c>
      <c r="J550" s="38">
        <v>6.97014</v>
      </c>
      <c r="K550" s="38">
        <v>6.51042</v>
      </c>
      <c r="L550" s="11"/>
    </row>
    <row r="551" spans="1:12" ht="24">
      <c r="A551" s="10">
        <v>14</v>
      </c>
      <c r="B551" s="71">
        <v>23361</v>
      </c>
      <c r="C551" s="38">
        <v>365.738</v>
      </c>
      <c r="D551" s="38">
        <v>0.139</v>
      </c>
      <c r="E551" s="38">
        <f t="shared" si="53"/>
        <v>0.012009600000000002</v>
      </c>
      <c r="F551" s="38">
        <f t="shared" si="54"/>
        <v>17.303396666666668</v>
      </c>
      <c r="G551" s="38">
        <f t="shared" si="55"/>
        <v>0.20780687260800004</v>
      </c>
      <c r="H551" s="10" t="s">
        <v>98</v>
      </c>
      <c r="I551" s="38">
        <v>16.40607</v>
      </c>
      <c r="J551" s="38">
        <v>10.83281</v>
      </c>
      <c r="K551" s="38">
        <v>24.67131</v>
      </c>
      <c r="L551" s="11"/>
    </row>
    <row r="552" spans="1:11" s="155" customFormat="1" ht="24.75" thickBot="1">
      <c r="A552" s="152">
        <v>15</v>
      </c>
      <c r="B552" s="153">
        <v>23384</v>
      </c>
      <c r="C552" s="154">
        <v>365.718</v>
      </c>
      <c r="D552" s="154">
        <v>0.115</v>
      </c>
      <c r="E552" s="154">
        <f t="shared" si="53"/>
        <v>0.009936</v>
      </c>
      <c r="F552" s="154">
        <f t="shared" si="54"/>
        <v>17.179936666666666</v>
      </c>
      <c r="G552" s="154">
        <f t="shared" si="55"/>
        <v>0.17069985072</v>
      </c>
      <c r="H552" s="152" t="s">
        <v>127</v>
      </c>
      <c r="I552" s="154">
        <v>14.99461</v>
      </c>
      <c r="J552" s="154">
        <v>20.15428</v>
      </c>
      <c r="K552" s="154">
        <v>16.39092</v>
      </c>
    </row>
    <row r="553" spans="1:12" ht="24">
      <c r="A553" s="10">
        <v>1</v>
      </c>
      <c r="B553" s="71">
        <v>23542</v>
      </c>
      <c r="C553" s="38">
        <v>365.778</v>
      </c>
      <c r="D553" s="38">
        <v>0.178</v>
      </c>
      <c r="E553" s="38">
        <f t="shared" si="53"/>
        <v>0.0153792</v>
      </c>
      <c r="F553" s="38">
        <f t="shared" si="54"/>
        <v>8.363073333333334</v>
      </c>
      <c r="G553" s="38">
        <f t="shared" si="55"/>
        <v>0.12861737740800003</v>
      </c>
      <c r="H553" s="10" t="s">
        <v>142</v>
      </c>
      <c r="I553" s="38">
        <v>11.50955</v>
      </c>
      <c r="J553" s="38">
        <v>3.33485</v>
      </c>
      <c r="K553" s="38">
        <v>10.24482</v>
      </c>
      <c r="L553" s="11" t="s">
        <v>201</v>
      </c>
    </row>
    <row r="554" spans="1:12" ht="24">
      <c r="A554" s="10">
        <v>2</v>
      </c>
      <c r="B554" s="71">
        <v>23550</v>
      </c>
      <c r="C554" s="38">
        <v>365.748</v>
      </c>
      <c r="D554" s="38">
        <v>0.152</v>
      </c>
      <c r="E554" s="38">
        <f t="shared" si="53"/>
        <v>0.0131328</v>
      </c>
      <c r="F554" s="38">
        <f t="shared" si="54"/>
        <v>18.368436666666668</v>
      </c>
      <c r="G554" s="38">
        <f t="shared" si="55"/>
        <v>0.241229005056</v>
      </c>
      <c r="H554" s="10" t="s">
        <v>143</v>
      </c>
      <c r="I554" s="38">
        <v>22.40072</v>
      </c>
      <c r="J554" s="38">
        <v>11.98466</v>
      </c>
      <c r="K554" s="38">
        <v>20.71993</v>
      </c>
      <c r="L554" s="11" t="s">
        <v>202</v>
      </c>
    </row>
    <row r="555" spans="1:12" ht="24">
      <c r="A555" s="10">
        <v>3</v>
      </c>
      <c r="B555" s="71">
        <v>23557</v>
      </c>
      <c r="C555" s="38">
        <v>365.688</v>
      </c>
      <c r="D555" s="38">
        <v>0.121</v>
      </c>
      <c r="E555" s="38">
        <f t="shared" si="53"/>
        <v>0.0104544</v>
      </c>
      <c r="F555" s="38">
        <f t="shared" si="54"/>
        <v>18.67464</v>
      </c>
      <c r="G555" s="38">
        <f t="shared" si="55"/>
        <v>0.19523215641600003</v>
      </c>
      <c r="H555" s="10" t="s">
        <v>144</v>
      </c>
      <c r="I555" s="38">
        <v>23.51005</v>
      </c>
      <c r="J555" s="38">
        <v>23.47773</v>
      </c>
      <c r="K555" s="38">
        <v>9.03614</v>
      </c>
      <c r="L555" s="11" t="s">
        <v>203</v>
      </c>
    </row>
    <row r="556" spans="1:12" ht="24">
      <c r="A556" s="10">
        <v>4</v>
      </c>
      <c r="B556" s="71">
        <v>23566</v>
      </c>
      <c r="C556" s="38">
        <v>365.828</v>
      </c>
      <c r="D556" s="38">
        <v>0.18</v>
      </c>
      <c r="E556" s="38">
        <f t="shared" si="53"/>
        <v>0.015552</v>
      </c>
      <c r="F556" s="38">
        <f t="shared" si="54"/>
        <v>6.427303333333334</v>
      </c>
      <c r="G556" s="38">
        <f t="shared" si="55"/>
        <v>0.09995742144</v>
      </c>
      <c r="H556" s="10" t="s">
        <v>146</v>
      </c>
      <c r="I556" s="38">
        <v>5.99287</v>
      </c>
      <c r="J556" s="38">
        <v>0</v>
      </c>
      <c r="K556" s="38">
        <v>13.28904</v>
      </c>
      <c r="L556" s="11"/>
    </row>
    <row r="557" spans="1:12" ht="24">
      <c r="A557" s="10">
        <v>5</v>
      </c>
      <c r="B557" s="71">
        <v>23572</v>
      </c>
      <c r="C557" s="38">
        <v>366.098</v>
      </c>
      <c r="D557" s="38">
        <v>1.927</v>
      </c>
      <c r="E557" s="38">
        <f t="shared" si="53"/>
        <v>0.16649280000000002</v>
      </c>
      <c r="F557" s="38">
        <f t="shared" si="54"/>
        <v>12.489343333333332</v>
      </c>
      <c r="G557" s="38">
        <f t="shared" si="55"/>
        <v>2.079385741728</v>
      </c>
      <c r="H557" s="10" t="s">
        <v>147</v>
      </c>
      <c r="I557" s="38">
        <v>12.97062</v>
      </c>
      <c r="J557" s="38">
        <v>13.39798</v>
      </c>
      <c r="K557" s="38">
        <v>11.09943</v>
      </c>
      <c r="L557" s="11"/>
    </row>
    <row r="558" spans="1:12" ht="24">
      <c r="A558" s="10">
        <v>6</v>
      </c>
      <c r="B558" s="71">
        <v>23599</v>
      </c>
      <c r="C558" s="38">
        <v>365.858</v>
      </c>
      <c r="D558" s="38">
        <v>0.187</v>
      </c>
      <c r="E558" s="38">
        <f t="shared" si="53"/>
        <v>0.016156800000000002</v>
      </c>
      <c r="F558" s="38">
        <f t="shared" si="54"/>
        <v>23.50999333333333</v>
      </c>
      <c r="G558" s="38">
        <f t="shared" si="55"/>
        <v>0.379846260288</v>
      </c>
      <c r="H558" s="10" t="s">
        <v>120</v>
      </c>
      <c r="I558" s="38">
        <v>21.22747</v>
      </c>
      <c r="J558" s="38">
        <v>24.87926</v>
      </c>
      <c r="K558" s="38">
        <v>24.42325</v>
      </c>
      <c r="L558" s="11"/>
    </row>
    <row r="559" spans="1:12" ht="24">
      <c r="A559" s="10">
        <v>7</v>
      </c>
      <c r="B559" s="71">
        <v>23606</v>
      </c>
      <c r="C559" s="38">
        <v>365.898</v>
      </c>
      <c r="D559" s="38">
        <v>0.236</v>
      </c>
      <c r="E559" s="38">
        <f t="shared" si="53"/>
        <v>0.0203904</v>
      </c>
      <c r="F559" s="38">
        <f t="shared" si="54"/>
        <v>20.941886666666665</v>
      </c>
      <c r="G559" s="38">
        <f t="shared" si="55"/>
        <v>0.42701344588799994</v>
      </c>
      <c r="H559" s="10" t="s">
        <v>121</v>
      </c>
      <c r="I559" s="38">
        <v>9.04602</v>
      </c>
      <c r="J559" s="38">
        <v>28.80793</v>
      </c>
      <c r="K559" s="38">
        <v>24.97171</v>
      </c>
      <c r="L559" s="11"/>
    </row>
    <row r="560" spans="1:12" ht="24">
      <c r="A560" s="10">
        <v>8</v>
      </c>
      <c r="B560" s="71">
        <v>23615</v>
      </c>
      <c r="C560" s="38">
        <v>366.553</v>
      </c>
      <c r="D560" s="38">
        <v>6.684</v>
      </c>
      <c r="E560" s="38">
        <f t="shared" si="53"/>
        <v>0.5774976</v>
      </c>
      <c r="F560" s="38">
        <f t="shared" si="54"/>
        <v>1436.1038933333332</v>
      </c>
      <c r="G560" s="38">
        <f t="shared" si="55"/>
        <v>829.346551750656</v>
      </c>
      <c r="H560" s="10" t="s">
        <v>122</v>
      </c>
      <c r="I560" s="38">
        <v>1324.55918</v>
      </c>
      <c r="J560" s="38">
        <v>1653.89402</v>
      </c>
      <c r="K560" s="38">
        <v>1329.85848</v>
      </c>
      <c r="L560" s="11"/>
    </row>
    <row r="561" spans="1:12" ht="24">
      <c r="A561" s="10">
        <v>9</v>
      </c>
      <c r="B561" s="71">
        <v>23629</v>
      </c>
      <c r="C561" s="38">
        <v>366.903</v>
      </c>
      <c r="D561" s="38">
        <v>25.581</v>
      </c>
      <c r="E561" s="38">
        <f t="shared" si="53"/>
        <v>2.2101984</v>
      </c>
      <c r="F561" s="38">
        <f t="shared" si="54"/>
        <v>2943.4857733333333</v>
      </c>
      <c r="G561" s="38">
        <f t="shared" si="55"/>
        <v>6505.687546644096</v>
      </c>
      <c r="H561" s="10" t="s">
        <v>123</v>
      </c>
      <c r="I561" s="38">
        <v>2849.0082</v>
      </c>
      <c r="J561" s="38">
        <v>3331.57093</v>
      </c>
      <c r="K561" s="38">
        <v>2649.87819</v>
      </c>
      <c r="L561" s="11"/>
    </row>
    <row r="562" spans="1:12" ht="24">
      <c r="A562" s="10">
        <v>10</v>
      </c>
      <c r="B562" s="71">
        <v>23648</v>
      </c>
      <c r="C562" s="38">
        <v>366.478</v>
      </c>
      <c r="D562" s="38">
        <v>8.044</v>
      </c>
      <c r="E562" s="38">
        <f t="shared" si="53"/>
        <v>0.6950016000000001</v>
      </c>
      <c r="F562" s="38">
        <f t="shared" si="54"/>
        <v>145.18211333333332</v>
      </c>
      <c r="G562" s="38">
        <f t="shared" si="55"/>
        <v>100.90180105804801</v>
      </c>
      <c r="H562" s="10" t="s">
        <v>124</v>
      </c>
      <c r="I562" s="38">
        <v>155.45621</v>
      </c>
      <c r="J562" s="38">
        <v>145.61508</v>
      </c>
      <c r="K562" s="38">
        <v>134.47505</v>
      </c>
      <c r="L562" s="11"/>
    </row>
    <row r="563" spans="1:12" ht="24">
      <c r="A563" s="10">
        <v>11</v>
      </c>
      <c r="B563" s="71">
        <v>23661</v>
      </c>
      <c r="C563" s="38">
        <v>365.828</v>
      </c>
      <c r="D563" s="38">
        <v>0.271</v>
      </c>
      <c r="E563" s="38">
        <f t="shared" si="53"/>
        <v>0.023414400000000002</v>
      </c>
      <c r="F563" s="38">
        <f t="shared" si="54"/>
        <v>32.51495666666666</v>
      </c>
      <c r="G563" s="38">
        <f t="shared" si="55"/>
        <v>0.7613182013759999</v>
      </c>
      <c r="H563" s="10" t="s">
        <v>125</v>
      </c>
      <c r="I563" s="38">
        <v>32.79933</v>
      </c>
      <c r="J563" s="38">
        <v>32.40264</v>
      </c>
      <c r="K563" s="38">
        <v>32.3429</v>
      </c>
      <c r="L563" s="11"/>
    </row>
    <row r="564" spans="1:12" ht="24">
      <c r="A564" s="10">
        <v>12</v>
      </c>
      <c r="B564" s="71">
        <v>23670</v>
      </c>
      <c r="C564" s="38">
        <v>365.958</v>
      </c>
      <c r="D564" s="38">
        <v>0.928</v>
      </c>
      <c r="E564" s="38">
        <f t="shared" si="53"/>
        <v>0.0801792</v>
      </c>
      <c r="F564" s="38">
        <f t="shared" si="54"/>
        <v>63.32775999999999</v>
      </c>
      <c r="G564" s="38">
        <f t="shared" si="55"/>
        <v>5.077569134591999</v>
      </c>
      <c r="H564" s="10" t="s">
        <v>126</v>
      </c>
      <c r="I564" s="38">
        <v>60.87944</v>
      </c>
      <c r="J564" s="38">
        <v>50.38908</v>
      </c>
      <c r="K564" s="38">
        <v>78.71476</v>
      </c>
      <c r="L564" s="11"/>
    </row>
    <row r="565" spans="1:12" ht="24">
      <c r="A565" s="10">
        <v>13</v>
      </c>
      <c r="B565" s="71">
        <v>23680</v>
      </c>
      <c r="C565" s="38">
        <v>367.608</v>
      </c>
      <c r="D565" s="38">
        <v>50.402</v>
      </c>
      <c r="E565" s="38">
        <f t="shared" si="53"/>
        <v>4.354732800000001</v>
      </c>
      <c r="F565" s="38">
        <f t="shared" si="54"/>
        <v>4102.433756666666</v>
      </c>
      <c r="G565" s="38">
        <f t="shared" si="55"/>
        <v>17865.002839983554</v>
      </c>
      <c r="H565" s="10" t="s">
        <v>97</v>
      </c>
      <c r="I565" s="38">
        <v>1663.80427</v>
      </c>
      <c r="J565" s="38">
        <v>6577.0539</v>
      </c>
      <c r="K565" s="38">
        <v>4066.4431</v>
      </c>
      <c r="L565" s="11"/>
    </row>
    <row r="566" spans="1:12" ht="24">
      <c r="A566" s="10">
        <v>14</v>
      </c>
      <c r="B566" s="71">
        <v>23680</v>
      </c>
      <c r="C566" s="38">
        <v>367.353</v>
      </c>
      <c r="D566" s="38">
        <v>34.665</v>
      </c>
      <c r="E566" s="38">
        <f t="shared" si="53"/>
        <v>2.995056</v>
      </c>
      <c r="F566" s="38">
        <f t="shared" si="54"/>
        <v>2479.8224766666667</v>
      </c>
      <c r="G566" s="38">
        <f t="shared" si="55"/>
        <v>7427.20718767536</v>
      </c>
      <c r="H566" s="10" t="s">
        <v>98</v>
      </c>
      <c r="I566" s="38">
        <v>2102.60752</v>
      </c>
      <c r="J566" s="38">
        <v>3107.14617</v>
      </c>
      <c r="K566" s="38">
        <v>2229.71374</v>
      </c>
      <c r="L566" s="11"/>
    </row>
    <row r="567" spans="1:12" ht="24">
      <c r="A567" s="10">
        <v>15</v>
      </c>
      <c r="B567" s="71">
        <v>23685</v>
      </c>
      <c r="C567" s="38">
        <v>366.158</v>
      </c>
      <c r="D567" s="38">
        <v>2.127</v>
      </c>
      <c r="E567" s="38">
        <f t="shared" si="53"/>
        <v>0.1837728</v>
      </c>
      <c r="F567" s="38">
        <f t="shared" si="54"/>
        <v>19.314693333333334</v>
      </c>
      <c r="G567" s="38">
        <f t="shared" si="55"/>
        <v>3.549515275008</v>
      </c>
      <c r="H567" s="10" t="s">
        <v>127</v>
      </c>
      <c r="I567" s="38">
        <v>11.2411</v>
      </c>
      <c r="J567" s="38">
        <v>22.68587</v>
      </c>
      <c r="K567" s="38">
        <v>24.01711</v>
      </c>
      <c r="L567" s="11"/>
    </row>
    <row r="568" spans="1:12" ht="24">
      <c r="A568" s="10">
        <v>16</v>
      </c>
      <c r="B568" s="71">
        <v>23697</v>
      </c>
      <c r="C568" s="38">
        <v>365.918</v>
      </c>
      <c r="D568" s="38">
        <v>0.631</v>
      </c>
      <c r="E568" s="38">
        <f t="shared" si="53"/>
        <v>0.0545184</v>
      </c>
      <c r="F568" s="38">
        <f t="shared" si="54"/>
        <v>37.732483333333334</v>
      </c>
      <c r="G568" s="38">
        <f t="shared" si="55"/>
        <v>2.05711461936</v>
      </c>
      <c r="H568" s="10" t="s">
        <v>128</v>
      </c>
      <c r="I568" s="38">
        <v>42.15294</v>
      </c>
      <c r="J568" s="38">
        <v>40.99663</v>
      </c>
      <c r="K568" s="38">
        <v>30.04788</v>
      </c>
      <c r="L568" s="11"/>
    </row>
    <row r="569" spans="1:14" ht="24">
      <c r="A569" s="10">
        <v>17</v>
      </c>
      <c r="B569" s="71">
        <v>23703</v>
      </c>
      <c r="C569" s="38">
        <v>365.908</v>
      </c>
      <c r="D569" s="38">
        <v>0.583</v>
      </c>
      <c r="E569" s="38">
        <f t="shared" si="53"/>
        <v>0.0503712</v>
      </c>
      <c r="F569" s="38">
        <f aca="true" t="shared" si="56" ref="F569:F599">+AVERAGE(I569:K569)</f>
        <v>28.0197</v>
      </c>
      <c r="G569" s="38">
        <f aca="true" t="shared" si="57" ref="G569:G599">F569*E569</f>
        <v>1.41138591264</v>
      </c>
      <c r="H569" s="10" t="s">
        <v>100</v>
      </c>
      <c r="I569" s="38">
        <v>22.40548</v>
      </c>
      <c r="J569" s="38">
        <v>34.26985</v>
      </c>
      <c r="K569" s="38">
        <v>27.38377</v>
      </c>
      <c r="L569" s="248" t="s">
        <v>205</v>
      </c>
      <c r="M569" s="249"/>
      <c r="N569" s="249"/>
    </row>
    <row r="570" spans="1:14" ht="24">
      <c r="A570" s="10">
        <v>18</v>
      </c>
      <c r="B570" s="71">
        <v>23720</v>
      </c>
      <c r="C570" s="38">
        <v>365.798</v>
      </c>
      <c r="D570" s="38">
        <v>0.364</v>
      </c>
      <c r="E570" s="38">
        <f t="shared" si="53"/>
        <v>0.0314496</v>
      </c>
      <c r="F570" s="38">
        <f t="shared" si="56"/>
        <v>59.22215333333333</v>
      </c>
      <c r="G570" s="38">
        <f t="shared" si="57"/>
        <v>1.862513033472</v>
      </c>
      <c r="H570" s="10" t="s">
        <v>101</v>
      </c>
      <c r="I570" s="38">
        <v>49.85083</v>
      </c>
      <c r="J570" s="38">
        <v>55.98598</v>
      </c>
      <c r="K570" s="38">
        <v>71.82965</v>
      </c>
      <c r="L570" s="236" t="s">
        <v>204</v>
      </c>
      <c r="M570" s="237"/>
      <c r="N570" s="237"/>
    </row>
    <row r="571" spans="1:14" ht="24">
      <c r="A571" s="10">
        <v>19</v>
      </c>
      <c r="B571" s="71">
        <v>23727</v>
      </c>
      <c r="C571" s="38">
        <v>265.838</v>
      </c>
      <c r="D571" s="38">
        <v>0.374</v>
      </c>
      <c r="E571" s="38">
        <f t="shared" si="53"/>
        <v>0.032313600000000005</v>
      </c>
      <c r="F571" s="38">
        <f t="shared" si="56"/>
        <v>55.569116666666666</v>
      </c>
      <c r="G571" s="38">
        <f t="shared" si="57"/>
        <v>1.7956382083200002</v>
      </c>
      <c r="H571" s="10" t="s">
        <v>129</v>
      </c>
      <c r="I571" s="38">
        <v>52.44916</v>
      </c>
      <c r="J571" s="38">
        <v>63.19515</v>
      </c>
      <c r="K571" s="38">
        <v>51.06304</v>
      </c>
      <c r="L571" s="236" t="s">
        <v>206</v>
      </c>
      <c r="M571" s="237"/>
      <c r="N571" s="237"/>
    </row>
    <row r="572" spans="1:14" s="155" customFormat="1" ht="24.75" thickBot="1">
      <c r="A572" s="152">
        <v>20</v>
      </c>
      <c r="B572" s="153">
        <v>23735</v>
      </c>
      <c r="C572" s="154">
        <v>366.248</v>
      </c>
      <c r="D572" s="154">
        <v>0.024</v>
      </c>
      <c r="E572" s="154">
        <f t="shared" si="53"/>
        <v>0.0020736</v>
      </c>
      <c r="F572" s="154">
        <f t="shared" si="56"/>
        <v>28.89848333333333</v>
      </c>
      <c r="G572" s="154">
        <f t="shared" si="57"/>
        <v>0.05992389504</v>
      </c>
      <c r="H572" s="152" t="s">
        <v>130</v>
      </c>
      <c r="I572" s="154">
        <v>17.03841</v>
      </c>
      <c r="J572" s="154">
        <v>36.37864</v>
      </c>
      <c r="K572" s="154">
        <v>33.2784</v>
      </c>
      <c r="L572" s="255" t="s">
        <v>207</v>
      </c>
      <c r="M572" s="255"/>
      <c r="N572" s="255"/>
    </row>
    <row r="573" spans="1:23" s="234" customFormat="1" ht="24.75" thickTop="1">
      <c r="A573" s="228">
        <v>1</v>
      </c>
      <c r="B573" s="245">
        <v>23868</v>
      </c>
      <c r="C573" s="230">
        <v>365.808</v>
      </c>
      <c r="D573" s="230"/>
      <c r="E573" s="257" t="s">
        <v>209</v>
      </c>
      <c r="F573" s="257"/>
      <c r="G573" s="257"/>
      <c r="H573" s="228" t="s">
        <v>142</v>
      </c>
      <c r="I573" s="230">
        <v>8.47997</v>
      </c>
      <c r="J573" s="230">
        <v>13.54885</v>
      </c>
      <c r="K573" s="230">
        <v>26.57321</v>
      </c>
      <c r="L573" s="256"/>
      <c r="M573" s="256"/>
      <c r="N573" s="256"/>
      <c r="O573" s="230">
        <v>365.808</v>
      </c>
      <c r="P573" s="230">
        <v>0</v>
      </c>
      <c r="Q573" s="230">
        <f>P573*0.0864</f>
        <v>0</v>
      </c>
      <c r="R573" s="230">
        <f>+AVERAGE(U573:W573)</f>
        <v>16.200676666666666</v>
      </c>
      <c r="S573" s="230">
        <f>R573*Q573</f>
        <v>0</v>
      </c>
      <c r="T573" s="228" t="s">
        <v>142</v>
      </c>
      <c r="U573" s="230">
        <v>8.47997</v>
      </c>
      <c r="V573" s="230">
        <v>13.54885</v>
      </c>
      <c r="W573" s="230">
        <v>26.57321</v>
      </c>
    </row>
    <row r="574" spans="1:11" ht="24">
      <c r="A574" s="10">
        <v>2</v>
      </c>
      <c r="B574" s="71">
        <v>23879</v>
      </c>
      <c r="C574" s="38">
        <v>365.958</v>
      </c>
      <c r="D574" s="38">
        <v>0.217</v>
      </c>
      <c r="E574" s="38">
        <f t="shared" si="53"/>
        <v>0.0187488</v>
      </c>
      <c r="F574" s="38">
        <f t="shared" si="56"/>
        <v>18.927423333333333</v>
      </c>
      <c r="G574" s="38">
        <f t="shared" si="57"/>
        <v>0.354866474592</v>
      </c>
      <c r="H574" s="10" t="s">
        <v>143</v>
      </c>
      <c r="I574" s="38">
        <v>20.09159</v>
      </c>
      <c r="J574" s="38">
        <v>19.98171</v>
      </c>
      <c r="K574" s="38">
        <v>16.70897</v>
      </c>
    </row>
    <row r="575" spans="1:11" ht="24">
      <c r="A575" s="10">
        <v>3</v>
      </c>
      <c r="B575" s="71">
        <v>23884</v>
      </c>
      <c r="C575" s="38">
        <v>366.873</v>
      </c>
      <c r="D575" s="38">
        <v>15.991</v>
      </c>
      <c r="E575" s="38">
        <f t="shared" si="53"/>
        <v>1.3816224000000001</v>
      </c>
      <c r="F575" s="38">
        <f t="shared" si="56"/>
        <v>395.8875533333333</v>
      </c>
      <c r="G575" s="38">
        <f t="shared" si="57"/>
        <v>546.967111566528</v>
      </c>
      <c r="H575" s="10" t="s">
        <v>144</v>
      </c>
      <c r="I575" s="38">
        <v>383.06318</v>
      </c>
      <c r="J575" s="38">
        <v>417.89069</v>
      </c>
      <c r="K575" s="38">
        <v>386.70879</v>
      </c>
    </row>
    <row r="576" spans="1:11" ht="24">
      <c r="A576" s="10">
        <v>4</v>
      </c>
      <c r="B576" s="71">
        <v>23900</v>
      </c>
      <c r="C576" s="38">
        <v>365.878</v>
      </c>
      <c r="D576" s="38">
        <v>0.272</v>
      </c>
      <c r="E576" s="38">
        <f t="shared" si="53"/>
        <v>0.023500800000000002</v>
      </c>
      <c r="F576" s="38">
        <f t="shared" si="56"/>
        <v>18.938413333333333</v>
      </c>
      <c r="G576" s="38">
        <f t="shared" si="57"/>
        <v>0.44506786406400006</v>
      </c>
      <c r="H576" s="10" t="s">
        <v>146</v>
      </c>
      <c r="I576" s="38">
        <v>6.18022</v>
      </c>
      <c r="J576" s="38">
        <v>30.01801</v>
      </c>
      <c r="K576" s="38">
        <v>20.61701</v>
      </c>
    </row>
    <row r="577" spans="1:12" ht="24">
      <c r="A577" s="10">
        <v>5</v>
      </c>
      <c r="B577" s="71">
        <v>23915</v>
      </c>
      <c r="C577" s="38">
        <v>365.768</v>
      </c>
      <c r="D577" s="38">
        <v>0.213</v>
      </c>
      <c r="E577" s="38">
        <f t="shared" si="53"/>
        <v>0.0184032</v>
      </c>
      <c r="F577" s="38">
        <f t="shared" si="56"/>
        <v>18.573179999999997</v>
      </c>
      <c r="G577" s="38">
        <f t="shared" si="57"/>
        <v>0.34180594617599996</v>
      </c>
      <c r="H577" s="10" t="s">
        <v>147</v>
      </c>
      <c r="I577" s="38">
        <v>18.24694</v>
      </c>
      <c r="J577" s="38">
        <v>20.44053</v>
      </c>
      <c r="K577" s="38">
        <v>17.03207</v>
      </c>
      <c r="L577" s="11"/>
    </row>
    <row r="578" spans="1:12" ht="24">
      <c r="A578" s="10">
        <v>6</v>
      </c>
      <c r="B578" s="71">
        <v>23931</v>
      </c>
      <c r="C578" s="38">
        <v>365.748</v>
      </c>
      <c r="D578" s="38">
        <v>0.192</v>
      </c>
      <c r="E578" s="38">
        <f t="shared" si="53"/>
        <v>0.0165888</v>
      </c>
      <c r="F578" s="38">
        <f t="shared" si="56"/>
        <v>33.018433333333334</v>
      </c>
      <c r="G578" s="38">
        <f t="shared" si="57"/>
        <v>0.54773618688</v>
      </c>
      <c r="H578" s="10" t="s">
        <v>120</v>
      </c>
      <c r="I578" s="38">
        <v>40.61534</v>
      </c>
      <c r="J578" s="38">
        <v>28.96364</v>
      </c>
      <c r="K578" s="38">
        <v>29.47632</v>
      </c>
      <c r="L578" s="11"/>
    </row>
    <row r="579" spans="1:12" ht="24">
      <c r="A579" s="10">
        <v>7</v>
      </c>
      <c r="B579" s="71">
        <v>23942</v>
      </c>
      <c r="C579" s="38">
        <v>366.098</v>
      </c>
      <c r="D579" s="38">
        <v>1.826</v>
      </c>
      <c r="E579" s="38">
        <f t="shared" si="53"/>
        <v>0.1577664</v>
      </c>
      <c r="F579" s="38">
        <f t="shared" si="56"/>
        <v>27.150209999999998</v>
      </c>
      <c r="G579" s="38">
        <f t="shared" si="57"/>
        <v>4.283390890943999</v>
      </c>
      <c r="H579" s="10" t="s">
        <v>121</v>
      </c>
      <c r="I579" s="38">
        <v>27.98909</v>
      </c>
      <c r="J579" s="38">
        <v>22.22374</v>
      </c>
      <c r="K579" s="38">
        <v>31.2378</v>
      </c>
      <c r="L579" s="11"/>
    </row>
    <row r="580" spans="1:12" ht="24">
      <c r="A580" s="10">
        <v>8</v>
      </c>
      <c r="B580" s="71">
        <v>23959</v>
      </c>
      <c r="C580" s="38">
        <v>366.408</v>
      </c>
      <c r="D580" s="38">
        <v>5.684</v>
      </c>
      <c r="E580" s="38">
        <f t="shared" si="53"/>
        <v>0.4910976</v>
      </c>
      <c r="F580" s="38">
        <f t="shared" si="56"/>
        <v>67.27754333333333</v>
      </c>
      <c r="G580" s="38">
        <f t="shared" si="57"/>
        <v>33.039840064896</v>
      </c>
      <c r="H580" s="10" t="s">
        <v>122</v>
      </c>
      <c r="I580" s="38">
        <v>64.33858</v>
      </c>
      <c r="J580" s="38">
        <v>60.53534</v>
      </c>
      <c r="K580" s="38">
        <v>76.95871</v>
      </c>
      <c r="L580" s="11"/>
    </row>
    <row r="581" spans="1:12" ht="24">
      <c r="A581" s="10">
        <v>9</v>
      </c>
      <c r="B581" s="71">
        <v>23963</v>
      </c>
      <c r="C581" s="38">
        <v>268.278</v>
      </c>
      <c r="D581" s="38">
        <v>21.898</v>
      </c>
      <c r="E581" s="38">
        <f t="shared" si="53"/>
        <v>1.8919872</v>
      </c>
      <c r="F581" s="38">
        <f t="shared" si="56"/>
        <v>306.43907666666667</v>
      </c>
      <c r="G581" s="38">
        <f t="shared" si="57"/>
        <v>579.778810633152</v>
      </c>
      <c r="H581" s="10" t="s">
        <v>123</v>
      </c>
      <c r="I581" s="38">
        <v>282.78422</v>
      </c>
      <c r="J581" s="38">
        <v>297.20083</v>
      </c>
      <c r="K581" s="38">
        <v>339.33218</v>
      </c>
      <c r="L581" s="11"/>
    </row>
    <row r="582" spans="1:12" ht="24">
      <c r="A582" s="10">
        <v>10</v>
      </c>
      <c r="B582" s="71">
        <v>23972</v>
      </c>
      <c r="C582" s="38">
        <v>367.798</v>
      </c>
      <c r="D582" s="38">
        <v>15.893</v>
      </c>
      <c r="E582" s="38">
        <f t="shared" si="53"/>
        <v>1.3731552000000002</v>
      </c>
      <c r="F582" s="38">
        <f t="shared" si="56"/>
        <v>1267.94801</v>
      </c>
      <c r="G582" s="38">
        <f t="shared" si="57"/>
        <v>1741.0894032611525</v>
      </c>
      <c r="H582" s="10" t="s">
        <v>124</v>
      </c>
      <c r="I582" s="38">
        <v>977.3191</v>
      </c>
      <c r="J582" s="38">
        <v>1342.94176</v>
      </c>
      <c r="K582" s="38">
        <v>1483.58317</v>
      </c>
      <c r="L582" s="11"/>
    </row>
    <row r="583" spans="1:12" ht="24">
      <c r="A583" s="10">
        <v>11</v>
      </c>
      <c r="B583" s="71">
        <v>23993</v>
      </c>
      <c r="C583" s="38">
        <v>366.128</v>
      </c>
      <c r="D583" s="38">
        <v>2.099</v>
      </c>
      <c r="E583" s="38">
        <f t="shared" si="53"/>
        <v>0.18135360000000003</v>
      </c>
      <c r="F583" s="38">
        <f t="shared" si="56"/>
        <v>98.87486666666666</v>
      </c>
      <c r="G583" s="38">
        <f t="shared" si="57"/>
        <v>17.93131301952</v>
      </c>
      <c r="H583" s="10" t="s">
        <v>125</v>
      </c>
      <c r="I583" s="38">
        <v>90.01823</v>
      </c>
      <c r="J583" s="38">
        <v>120.84702</v>
      </c>
      <c r="K583" s="38">
        <v>85.75935</v>
      </c>
      <c r="L583" s="11"/>
    </row>
    <row r="584" spans="1:12" ht="24">
      <c r="A584" s="10">
        <v>12</v>
      </c>
      <c r="B584" s="71">
        <v>23997</v>
      </c>
      <c r="C584" s="38">
        <v>367.538</v>
      </c>
      <c r="D584" s="38">
        <v>52.398</v>
      </c>
      <c r="E584" s="38">
        <f t="shared" si="53"/>
        <v>4.5271872</v>
      </c>
      <c r="F584" s="38">
        <f t="shared" si="56"/>
        <v>131.17999333333333</v>
      </c>
      <c r="G584" s="38">
        <f t="shared" si="57"/>
        <v>593.876386714752</v>
      </c>
      <c r="H584" s="10" t="s">
        <v>126</v>
      </c>
      <c r="I584" s="38">
        <v>128.60925</v>
      </c>
      <c r="J584" s="38">
        <v>152.10325</v>
      </c>
      <c r="K584" s="38">
        <v>112.82748</v>
      </c>
      <c r="L584" s="11"/>
    </row>
    <row r="585" spans="1:12" ht="24">
      <c r="A585" s="10">
        <v>13</v>
      </c>
      <c r="B585" s="71">
        <v>24025</v>
      </c>
      <c r="C585" s="38">
        <v>366.738</v>
      </c>
      <c r="D585" s="38">
        <v>15.34</v>
      </c>
      <c r="E585" s="38">
        <f t="shared" si="53"/>
        <v>1.325376</v>
      </c>
      <c r="F585" s="38">
        <f t="shared" si="56"/>
        <v>498.95124333333325</v>
      </c>
      <c r="G585" s="38">
        <f t="shared" si="57"/>
        <v>661.29800308416</v>
      </c>
      <c r="H585" s="10" t="s">
        <v>97</v>
      </c>
      <c r="I585" s="38">
        <v>459.25968</v>
      </c>
      <c r="J585" s="38">
        <v>475.81566</v>
      </c>
      <c r="K585" s="38">
        <v>561.77839</v>
      </c>
      <c r="L585" s="11"/>
    </row>
    <row r="586" spans="1:12" ht="24">
      <c r="A586" s="10">
        <v>14</v>
      </c>
      <c r="B586" s="71">
        <v>24035</v>
      </c>
      <c r="C586" s="38">
        <v>366.308</v>
      </c>
      <c r="D586" s="38">
        <v>1.947</v>
      </c>
      <c r="E586" s="38">
        <f t="shared" si="53"/>
        <v>0.1682208</v>
      </c>
      <c r="F586" s="38">
        <f t="shared" si="56"/>
        <v>55.754693333333336</v>
      </c>
      <c r="G586" s="38">
        <f t="shared" si="57"/>
        <v>9.379099116288</v>
      </c>
      <c r="H586" s="10" t="s">
        <v>98</v>
      </c>
      <c r="I586" s="38">
        <v>71.4206</v>
      </c>
      <c r="J586" s="38">
        <v>45.20154</v>
      </c>
      <c r="K586" s="38">
        <v>50.64194</v>
      </c>
      <c r="L586" s="11"/>
    </row>
    <row r="587" spans="1:12" ht="24">
      <c r="A587" s="10">
        <v>15</v>
      </c>
      <c r="B587" s="71">
        <v>24043</v>
      </c>
      <c r="C587" s="38">
        <v>366.268</v>
      </c>
      <c r="D587" s="38">
        <v>1.774</v>
      </c>
      <c r="E587" s="38">
        <f t="shared" si="53"/>
        <v>0.1532736</v>
      </c>
      <c r="F587" s="38">
        <f t="shared" si="56"/>
        <v>95.73433333333334</v>
      </c>
      <c r="G587" s="38">
        <f t="shared" si="57"/>
        <v>14.673545913600002</v>
      </c>
      <c r="H587" s="10" t="s">
        <v>127</v>
      </c>
      <c r="I587" s="38">
        <v>102.20003</v>
      </c>
      <c r="J587" s="38">
        <v>82.8662</v>
      </c>
      <c r="K587" s="38">
        <v>102.13677</v>
      </c>
      <c r="L587" s="11"/>
    </row>
    <row r="588" spans="1:12" ht="24">
      <c r="A588" s="10">
        <v>16</v>
      </c>
      <c r="B588" s="71">
        <v>24055</v>
      </c>
      <c r="C588" s="38">
        <v>366.288</v>
      </c>
      <c r="D588" s="38">
        <v>2.009</v>
      </c>
      <c r="E588" s="38">
        <f t="shared" si="53"/>
        <v>0.1735776</v>
      </c>
      <c r="F588" s="38">
        <f t="shared" si="56"/>
        <v>31.848093333333335</v>
      </c>
      <c r="G588" s="38">
        <f t="shared" si="57"/>
        <v>5.5281156053760006</v>
      </c>
      <c r="H588" s="10" t="s">
        <v>128</v>
      </c>
      <c r="I588" s="38">
        <v>22.32143</v>
      </c>
      <c r="J588" s="38">
        <v>47.40373</v>
      </c>
      <c r="K588" s="38">
        <v>25.81912</v>
      </c>
      <c r="L588" s="11"/>
    </row>
    <row r="589" spans="1:12" ht="24">
      <c r="A589" s="10">
        <v>17</v>
      </c>
      <c r="B589" s="71">
        <v>24061</v>
      </c>
      <c r="C589" s="38">
        <v>366.238</v>
      </c>
      <c r="D589" s="38">
        <v>1.725</v>
      </c>
      <c r="E589" s="38">
        <f t="shared" si="53"/>
        <v>0.14904</v>
      </c>
      <c r="F589" s="38">
        <f t="shared" si="56"/>
        <v>30.42004</v>
      </c>
      <c r="G589" s="38">
        <f t="shared" si="57"/>
        <v>4.5338027616000005</v>
      </c>
      <c r="H589" s="10" t="s">
        <v>100</v>
      </c>
      <c r="I589" s="38">
        <v>26.09957</v>
      </c>
      <c r="J589" s="38">
        <v>31.44407</v>
      </c>
      <c r="K589" s="38">
        <v>33.71648</v>
      </c>
      <c r="L589" s="11"/>
    </row>
    <row r="590" spans="1:12" ht="24">
      <c r="A590" s="10">
        <v>18</v>
      </c>
      <c r="B590" s="71">
        <v>24071</v>
      </c>
      <c r="C590" s="38">
        <v>366.198</v>
      </c>
      <c r="D590" s="38">
        <v>1.506</v>
      </c>
      <c r="E590" s="38">
        <f t="shared" si="53"/>
        <v>0.1301184</v>
      </c>
      <c r="F590" s="38">
        <f t="shared" si="56"/>
        <v>37.390530000000005</v>
      </c>
      <c r="G590" s="38">
        <f t="shared" si="57"/>
        <v>4.8651959387520005</v>
      </c>
      <c r="H590" s="10" t="s">
        <v>101</v>
      </c>
      <c r="I590" s="38">
        <v>26.64758</v>
      </c>
      <c r="J590" s="38">
        <v>48.46016</v>
      </c>
      <c r="K590" s="38">
        <v>37.06385</v>
      </c>
      <c r="L590" s="11"/>
    </row>
    <row r="591" spans="1:12" ht="24">
      <c r="A591" s="10">
        <v>19</v>
      </c>
      <c r="B591" s="71">
        <v>24085</v>
      </c>
      <c r="C591" s="38">
        <v>366.158</v>
      </c>
      <c r="D591" s="38">
        <v>1.191</v>
      </c>
      <c r="E591" s="38">
        <f t="shared" si="53"/>
        <v>0.1029024</v>
      </c>
      <c r="F591" s="38">
        <f t="shared" si="56"/>
        <v>37.61811333333333</v>
      </c>
      <c r="G591" s="38">
        <f t="shared" si="57"/>
        <v>3.8709941454720003</v>
      </c>
      <c r="H591" s="10" t="s">
        <v>129</v>
      </c>
      <c r="I591" s="38">
        <v>22.04736</v>
      </c>
      <c r="J591" s="38">
        <v>25.74587</v>
      </c>
      <c r="K591" s="38">
        <v>65.06111</v>
      </c>
      <c r="L591" s="11"/>
    </row>
    <row r="592" spans="1:12" ht="24">
      <c r="A592" s="10">
        <v>20</v>
      </c>
      <c r="B592" s="71">
        <v>24096</v>
      </c>
      <c r="C592" s="38">
        <v>366.018</v>
      </c>
      <c r="D592" s="38">
        <v>0.932</v>
      </c>
      <c r="E592" s="38">
        <f t="shared" si="53"/>
        <v>0.08052480000000001</v>
      </c>
      <c r="F592" s="38">
        <f t="shared" si="56"/>
        <v>43.663183333333336</v>
      </c>
      <c r="G592" s="38">
        <f t="shared" si="57"/>
        <v>3.5159691052800004</v>
      </c>
      <c r="H592" s="10" t="s">
        <v>130</v>
      </c>
      <c r="I592" s="38">
        <v>59.12596</v>
      </c>
      <c r="J592" s="38">
        <v>32.09304</v>
      </c>
      <c r="K592" s="38">
        <v>39.77055</v>
      </c>
      <c r="L592" s="11"/>
    </row>
    <row r="593" spans="1:12" ht="24">
      <c r="A593" s="10">
        <v>21</v>
      </c>
      <c r="B593" s="71">
        <v>24117</v>
      </c>
      <c r="C593" s="38">
        <v>365.928</v>
      </c>
      <c r="D593" s="38">
        <v>0.131</v>
      </c>
      <c r="E593" s="38">
        <f t="shared" si="53"/>
        <v>0.011318400000000001</v>
      </c>
      <c r="F593" s="38">
        <f t="shared" si="56"/>
        <v>10.819546666666668</v>
      </c>
      <c r="G593" s="38">
        <f t="shared" si="57"/>
        <v>0.12245995699200002</v>
      </c>
      <c r="H593" s="10" t="s">
        <v>131</v>
      </c>
      <c r="I593" s="38">
        <v>16.3067</v>
      </c>
      <c r="J593" s="38">
        <v>11.2193</v>
      </c>
      <c r="K593" s="38">
        <v>4.93264</v>
      </c>
      <c r="L593" s="11"/>
    </row>
    <row r="594" spans="1:12" ht="24">
      <c r="A594" s="10">
        <v>22</v>
      </c>
      <c r="B594" s="71">
        <v>24125</v>
      </c>
      <c r="C594" s="38">
        <v>365.918</v>
      </c>
      <c r="D594" s="38">
        <v>0.932</v>
      </c>
      <c r="E594" s="38">
        <f t="shared" si="53"/>
        <v>0.08052480000000001</v>
      </c>
      <c r="F594" s="38">
        <f t="shared" si="56"/>
        <v>13.554580000000001</v>
      </c>
      <c r="G594" s="38">
        <f t="shared" si="57"/>
        <v>1.0914798435840003</v>
      </c>
      <c r="H594" s="10" t="s">
        <v>132</v>
      </c>
      <c r="I594" s="38">
        <v>11.52933</v>
      </c>
      <c r="J594" s="38">
        <v>14.57985</v>
      </c>
      <c r="K594" s="38">
        <v>14.55456</v>
      </c>
      <c r="L594" s="11"/>
    </row>
    <row r="595" spans="1:12" ht="24">
      <c r="A595" s="10">
        <v>23</v>
      </c>
      <c r="B595" s="71">
        <v>24132</v>
      </c>
      <c r="C595" s="38">
        <v>365.998</v>
      </c>
      <c r="D595" s="38">
        <v>0.358</v>
      </c>
      <c r="E595" s="38">
        <f t="shared" si="53"/>
        <v>0.0309312</v>
      </c>
      <c r="F595" s="38">
        <f t="shared" si="56"/>
        <v>11.263419999999998</v>
      </c>
      <c r="G595" s="38">
        <f t="shared" si="57"/>
        <v>0.3483910967039999</v>
      </c>
      <c r="H595" s="10" t="s">
        <v>133</v>
      </c>
      <c r="I595" s="38">
        <v>17.58891</v>
      </c>
      <c r="J595" s="38">
        <v>4.0188</v>
      </c>
      <c r="K595" s="38">
        <v>12.18255</v>
      </c>
      <c r="L595" s="11"/>
    </row>
    <row r="596" spans="1:12" ht="24">
      <c r="A596" s="10">
        <v>24</v>
      </c>
      <c r="B596" s="71">
        <v>24146</v>
      </c>
      <c r="C596" s="38">
        <v>365.958</v>
      </c>
      <c r="D596" s="38">
        <v>0.131</v>
      </c>
      <c r="E596" s="38">
        <f t="shared" si="53"/>
        <v>0.011318400000000001</v>
      </c>
      <c r="F596" s="38">
        <f t="shared" si="56"/>
        <v>26.38015</v>
      </c>
      <c r="G596" s="38">
        <f t="shared" si="57"/>
        <v>0.29858108976000003</v>
      </c>
      <c r="H596" s="10" t="s">
        <v>111</v>
      </c>
      <c r="I596" s="38">
        <v>22.1818</v>
      </c>
      <c r="J596" s="38">
        <v>21.17836</v>
      </c>
      <c r="K596" s="38">
        <v>35.78029</v>
      </c>
      <c r="L596" s="11"/>
    </row>
    <row r="597" spans="1:11" s="11" customFormat="1" ht="24">
      <c r="A597" s="10">
        <v>25</v>
      </c>
      <c r="B597" s="71">
        <v>24154</v>
      </c>
      <c r="C597" s="38">
        <v>365.958</v>
      </c>
      <c r="D597" s="38">
        <v>0.102</v>
      </c>
      <c r="E597" s="38">
        <f t="shared" si="53"/>
        <v>0.008812799999999999</v>
      </c>
      <c r="F597" s="38">
        <f t="shared" si="56"/>
        <v>32.412800000000004</v>
      </c>
      <c r="G597" s="38">
        <f t="shared" si="57"/>
        <v>0.28564752384000003</v>
      </c>
      <c r="H597" s="10" t="s">
        <v>112</v>
      </c>
      <c r="I597" s="38">
        <v>37.96887</v>
      </c>
      <c r="J597" s="38">
        <v>29.83668</v>
      </c>
      <c r="K597" s="38">
        <v>29.43285</v>
      </c>
    </row>
    <row r="598" spans="1:12" ht="24">
      <c r="A598" s="10">
        <v>26</v>
      </c>
      <c r="B598" s="71">
        <v>24182</v>
      </c>
      <c r="C598" s="38">
        <v>365.978</v>
      </c>
      <c r="D598" s="38">
        <v>0.131</v>
      </c>
      <c r="E598" s="38">
        <f t="shared" si="53"/>
        <v>0.011318400000000001</v>
      </c>
      <c r="F598" s="38">
        <f t="shared" si="56"/>
        <v>7.7981766666666665</v>
      </c>
      <c r="G598" s="38">
        <f t="shared" si="57"/>
        <v>0.088262882784</v>
      </c>
      <c r="H598" s="10" t="s">
        <v>113</v>
      </c>
      <c r="I598" s="38">
        <v>16.69895</v>
      </c>
      <c r="J598" s="38">
        <v>4.49051</v>
      </c>
      <c r="K598" s="38">
        <v>2.20507</v>
      </c>
      <c r="L598" s="11"/>
    </row>
    <row r="599" spans="1:11" s="213" customFormat="1" ht="24.75" thickBot="1">
      <c r="A599" s="210">
        <v>27</v>
      </c>
      <c r="B599" s="211">
        <v>24189</v>
      </c>
      <c r="C599" s="212">
        <v>365.978</v>
      </c>
      <c r="D599" s="212">
        <v>0.102</v>
      </c>
      <c r="E599" s="212">
        <f t="shared" si="53"/>
        <v>0.008812799999999999</v>
      </c>
      <c r="F599" s="212">
        <f t="shared" si="56"/>
        <v>5.242876666666667</v>
      </c>
      <c r="G599" s="212">
        <f t="shared" si="57"/>
        <v>0.046204423487999996</v>
      </c>
      <c r="H599" s="210" t="s">
        <v>114</v>
      </c>
      <c r="I599" s="212">
        <v>2.40308</v>
      </c>
      <c r="J599" s="212">
        <v>3.71208</v>
      </c>
      <c r="K599" s="212">
        <v>9.61347</v>
      </c>
    </row>
    <row r="600" spans="1:12" ht="24.75" thickTop="1">
      <c r="A600" s="10"/>
      <c r="B600" s="71"/>
      <c r="C600" s="38"/>
      <c r="D600" s="38"/>
      <c r="E600" s="38"/>
      <c r="F600" s="38"/>
      <c r="G600" s="38"/>
      <c r="H600" s="10"/>
      <c r="I600" s="38"/>
      <c r="J600" s="38"/>
      <c r="K600" s="38"/>
      <c r="L600" s="11"/>
    </row>
    <row r="601" spans="1:12" ht="24">
      <c r="A601" s="10"/>
      <c r="B601" s="71"/>
      <c r="C601" s="38"/>
      <c r="D601" s="38"/>
      <c r="E601" s="38"/>
      <c r="F601" s="38"/>
      <c r="G601" s="38"/>
      <c r="H601" s="10"/>
      <c r="I601" s="38"/>
      <c r="J601" s="38"/>
      <c r="K601" s="38"/>
      <c r="L601" s="11"/>
    </row>
    <row r="602" spans="1:12" ht="24">
      <c r="A602" s="10"/>
      <c r="B602" s="71"/>
      <c r="C602" s="38"/>
      <c r="D602" s="38"/>
      <c r="E602" s="38"/>
      <c r="F602" s="38"/>
      <c r="G602" s="38"/>
      <c r="H602" s="10"/>
      <c r="I602" s="38"/>
      <c r="J602" s="38"/>
      <c r="K602" s="38"/>
      <c r="L602" s="11"/>
    </row>
    <row r="603" spans="1:12" ht="24">
      <c r="A603" s="10"/>
      <c r="B603" s="71"/>
      <c r="C603" s="38"/>
      <c r="D603" s="38"/>
      <c r="E603" s="38"/>
      <c r="F603" s="38"/>
      <c r="G603" s="38"/>
      <c r="H603" s="10"/>
      <c r="I603" s="38"/>
      <c r="J603" s="38"/>
      <c r="K603" s="38"/>
      <c r="L603" s="11"/>
    </row>
    <row r="604" spans="1:12" ht="24">
      <c r="A604" s="10"/>
      <c r="B604" s="71"/>
      <c r="C604" s="38"/>
      <c r="D604" s="38"/>
      <c r="E604" s="38"/>
      <c r="F604" s="38"/>
      <c r="G604" s="38"/>
      <c r="H604" s="10"/>
      <c r="I604" s="38"/>
      <c r="J604" s="38"/>
      <c r="K604" s="38"/>
      <c r="L604" s="11"/>
    </row>
    <row r="605" spans="1:12" ht="24">
      <c r="A605" s="10"/>
      <c r="B605" s="71"/>
      <c r="C605" s="38"/>
      <c r="D605" s="38"/>
      <c r="E605" s="38"/>
      <c r="F605" s="38"/>
      <c r="G605" s="38"/>
      <c r="H605" s="10"/>
      <c r="I605" s="38"/>
      <c r="J605" s="38"/>
      <c r="K605" s="38"/>
      <c r="L605" s="11"/>
    </row>
    <row r="606" spans="1:12" ht="24">
      <c r="A606" s="10"/>
      <c r="B606" s="71"/>
      <c r="C606" s="38"/>
      <c r="D606" s="38"/>
      <c r="E606" s="38"/>
      <c r="F606" s="38"/>
      <c r="G606" s="38"/>
      <c r="H606" s="10"/>
      <c r="I606" s="38"/>
      <c r="J606" s="38"/>
      <c r="K606" s="38"/>
      <c r="L606" s="11"/>
    </row>
    <row r="607" spans="1:12" ht="24">
      <c r="A607" s="10"/>
      <c r="B607" s="71"/>
      <c r="C607" s="38"/>
      <c r="D607" s="38"/>
      <c r="E607" s="38"/>
      <c r="F607" s="38"/>
      <c r="G607" s="38"/>
      <c r="H607" s="10"/>
      <c r="I607" s="38"/>
      <c r="J607" s="38"/>
      <c r="K607" s="38"/>
      <c r="L607" s="11"/>
    </row>
    <row r="608" spans="1:12" ht="24">
      <c r="A608" s="10"/>
      <c r="B608" s="71"/>
      <c r="C608" s="38"/>
      <c r="D608" s="38"/>
      <c r="E608" s="38"/>
      <c r="F608" s="38"/>
      <c r="G608" s="38"/>
      <c r="H608" s="10"/>
      <c r="I608" s="38"/>
      <c r="J608" s="38"/>
      <c r="K608" s="38"/>
      <c r="L608" s="11"/>
    </row>
    <row r="609" spans="1:12" ht="24">
      <c r="A609" s="10"/>
      <c r="B609" s="71"/>
      <c r="C609" s="38"/>
      <c r="D609" s="38"/>
      <c r="E609" s="38"/>
      <c r="F609" s="38"/>
      <c r="G609" s="38"/>
      <c r="H609" s="10"/>
      <c r="I609" s="38"/>
      <c r="J609" s="38"/>
      <c r="K609" s="38"/>
      <c r="L609" s="11"/>
    </row>
    <row r="610" spans="1:12" ht="24">
      <c r="A610" s="10"/>
      <c r="B610" s="71"/>
      <c r="C610" s="38"/>
      <c r="D610" s="38"/>
      <c r="E610" s="38"/>
      <c r="F610" s="38"/>
      <c r="G610" s="38"/>
      <c r="H610" s="10"/>
      <c r="I610" s="38"/>
      <c r="J610" s="38"/>
      <c r="K610" s="38"/>
      <c r="L610" s="11"/>
    </row>
    <row r="611" spans="1:12" ht="24">
      <c r="A611" s="10"/>
      <c r="B611" s="71"/>
      <c r="C611" s="38"/>
      <c r="D611" s="38"/>
      <c r="E611" s="38"/>
      <c r="F611" s="38"/>
      <c r="G611" s="38"/>
      <c r="H611" s="10"/>
      <c r="I611" s="38"/>
      <c r="J611" s="38"/>
      <c r="K611" s="38"/>
      <c r="L611" s="11"/>
    </row>
    <row r="612" spans="1:12" ht="24">
      <c r="A612" s="10"/>
      <c r="B612" s="71"/>
      <c r="C612" s="38"/>
      <c r="D612" s="38"/>
      <c r="E612" s="38"/>
      <c r="F612" s="38"/>
      <c r="G612" s="38"/>
      <c r="H612" s="10"/>
      <c r="I612" s="38"/>
      <c r="J612" s="38"/>
      <c r="K612" s="38"/>
      <c r="L612" s="11"/>
    </row>
    <row r="613" spans="1:12" ht="24">
      <c r="A613" s="10"/>
      <c r="B613" s="71"/>
      <c r="C613" s="38"/>
      <c r="D613" s="38"/>
      <c r="E613" s="38"/>
      <c r="F613" s="38"/>
      <c r="G613" s="38"/>
      <c r="H613" s="10"/>
      <c r="I613" s="38"/>
      <c r="J613" s="38"/>
      <c r="K613" s="38"/>
      <c r="L613" s="11"/>
    </row>
    <row r="614" spans="1:12" ht="24">
      <c r="A614" s="10"/>
      <c r="B614" s="71"/>
      <c r="C614" s="38"/>
      <c r="D614" s="38"/>
      <c r="E614" s="38"/>
      <c r="F614" s="38"/>
      <c r="G614" s="38"/>
      <c r="H614" s="10"/>
      <c r="I614" s="38"/>
      <c r="J614" s="38"/>
      <c r="K614" s="38"/>
      <c r="L614" s="11"/>
    </row>
    <row r="615" spans="1:12" ht="24">
      <c r="A615" s="10"/>
      <c r="B615" s="71"/>
      <c r="C615" s="38"/>
      <c r="D615" s="38"/>
      <c r="E615" s="38"/>
      <c r="F615" s="38"/>
      <c r="G615" s="38"/>
      <c r="H615" s="10"/>
      <c r="I615" s="38"/>
      <c r="J615" s="38"/>
      <c r="K615" s="38"/>
      <c r="L615" s="11"/>
    </row>
    <row r="616" spans="1:12" ht="24">
      <c r="A616" s="10"/>
      <c r="B616" s="71"/>
      <c r="C616" s="38"/>
      <c r="D616" s="38"/>
      <c r="E616" s="38"/>
      <c r="F616" s="38"/>
      <c r="G616" s="38"/>
      <c r="H616" s="10"/>
      <c r="I616" s="38"/>
      <c r="J616" s="38"/>
      <c r="K616" s="38"/>
      <c r="L616" s="11"/>
    </row>
    <row r="617" spans="1:12" ht="24">
      <c r="A617" s="10"/>
      <c r="B617" s="71"/>
      <c r="C617" s="38"/>
      <c r="D617" s="38"/>
      <c r="E617" s="38"/>
      <c r="F617" s="38"/>
      <c r="G617" s="38"/>
      <c r="H617" s="10"/>
      <c r="I617" s="38"/>
      <c r="J617" s="38"/>
      <c r="K617" s="38"/>
      <c r="L617" s="11"/>
    </row>
    <row r="618" spans="1:12" ht="24">
      <c r="A618" s="10"/>
      <c r="B618" s="71"/>
      <c r="C618" s="38"/>
      <c r="D618" s="38"/>
      <c r="E618" s="38"/>
      <c r="F618" s="38"/>
      <c r="G618" s="38"/>
      <c r="H618" s="10"/>
      <c r="I618" s="38"/>
      <c r="J618" s="38"/>
      <c r="K618" s="38"/>
      <c r="L618" s="11"/>
    </row>
    <row r="619" spans="1:12" ht="24">
      <c r="A619" s="10"/>
      <c r="B619" s="71"/>
      <c r="C619" s="38"/>
      <c r="D619" s="38"/>
      <c r="E619" s="38"/>
      <c r="F619" s="38"/>
      <c r="G619" s="38"/>
      <c r="H619" s="10"/>
      <c r="I619" s="38"/>
      <c r="J619" s="38"/>
      <c r="K619" s="38"/>
      <c r="L619" s="11"/>
    </row>
    <row r="620" spans="1:12" ht="24">
      <c r="A620" s="10"/>
      <c r="B620" s="71"/>
      <c r="C620" s="38"/>
      <c r="D620" s="38"/>
      <c r="E620" s="38"/>
      <c r="F620" s="38"/>
      <c r="G620" s="38"/>
      <c r="H620" s="10"/>
      <c r="I620" s="38"/>
      <c r="J620" s="38"/>
      <c r="K620" s="38"/>
      <c r="L620" s="11"/>
    </row>
    <row r="621" spans="1:12" ht="24">
      <c r="A621" s="10"/>
      <c r="B621" s="71"/>
      <c r="C621" s="38"/>
      <c r="D621" s="38"/>
      <c r="E621" s="38"/>
      <c r="F621" s="38"/>
      <c r="G621" s="38"/>
      <c r="H621" s="10"/>
      <c r="I621" s="38"/>
      <c r="J621" s="38"/>
      <c r="K621" s="38"/>
      <c r="L621" s="11"/>
    </row>
    <row r="622" spans="1:12" ht="24">
      <c r="A622" s="10"/>
      <c r="B622" s="71"/>
      <c r="C622" s="38"/>
      <c r="D622" s="38"/>
      <c r="E622" s="38"/>
      <c r="F622" s="38"/>
      <c r="G622" s="38"/>
      <c r="H622" s="10"/>
      <c r="I622" s="38"/>
      <c r="J622" s="38"/>
      <c r="K622" s="38"/>
      <c r="L622" s="11"/>
    </row>
    <row r="623" spans="1:12" ht="24">
      <c r="A623" s="10"/>
      <c r="B623" s="71"/>
      <c r="C623" s="38"/>
      <c r="D623" s="38"/>
      <c r="E623" s="38"/>
      <c r="F623" s="38"/>
      <c r="G623" s="38"/>
      <c r="H623" s="10"/>
      <c r="I623" s="38"/>
      <c r="J623" s="38"/>
      <c r="K623" s="38"/>
      <c r="L623" s="11"/>
    </row>
    <row r="624" spans="1:12" ht="24">
      <c r="A624" s="10"/>
      <c r="B624" s="71"/>
      <c r="C624" s="38"/>
      <c r="D624" s="38"/>
      <c r="E624" s="38"/>
      <c r="F624" s="38"/>
      <c r="G624" s="38"/>
      <c r="H624" s="10"/>
      <c r="I624" s="38"/>
      <c r="J624" s="38"/>
      <c r="K624" s="38"/>
      <c r="L624" s="11"/>
    </row>
    <row r="625" spans="1:12" ht="24">
      <c r="A625" s="10"/>
      <c r="B625" s="71"/>
      <c r="C625" s="38"/>
      <c r="D625" s="38"/>
      <c r="E625" s="38"/>
      <c r="F625" s="38"/>
      <c r="G625" s="38"/>
      <c r="H625" s="10"/>
      <c r="I625" s="38"/>
      <c r="J625" s="38"/>
      <c r="K625" s="38"/>
      <c r="L625" s="11"/>
    </row>
    <row r="626" spans="1:12" ht="24">
      <c r="A626" s="10"/>
      <c r="B626" s="71"/>
      <c r="C626" s="38"/>
      <c r="D626" s="38"/>
      <c r="E626" s="38"/>
      <c r="F626" s="38"/>
      <c r="G626" s="38"/>
      <c r="H626" s="10"/>
      <c r="I626" s="38"/>
      <c r="J626" s="38"/>
      <c r="K626" s="38"/>
      <c r="L626" s="11"/>
    </row>
    <row r="627" spans="1:12" ht="24">
      <c r="A627" s="10"/>
      <c r="B627" s="71"/>
      <c r="C627" s="38"/>
      <c r="D627" s="38"/>
      <c r="E627" s="38"/>
      <c r="F627" s="38"/>
      <c r="G627" s="38"/>
      <c r="H627" s="10"/>
      <c r="I627" s="38"/>
      <c r="J627" s="38"/>
      <c r="K627" s="38"/>
      <c r="L627" s="11"/>
    </row>
    <row r="628" spans="1:12" ht="24">
      <c r="A628" s="10"/>
      <c r="B628" s="71"/>
      <c r="C628" s="38"/>
      <c r="D628" s="38"/>
      <c r="E628" s="38"/>
      <c r="F628" s="38"/>
      <c r="G628" s="38"/>
      <c r="H628" s="10"/>
      <c r="I628" s="38"/>
      <c r="J628" s="38"/>
      <c r="K628" s="38"/>
      <c r="L628" s="11"/>
    </row>
    <row r="629" spans="1:12" ht="24">
      <c r="A629" s="10"/>
      <c r="B629" s="71"/>
      <c r="C629" s="38"/>
      <c r="D629" s="38"/>
      <c r="E629" s="38"/>
      <c r="F629" s="38"/>
      <c r="G629" s="38"/>
      <c r="H629" s="10"/>
      <c r="I629" s="38"/>
      <c r="J629" s="38"/>
      <c r="K629" s="38"/>
      <c r="L629" s="11"/>
    </row>
    <row r="630" spans="1:12" ht="24">
      <c r="A630" s="10"/>
      <c r="B630" s="71"/>
      <c r="C630" s="38"/>
      <c r="D630" s="38"/>
      <c r="E630" s="38"/>
      <c r="F630" s="38"/>
      <c r="G630" s="38"/>
      <c r="H630" s="10"/>
      <c r="I630" s="38"/>
      <c r="J630" s="38"/>
      <c r="K630" s="38"/>
      <c r="L630" s="11"/>
    </row>
    <row r="631" spans="1:12" ht="24">
      <c r="A631" s="10"/>
      <c r="B631" s="71"/>
      <c r="C631" s="38"/>
      <c r="D631" s="38"/>
      <c r="E631" s="38"/>
      <c r="F631" s="38"/>
      <c r="G631" s="38"/>
      <c r="H631" s="10"/>
      <c r="I631" s="38"/>
      <c r="J631" s="38"/>
      <c r="K631" s="38"/>
      <c r="L631" s="11"/>
    </row>
    <row r="632" spans="1:12" ht="24">
      <c r="A632" s="10"/>
      <c r="B632" s="71"/>
      <c r="C632" s="38"/>
      <c r="D632" s="38"/>
      <c r="E632" s="38"/>
      <c r="F632" s="38"/>
      <c r="G632" s="38"/>
      <c r="I632" s="38"/>
      <c r="J632" s="38"/>
      <c r="K632" s="38"/>
      <c r="L632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M4" sqref="M4"/>
    </sheetView>
  </sheetViews>
  <sheetFormatPr defaultColWidth="9.140625" defaultRowHeight="23.25"/>
  <cols>
    <col min="1" max="1" width="8.7109375" style="22" customWidth="1"/>
    <col min="2" max="2" width="10.421875" style="22" customWidth="1"/>
    <col min="3" max="3" width="6.7109375" style="22" customWidth="1"/>
    <col min="4" max="4" width="11.00390625" style="22" bestFit="1" customWidth="1"/>
    <col min="5" max="5" width="12.140625" style="22" customWidth="1"/>
    <col min="6" max="6" width="9.28125" style="22" customWidth="1"/>
    <col min="7" max="7" width="8.28125" style="22" customWidth="1"/>
    <col min="8" max="8" width="3.140625" style="22" customWidth="1"/>
    <col min="9" max="9" width="9.421875" style="22" bestFit="1" customWidth="1"/>
    <col min="10" max="11" width="8.00390625" style="22" customWidth="1"/>
    <col min="12" max="12" width="7.7109375" style="22" customWidth="1"/>
    <col min="13" max="16384" width="9.140625" style="22" customWidth="1"/>
  </cols>
  <sheetData>
    <row r="1" spans="1:12" s="19" customFormat="1" ht="21" customHeight="1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2" s="19" customFormat="1" ht="21" customHeight="1">
      <c r="A2" s="282" t="s">
        <v>208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s="19" customFormat="1" ht="21" customHeight="1">
      <c r="A3" s="285" t="s">
        <v>80</v>
      </c>
      <c r="B3" s="285"/>
      <c r="C3" s="285"/>
      <c r="D3" s="286" t="s">
        <v>81</v>
      </c>
      <c r="E3" s="286"/>
      <c r="F3" s="286"/>
      <c r="G3" s="279" t="s">
        <v>62</v>
      </c>
      <c r="H3" s="279"/>
      <c r="I3" s="279"/>
      <c r="J3" s="280" t="s">
        <v>194</v>
      </c>
      <c r="K3" s="280"/>
      <c r="L3" s="280"/>
    </row>
    <row r="4" spans="1:12" s="19" customFormat="1" ht="21" customHeight="1">
      <c r="A4" s="285" t="s">
        <v>212</v>
      </c>
      <c r="B4" s="285"/>
      <c r="C4" s="285"/>
      <c r="D4" s="286" t="s">
        <v>213</v>
      </c>
      <c r="E4" s="286"/>
      <c r="F4" s="286"/>
      <c r="G4" s="279" t="s">
        <v>191</v>
      </c>
      <c r="H4" s="279"/>
      <c r="I4" s="279"/>
      <c r="J4" s="280" t="s">
        <v>63</v>
      </c>
      <c r="K4" s="280"/>
      <c r="L4" s="280"/>
    </row>
    <row r="5" spans="1:12" s="19" customFormat="1" ht="45" customHeight="1">
      <c r="A5" s="287" t="s">
        <v>4</v>
      </c>
      <c r="B5" s="258" t="s">
        <v>5</v>
      </c>
      <c r="C5" s="287" t="s">
        <v>6</v>
      </c>
      <c r="D5" s="287"/>
      <c r="E5" s="259" t="s">
        <v>214</v>
      </c>
      <c r="F5" s="260" t="s">
        <v>216</v>
      </c>
      <c r="G5" s="281" t="s">
        <v>64</v>
      </c>
      <c r="H5" s="281" t="s">
        <v>65</v>
      </c>
      <c r="I5" s="277" t="s">
        <v>66</v>
      </c>
      <c r="J5" s="278" t="s">
        <v>67</v>
      </c>
      <c r="K5" s="278"/>
      <c r="L5" s="278"/>
    </row>
    <row r="6" spans="1:12" s="19" customFormat="1" ht="42" customHeight="1">
      <c r="A6" s="287"/>
      <c r="B6" s="261" t="s">
        <v>68</v>
      </c>
      <c r="C6" s="252" t="s">
        <v>11</v>
      </c>
      <c r="D6" s="252" t="s">
        <v>12</v>
      </c>
      <c r="E6" s="259" t="s">
        <v>215</v>
      </c>
      <c r="F6" s="262" t="s">
        <v>14</v>
      </c>
      <c r="G6" s="281"/>
      <c r="H6" s="281"/>
      <c r="I6" s="277"/>
      <c r="J6" s="251" t="s">
        <v>69</v>
      </c>
      <c r="K6" s="251" t="s">
        <v>70</v>
      </c>
      <c r="L6" s="251" t="s">
        <v>71</v>
      </c>
    </row>
    <row r="7" spans="1:12" s="19" customFormat="1" ht="19.5" customHeight="1">
      <c r="A7" s="263" t="s">
        <v>15</v>
      </c>
      <c r="B7" s="264" t="s">
        <v>16</v>
      </c>
      <c r="C7" s="263" t="s">
        <v>17</v>
      </c>
      <c r="D7" s="263" t="s">
        <v>18</v>
      </c>
      <c r="E7" s="265" t="s">
        <v>72</v>
      </c>
      <c r="F7" s="266" t="s">
        <v>73</v>
      </c>
      <c r="G7" s="263" t="s">
        <v>21</v>
      </c>
      <c r="H7" s="263" t="s">
        <v>74</v>
      </c>
      <c r="I7" s="267" t="s">
        <v>15</v>
      </c>
      <c r="J7" s="268" t="s">
        <v>75</v>
      </c>
      <c r="K7" s="268" t="s">
        <v>76</v>
      </c>
      <c r="L7" s="268" t="s">
        <v>77</v>
      </c>
    </row>
    <row r="8" spans="1:16" s="20" customFormat="1" ht="16.5" customHeight="1">
      <c r="A8" s="269">
        <v>23868</v>
      </c>
      <c r="B8" s="270">
        <v>365.808</v>
      </c>
      <c r="C8" s="270">
        <v>0</v>
      </c>
      <c r="D8" s="271">
        <v>0</v>
      </c>
      <c r="E8" s="271">
        <v>16.200676666666666</v>
      </c>
      <c r="F8" s="271">
        <v>0</v>
      </c>
      <c r="G8" s="272" t="s">
        <v>142</v>
      </c>
      <c r="H8" s="273">
        <v>1</v>
      </c>
      <c r="I8" s="238">
        <v>23868</v>
      </c>
      <c r="J8" s="270">
        <v>11.50955</v>
      </c>
      <c r="K8" s="270">
        <v>3.33485</v>
      </c>
      <c r="L8" s="270">
        <v>10.24482</v>
      </c>
      <c r="M8" s="192"/>
      <c r="N8" s="146"/>
      <c r="O8" s="146"/>
      <c r="P8" s="146"/>
    </row>
    <row r="9" spans="1:13" s="20" customFormat="1" ht="16.5" customHeight="1">
      <c r="A9" s="269">
        <v>23879</v>
      </c>
      <c r="B9" s="270">
        <v>365.958</v>
      </c>
      <c r="C9" s="270">
        <v>0.217</v>
      </c>
      <c r="D9" s="271">
        <v>0.0187488</v>
      </c>
      <c r="E9" s="271">
        <v>18.927423333333333</v>
      </c>
      <c r="F9" s="271">
        <v>0.354866474592</v>
      </c>
      <c r="G9" s="272" t="s">
        <v>143</v>
      </c>
      <c r="H9" s="273">
        <f aca="true" t="shared" si="0" ref="H9:H18">+H8+1</f>
        <v>2</v>
      </c>
      <c r="I9" s="238">
        <v>23879</v>
      </c>
      <c r="J9" s="270">
        <v>22.40072</v>
      </c>
      <c r="K9" s="270">
        <v>11.98466</v>
      </c>
      <c r="L9" s="270">
        <v>20.71993</v>
      </c>
      <c r="M9" s="21"/>
    </row>
    <row r="10" spans="1:13" s="20" customFormat="1" ht="16.5" customHeight="1">
      <c r="A10" s="269">
        <v>23884</v>
      </c>
      <c r="B10" s="270">
        <v>366.873</v>
      </c>
      <c r="C10" s="270">
        <v>15.991</v>
      </c>
      <c r="D10" s="271">
        <v>1.3816224000000001</v>
      </c>
      <c r="E10" s="271">
        <v>395.8875533333333</v>
      </c>
      <c r="F10" s="271">
        <v>546.967111566528</v>
      </c>
      <c r="G10" s="272" t="s">
        <v>144</v>
      </c>
      <c r="H10" s="273">
        <f t="shared" si="0"/>
        <v>3</v>
      </c>
      <c r="I10" s="238">
        <v>23884</v>
      </c>
      <c r="J10" s="270">
        <v>23.51005</v>
      </c>
      <c r="K10" s="270">
        <v>23.47773</v>
      </c>
      <c r="L10" s="270">
        <v>9.03614</v>
      </c>
      <c r="M10" s="21"/>
    </row>
    <row r="11" spans="1:13" s="20" customFormat="1" ht="16.5" customHeight="1">
      <c r="A11" s="269">
        <v>23900</v>
      </c>
      <c r="B11" s="270">
        <v>365.878</v>
      </c>
      <c r="C11" s="270">
        <v>0.272</v>
      </c>
      <c r="D11" s="271">
        <v>0.023500800000000002</v>
      </c>
      <c r="E11" s="271">
        <v>18.938413333333333</v>
      </c>
      <c r="F11" s="271">
        <v>0.44506786406400006</v>
      </c>
      <c r="G11" s="272" t="s">
        <v>146</v>
      </c>
      <c r="H11" s="273">
        <f t="shared" si="0"/>
        <v>4</v>
      </c>
      <c r="I11" s="238">
        <v>23900</v>
      </c>
      <c r="J11" s="270">
        <v>5.99287</v>
      </c>
      <c r="K11" s="270">
        <v>0</v>
      </c>
      <c r="L11" s="270">
        <v>13.28904</v>
      </c>
      <c r="M11" s="21"/>
    </row>
    <row r="12" spans="1:13" s="20" customFormat="1" ht="16.5" customHeight="1">
      <c r="A12" s="269">
        <v>23915</v>
      </c>
      <c r="B12" s="270">
        <v>365.768</v>
      </c>
      <c r="C12" s="270">
        <v>0.213</v>
      </c>
      <c r="D12" s="271">
        <v>0.0184032</v>
      </c>
      <c r="E12" s="271">
        <v>18.573179999999997</v>
      </c>
      <c r="F12" s="271">
        <v>0.34180594617599996</v>
      </c>
      <c r="G12" s="272" t="s">
        <v>147</v>
      </c>
      <c r="H12" s="273">
        <f t="shared" si="0"/>
        <v>5</v>
      </c>
      <c r="I12" s="238">
        <v>23915</v>
      </c>
      <c r="J12" s="270">
        <v>12.97062</v>
      </c>
      <c r="K12" s="270">
        <v>13.39798</v>
      </c>
      <c r="L12" s="270">
        <v>11.09943</v>
      </c>
      <c r="M12" s="21"/>
    </row>
    <row r="13" spans="1:13" s="20" customFormat="1" ht="16.5" customHeight="1">
      <c r="A13" s="269">
        <v>23931</v>
      </c>
      <c r="B13" s="270">
        <v>365.748</v>
      </c>
      <c r="C13" s="270">
        <v>0.192</v>
      </c>
      <c r="D13" s="271">
        <v>0.0165888</v>
      </c>
      <c r="E13" s="271">
        <v>33.018433333333334</v>
      </c>
      <c r="F13" s="271">
        <v>0.54773618688</v>
      </c>
      <c r="G13" s="272" t="s">
        <v>120</v>
      </c>
      <c r="H13" s="273">
        <f t="shared" si="0"/>
        <v>6</v>
      </c>
      <c r="I13" s="238">
        <v>23931</v>
      </c>
      <c r="J13" s="270">
        <v>21.22747</v>
      </c>
      <c r="K13" s="270">
        <v>24.87926</v>
      </c>
      <c r="L13" s="270">
        <v>24.42325</v>
      </c>
      <c r="M13" s="21"/>
    </row>
    <row r="14" spans="1:13" s="20" customFormat="1" ht="16.5" customHeight="1">
      <c r="A14" s="269">
        <v>23942</v>
      </c>
      <c r="B14" s="270">
        <v>366.098</v>
      </c>
      <c r="C14" s="270">
        <v>1.826</v>
      </c>
      <c r="D14" s="271">
        <v>0.1577664</v>
      </c>
      <c r="E14" s="271">
        <v>27.150209999999998</v>
      </c>
      <c r="F14" s="271">
        <v>4.283390890943999</v>
      </c>
      <c r="G14" s="272" t="s">
        <v>121</v>
      </c>
      <c r="H14" s="273">
        <f t="shared" si="0"/>
        <v>7</v>
      </c>
      <c r="I14" s="238">
        <v>23942</v>
      </c>
      <c r="J14" s="270">
        <v>9.04602</v>
      </c>
      <c r="K14" s="270">
        <v>28.80793</v>
      </c>
      <c r="L14" s="270">
        <v>24.97171</v>
      </c>
      <c r="M14" s="21"/>
    </row>
    <row r="15" spans="1:13" s="20" customFormat="1" ht="16.5" customHeight="1">
      <c r="A15" s="269">
        <v>23959</v>
      </c>
      <c r="B15" s="270">
        <v>366.408</v>
      </c>
      <c r="C15" s="270">
        <v>5.684</v>
      </c>
      <c r="D15" s="271">
        <v>0.4910976</v>
      </c>
      <c r="E15" s="271">
        <v>67.27754333333333</v>
      </c>
      <c r="F15" s="271">
        <v>33.039840064896</v>
      </c>
      <c r="G15" s="272" t="s">
        <v>122</v>
      </c>
      <c r="H15" s="273">
        <f t="shared" si="0"/>
        <v>8</v>
      </c>
      <c r="I15" s="238">
        <v>23959</v>
      </c>
      <c r="J15" s="270">
        <v>1324.55918</v>
      </c>
      <c r="K15" s="270">
        <v>1653.89402</v>
      </c>
      <c r="L15" s="270">
        <v>1329.85848</v>
      </c>
      <c r="M15" s="21"/>
    </row>
    <row r="16" spans="1:13" s="20" customFormat="1" ht="16.5" customHeight="1">
      <c r="A16" s="269">
        <v>23963</v>
      </c>
      <c r="B16" s="270">
        <v>268.278</v>
      </c>
      <c r="C16" s="270">
        <v>21.898</v>
      </c>
      <c r="D16" s="271">
        <v>1.8919872</v>
      </c>
      <c r="E16" s="271">
        <v>306.43907666666667</v>
      </c>
      <c r="F16" s="271">
        <v>579.778810633152</v>
      </c>
      <c r="G16" s="272" t="s">
        <v>123</v>
      </c>
      <c r="H16" s="273">
        <f t="shared" si="0"/>
        <v>9</v>
      </c>
      <c r="I16" s="238">
        <v>23963</v>
      </c>
      <c r="J16" s="270">
        <v>2849.0082</v>
      </c>
      <c r="K16" s="270">
        <v>3331.57093</v>
      </c>
      <c r="L16" s="270">
        <v>2649.87819</v>
      </c>
      <c r="M16" s="21"/>
    </row>
    <row r="17" spans="1:13" s="20" customFormat="1" ht="16.5" customHeight="1">
      <c r="A17" s="269">
        <v>23972</v>
      </c>
      <c r="B17" s="270">
        <v>367.798</v>
      </c>
      <c r="C17" s="270">
        <v>15.893</v>
      </c>
      <c r="D17" s="271">
        <v>1.3731552000000002</v>
      </c>
      <c r="E17" s="271">
        <v>1267.94801</v>
      </c>
      <c r="F17" s="271">
        <v>1741.0894032611525</v>
      </c>
      <c r="G17" s="272" t="s">
        <v>124</v>
      </c>
      <c r="H17" s="273">
        <f t="shared" si="0"/>
        <v>10</v>
      </c>
      <c r="I17" s="238">
        <v>23972</v>
      </c>
      <c r="J17" s="270">
        <v>155.45621</v>
      </c>
      <c r="K17" s="270">
        <v>145.61508</v>
      </c>
      <c r="L17" s="270">
        <v>134.47505</v>
      </c>
      <c r="M17" s="21"/>
    </row>
    <row r="18" spans="1:12" s="20" customFormat="1" ht="16.5" customHeight="1">
      <c r="A18" s="269">
        <v>23993</v>
      </c>
      <c r="B18" s="270">
        <v>366.128</v>
      </c>
      <c r="C18" s="270">
        <v>2.099</v>
      </c>
      <c r="D18" s="271">
        <v>0.18135360000000003</v>
      </c>
      <c r="E18" s="271">
        <v>98.87486666666666</v>
      </c>
      <c r="F18" s="271">
        <v>17.93131301952</v>
      </c>
      <c r="G18" s="272" t="s">
        <v>125</v>
      </c>
      <c r="H18" s="273">
        <f t="shared" si="0"/>
        <v>11</v>
      </c>
      <c r="I18" s="238">
        <v>23993</v>
      </c>
      <c r="J18" s="270">
        <v>32.79933</v>
      </c>
      <c r="K18" s="270">
        <v>32.40264</v>
      </c>
      <c r="L18" s="270">
        <v>32.3429</v>
      </c>
    </row>
    <row r="19" spans="1:12" s="20" customFormat="1" ht="16.5" customHeight="1">
      <c r="A19" s="269">
        <v>23997</v>
      </c>
      <c r="B19" s="270">
        <v>367.538</v>
      </c>
      <c r="C19" s="270">
        <v>52.398</v>
      </c>
      <c r="D19" s="271">
        <v>4.5271872</v>
      </c>
      <c r="E19" s="271">
        <v>131.17999333333333</v>
      </c>
      <c r="F19" s="271">
        <v>593.876386714752</v>
      </c>
      <c r="G19" s="272" t="s">
        <v>126</v>
      </c>
      <c r="H19" s="273">
        <f aca="true" t="shared" si="1" ref="H19:H34">+H18+1</f>
        <v>12</v>
      </c>
      <c r="I19" s="238">
        <v>23997</v>
      </c>
      <c r="J19" s="270">
        <v>60.87944</v>
      </c>
      <c r="K19" s="270">
        <v>50.38908</v>
      </c>
      <c r="L19" s="270">
        <v>78.71476</v>
      </c>
    </row>
    <row r="20" spans="1:12" s="20" customFormat="1" ht="16.5" customHeight="1">
      <c r="A20" s="269">
        <v>24025</v>
      </c>
      <c r="B20" s="270">
        <v>366.738</v>
      </c>
      <c r="C20" s="270">
        <v>15.34</v>
      </c>
      <c r="D20" s="271">
        <v>1.325376</v>
      </c>
      <c r="E20" s="271">
        <v>498.95124333333325</v>
      </c>
      <c r="F20" s="271">
        <v>661.29800308416</v>
      </c>
      <c r="G20" s="272" t="s">
        <v>97</v>
      </c>
      <c r="H20" s="273">
        <f t="shared" si="1"/>
        <v>13</v>
      </c>
      <c r="I20" s="238">
        <v>24025</v>
      </c>
      <c r="J20" s="270">
        <v>1663.80427</v>
      </c>
      <c r="K20" s="270">
        <v>6577.0539</v>
      </c>
      <c r="L20" s="270">
        <v>4066.4431</v>
      </c>
    </row>
    <row r="21" spans="1:12" s="20" customFormat="1" ht="16.5" customHeight="1">
      <c r="A21" s="269">
        <v>24035</v>
      </c>
      <c r="B21" s="270">
        <v>366.308</v>
      </c>
      <c r="C21" s="270">
        <v>1.947</v>
      </c>
      <c r="D21" s="271">
        <v>0.1682208</v>
      </c>
      <c r="E21" s="271">
        <v>55.754693333333336</v>
      </c>
      <c r="F21" s="271">
        <v>9.379099116288</v>
      </c>
      <c r="G21" s="272" t="s">
        <v>98</v>
      </c>
      <c r="H21" s="273">
        <f t="shared" si="1"/>
        <v>14</v>
      </c>
      <c r="I21" s="238">
        <v>24035</v>
      </c>
      <c r="J21" s="270">
        <v>2102.60752</v>
      </c>
      <c r="K21" s="270">
        <v>3107.14617</v>
      </c>
      <c r="L21" s="270">
        <v>2229.71374</v>
      </c>
    </row>
    <row r="22" spans="1:12" s="20" customFormat="1" ht="16.5" customHeight="1">
      <c r="A22" s="269">
        <v>24043</v>
      </c>
      <c r="B22" s="270">
        <v>366.268</v>
      </c>
      <c r="C22" s="270">
        <v>1.774</v>
      </c>
      <c r="D22" s="271">
        <v>0.1532736</v>
      </c>
      <c r="E22" s="271">
        <v>95.73433333333334</v>
      </c>
      <c r="F22" s="271">
        <v>14.673545913600002</v>
      </c>
      <c r="G22" s="272" t="s">
        <v>127</v>
      </c>
      <c r="H22" s="273">
        <f t="shared" si="1"/>
        <v>15</v>
      </c>
      <c r="I22" s="238">
        <v>24043</v>
      </c>
      <c r="J22" s="270">
        <v>11.2411</v>
      </c>
      <c r="K22" s="270">
        <v>22.68587</v>
      </c>
      <c r="L22" s="270">
        <v>24.01711</v>
      </c>
    </row>
    <row r="23" spans="1:12" s="20" customFormat="1" ht="16.5" customHeight="1">
      <c r="A23" s="269">
        <v>24055</v>
      </c>
      <c r="B23" s="270">
        <v>366.288</v>
      </c>
      <c r="C23" s="270">
        <v>2.009</v>
      </c>
      <c r="D23" s="271">
        <v>0.1735776</v>
      </c>
      <c r="E23" s="271">
        <v>31.848093333333335</v>
      </c>
      <c r="F23" s="271">
        <v>5.5281156053760006</v>
      </c>
      <c r="G23" s="272" t="s">
        <v>128</v>
      </c>
      <c r="H23" s="273">
        <f t="shared" si="1"/>
        <v>16</v>
      </c>
      <c r="I23" s="238">
        <v>24055</v>
      </c>
      <c r="J23" s="270">
        <v>42.15294</v>
      </c>
      <c r="K23" s="270">
        <v>40.99663</v>
      </c>
      <c r="L23" s="270">
        <v>30.04788</v>
      </c>
    </row>
    <row r="24" spans="1:12" s="20" customFormat="1" ht="16.5" customHeight="1">
      <c r="A24" s="269">
        <v>24061</v>
      </c>
      <c r="B24" s="270">
        <v>366.238</v>
      </c>
      <c r="C24" s="270">
        <v>1.725</v>
      </c>
      <c r="D24" s="271">
        <v>0.14904</v>
      </c>
      <c r="E24" s="271">
        <v>30.42004</v>
      </c>
      <c r="F24" s="271">
        <v>4.5338027616000005</v>
      </c>
      <c r="G24" s="272" t="s">
        <v>100</v>
      </c>
      <c r="H24" s="273">
        <f t="shared" si="1"/>
        <v>17</v>
      </c>
      <c r="I24" s="238">
        <v>24061</v>
      </c>
      <c r="J24" s="270">
        <v>22.40548</v>
      </c>
      <c r="K24" s="270">
        <v>34.26985</v>
      </c>
      <c r="L24" s="270">
        <v>27.38377</v>
      </c>
    </row>
    <row r="25" spans="1:12" s="20" customFormat="1" ht="16.5" customHeight="1">
      <c r="A25" s="269">
        <v>24071</v>
      </c>
      <c r="B25" s="270">
        <v>366.198</v>
      </c>
      <c r="C25" s="270">
        <v>1.506</v>
      </c>
      <c r="D25" s="271">
        <v>0.1301184</v>
      </c>
      <c r="E25" s="271">
        <v>37.390530000000005</v>
      </c>
      <c r="F25" s="271">
        <v>4.8651959387520005</v>
      </c>
      <c r="G25" s="272" t="s">
        <v>101</v>
      </c>
      <c r="H25" s="273">
        <f t="shared" si="1"/>
        <v>18</v>
      </c>
      <c r="I25" s="238">
        <v>24071</v>
      </c>
      <c r="J25" s="270">
        <v>49.85083</v>
      </c>
      <c r="K25" s="270">
        <v>55.98598</v>
      </c>
      <c r="L25" s="270">
        <v>71.82965</v>
      </c>
    </row>
    <row r="26" spans="1:12" s="20" customFormat="1" ht="16.5" customHeight="1">
      <c r="A26" s="269">
        <v>24085</v>
      </c>
      <c r="B26" s="270">
        <v>366.158</v>
      </c>
      <c r="C26" s="270">
        <v>1.191</v>
      </c>
      <c r="D26" s="271">
        <v>0.1029024</v>
      </c>
      <c r="E26" s="271">
        <v>37.61811333333333</v>
      </c>
      <c r="F26" s="271">
        <v>3.8709941454720003</v>
      </c>
      <c r="G26" s="272" t="s">
        <v>129</v>
      </c>
      <c r="H26" s="273">
        <f t="shared" si="1"/>
        <v>19</v>
      </c>
      <c r="I26" s="238">
        <v>24085</v>
      </c>
      <c r="J26" s="270">
        <v>52.44916</v>
      </c>
      <c r="K26" s="270">
        <v>63.19515</v>
      </c>
      <c r="L26" s="270">
        <v>51.06304</v>
      </c>
    </row>
    <row r="27" spans="1:12" s="20" customFormat="1" ht="16.5" customHeight="1">
      <c r="A27" s="269">
        <v>24096</v>
      </c>
      <c r="B27" s="270">
        <v>366.018</v>
      </c>
      <c r="C27" s="270">
        <v>0.932</v>
      </c>
      <c r="D27" s="271">
        <v>0.08052480000000001</v>
      </c>
      <c r="E27" s="271">
        <v>43.663183333333336</v>
      </c>
      <c r="F27" s="271">
        <v>3.5159691052800004</v>
      </c>
      <c r="G27" s="272" t="s">
        <v>130</v>
      </c>
      <c r="H27" s="273">
        <f t="shared" si="1"/>
        <v>20</v>
      </c>
      <c r="I27" s="238">
        <v>24096</v>
      </c>
      <c r="J27" s="270">
        <v>17.03841</v>
      </c>
      <c r="K27" s="270">
        <v>36.37864</v>
      </c>
      <c r="L27" s="270">
        <v>33.2784</v>
      </c>
    </row>
    <row r="28" spans="1:12" s="20" customFormat="1" ht="16.5" customHeight="1">
      <c r="A28" s="269">
        <v>24117</v>
      </c>
      <c r="B28" s="270">
        <v>365.928</v>
      </c>
      <c r="C28" s="270">
        <v>0.131</v>
      </c>
      <c r="D28" s="271">
        <v>0.011318400000000001</v>
      </c>
      <c r="E28" s="271">
        <v>10.819546666666668</v>
      </c>
      <c r="F28" s="271">
        <v>0.12245995699200002</v>
      </c>
      <c r="G28" s="272" t="s">
        <v>131</v>
      </c>
      <c r="H28" s="273">
        <f t="shared" si="1"/>
        <v>21</v>
      </c>
      <c r="I28" s="269">
        <v>24117</v>
      </c>
      <c r="J28" s="270">
        <v>16.3067</v>
      </c>
      <c r="K28" s="270">
        <v>11.2193</v>
      </c>
      <c r="L28" s="270">
        <v>4.93264</v>
      </c>
    </row>
    <row r="29" spans="1:12" s="20" customFormat="1" ht="16.5" customHeight="1">
      <c r="A29" s="269">
        <v>24125</v>
      </c>
      <c r="B29" s="270">
        <v>365.918</v>
      </c>
      <c r="C29" s="270">
        <v>0.932</v>
      </c>
      <c r="D29" s="271">
        <v>0.08052480000000001</v>
      </c>
      <c r="E29" s="271">
        <v>13.554580000000001</v>
      </c>
      <c r="F29" s="271">
        <v>1.0914798435840003</v>
      </c>
      <c r="G29" s="272" t="s">
        <v>132</v>
      </c>
      <c r="H29" s="273">
        <f t="shared" si="1"/>
        <v>22</v>
      </c>
      <c r="I29" s="269">
        <v>24125</v>
      </c>
      <c r="J29" s="270">
        <v>11.52933</v>
      </c>
      <c r="K29" s="270">
        <v>14.57985</v>
      </c>
      <c r="L29" s="270">
        <v>14.55456</v>
      </c>
    </row>
    <row r="30" spans="1:12" s="20" customFormat="1" ht="16.5" customHeight="1">
      <c r="A30" s="269">
        <v>24132</v>
      </c>
      <c r="B30" s="270">
        <v>365.998</v>
      </c>
      <c r="C30" s="270">
        <v>0.358</v>
      </c>
      <c r="D30" s="271">
        <v>0.0309312</v>
      </c>
      <c r="E30" s="271">
        <v>11.263419999999998</v>
      </c>
      <c r="F30" s="271">
        <v>0.3483910967039999</v>
      </c>
      <c r="G30" s="272" t="s">
        <v>133</v>
      </c>
      <c r="H30" s="273">
        <f t="shared" si="1"/>
        <v>23</v>
      </c>
      <c r="I30" s="269">
        <v>24132</v>
      </c>
      <c r="J30" s="270">
        <v>17.58891</v>
      </c>
      <c r="K30" s="270">
        <v>4.0188</v>
      </c>
      <c r="L30" s="270">
        <v>12.18255</v>
      </c>
    </row>
    <row r="31" spans="1:12" ht="16.5" customHeight="1">
      <c r="A31" s="269">
        <v>24146</v>
      </c>
      <c r="B31" s="270">
        <v>365.958</v>
      </c>
      <c r="C31" s="270">
        <v>0.131</v>
      </c>
      <c r="D31" s="271">
        <v>0.011318400000000001</v>
      </c>
      <c r="E31" s="271">
        <v>26.38015</v>
      </c>
      <c r="F31" s="271">
        <v>0.29858108976000003</v>
      </c>
      <c r="G31" s="272" t="s">
        <v>111</v>
      </c>
      <c r="H31" s="273">
        <f t="shared" si="1"/>
        <v>24</v>
      </c>
      <c r="I31" s="269">
        <v>24146</v>
      </c>
      <c r="J31" s="270">
        <v>22.1818</v>
      </c>
      <c r="K31" s="270">
        <v>21.17836</v>
      </c>
      <c r="L31" s="270">
        <v>35.78029</v>
      </c>
    </row>
    <row r="32" spans="1:12" ht="16.5" customHeight="1">
      <c r="A32" s="269">
        <v>24154</v>
      </c>
      <c r="B32" s="270">
        <v>365.958</v>
      </c>
      <c r="C32" s="270">
        <v>0.102</v>
      </c>
      <c r="D32" s="271">
        <v>0.008812799999999999</v>
      </c>
      <c r="E32" s="271">
        <v>32.412800000000004</v>
      </c>
      <c r="F32" s="271">
        <v>0.28564752384000003</v>
      </c>
      <c r="G32" s="272" t="s">
        <v>112</v>
      </c>
      <c r="H32" s="273">
        <f t="shared" si="1"/>
        <v>25</v>
      </c>
      <c r="I32" s="269">
        <v>24154</v>
      </c>
      <c r="J32" s="270">
        <v>37.96887</v>
      </c>
      <c r="K32" s="270">
        <v>29.83668</v>
      </c>
      <c r="L32" s="270">
        <v>29.43285</v>
      </c>
    </row>
    <row r="33" spans="1:12" ht="16.5" customHeight="1">
      <c r="A33" s="269">
        <v>24182</v>
      </c>
      <c r="B33" s="270">
        <v>365.978</v>
      </c>
      <c r="C33" s="270">
        <v>0.131</v>
      </c>
      <c r="D33" s="271">
        <v>0.011318400000000001</v>
      </c>
      <c r="E33" s="271">
        <v>7.7981766666666665</v>
      </c>
      <c r="F33" s="271">
        <v>0.088262882784</v>
      </c>
      <c r="G33" s="272" t="s">
        <v>113</v>
      </c>
      <c r="H33" s="273">
        <f t="shared" si="1"/>
        <v>26</v>
      </c>
      <c r="I33" s="269">
        <v>24182</v>
      </c>
      <c r="J33" s="270">
        <v>16.69895</v>
      </c>
      <c r="K33" s="270">
        <v>4.49051</v>
      </c>
      <c r="L33" s="270">
        <v>2.20507</v>
      </c>
    </row>
    <row r="34" spans="1:12" ht="16.5" customHeight="1">
      <c r="A34" s="269">
        <v>24189</v>
      </c>
      <c r="B34" s="270">
        <v>365.978</v>
      </c>
      <c r="C34" s="270">
        <v>0.102</v>
      </c>
      <c r="D34" s="271">
        <v>0.008812799999999999</v>
      </c>
      <c r="E34" s="271">
        <v>5.242876666666667</v>
      </c>
      <c r="F34" s="271">
        <v>0.046204423487999996</v>
      </c>
      <c r="G34" s="272" t="s">
        <v>114</v>
      </c>
      <c r="H34" s="273">
        <f t="shared" si="1"/>
        <v>27</v>
      </c>
      <c r="I34" s="269">
        <v>24189</v>
      </c>
      <c r="J34" s="270">
        <v>2.40308</v>
      </c>
      <c r="K34" s="270">
        <v>3.71208</v>
      </c>
      <c r="L34" s="270">
        <v>9.61347</v>
      </c>
    </row>
    <row r="35" spans="1:12" ht="16.5" customHeight="1">
      <c r="A35" s="269"/>
      <c r="B35" s="270"/>
      <c r="C35" s="270"/>
      <c r="D35" s="271"/>
      <c r="E35" s="271"/>
      <c r="F35" s="271"/>
      <c r="G35" s="272"/>
      <c r="H35" s="273"/>
      <c r="I35" s="238"/>
      <c r="J35" s="270"/>
      <c r="K35" s="270"/>
      <c r="L35" s="270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1.299212598425197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33&amp;14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6:F33"/>
  <sheetViews>
    <sheetView tabSelected="1" zoomScalePageLayoutView="0" workbookViewId="0" topLeftCell="A1">
      <selection activeCell="K18" sqref="K18"/>
    </sheetView>
  </sheetViews>
  <sheetFormatPr defaultColWidth="9.140625" defaultRowHeight="23.25"/>
  <cols>
    <col min="1" max="9" width="9.7109375" style="23" customWidth="1"/>
    <col min="10" max="16384" width="9.140625" style="23" customWidth="1"/>
  </cols>
  <sheetData>
    <row r="16" spans="4:6" ht="23.25">
      <c r="D16" s="24" t="s">
        <v>211</v>
      </c>
      <c r="E16" s="25">
        <v>26</v>
      </c>
      <c r="F16" s="26" t="s">
        <v>79</v>
      </c>
    </row>
    <row r="17" ht="24" customHeight="1"/>
    <row r="33" spans="3:6" ht="23.25">
      <c r="C33" s="288" t="s">
        <v>210</v>
      </c>
      <c r="D33" s="288"/>
      <c r="E33" s="25">
        <v>590</v>
      </c>
      <c r="F33" s="26" t="s">
        <v>79</v>
      </c>
    </row>
  </sheetData>
  <sheetProtection/>
  <mergeCells count="1">
    <mergeCell ref="C33:D33"/>
  </mergeCells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32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Q18" sqref="Q18"/>
    </sheetView>
  </sheetViews>
  <sheetFormatPr defaultColWidth="11.421875" defaultRowHeight="23.25"/>
  <cols>
    <col min="1" max="1" width="9.140625" style="35" customWidth="1"/>
    <col min="2" max="2" width="2.7109375" style="36" bestFit="1" customWidth="1"/>
    <col min="3" max="3" width="7.421875" style="37" customWidth="1"/>
    <col min="4" max="4" width="7.421875" style="250" customWidth="1"/>
    <col min="5" max="5" width="8.00390625" style="203" customWidth="1"/>
    <col min="6" max="6" width="8.7109375" style="30" customWidth="1"/>
    <col min="7" max="15" width="9.7109375" style="30" customWidth="1"/>
    <col min="16" max="16384" width="11.421875" style="30" customWidth="1"/>
  </cols>
  <sheetData>
    <row r="1" spans="1:6" ht="22.5" customHeight="1">
      <c r="A1" s="27">
        <v>23833</v>
      </c>
      <c r="B1" s="28">
        <v>37712</v>
      </c>
      <c r="C1"/>
      <c r="D1" s="250">
        <v>365.8</v>
      </c>
      <c r="F1" s="30">
        <v>364.378</v>
      </c>
    </row>
    <row r="2" spans="1:4" ht="22.5" customHeight="1">
      <c r="A2" s="27">
        <v>23834</v>
      </c>
      <c r="B2" s="28">
        <v>37713</v>
      </c>
      <c r="C2"/>
      <c r="D2" s="250">
        <v>365.8</v>
      </c>
    </row>
    <row r="3" spans="1:4" ht="22.5" customHeight="1">
      <c r="A3" s="27">
        <v>23835</v>
      </c>
      <c r="B3" s="28">
        <v>37714</v>
      </c>
      <c r="C3"/>
      <c r="D3" s="250">
        <v>365.8</v>
      </c>
    </row>
    <row r="4" spans="1:4" ht="22.5" customHeight="1">
      <c r="A4" s="27">
        <v>23836</v>
      </c>
      <c r="B4" s="28">
        <v>37715</v>
      </c>
      <c r="C4"/>
      <c r="D4" s="250">
        <v>365.8</v>
      </c>
    </row>
    <row r="5" spans="1:4" ht="22.5" customHeight="1">
      <c r="A5" s="27">
        <v>23837</v>
      </c>
      <c r="B5" s="28">
        <v>37716</v>
      </c>
      <c r="C5"/>
      <c r="D5" s="250">
        <v>365.8</v>
      </c>
    </row>
    <row r="6" spans="1:4" ht="22.5" customHeight="1">
      <c r="A6" s="27">
        <v>23838</v>
      </c>
      <c r="B6" s="28">
        <v>37717</v>
      </c>
      <c r="C6"/>
      <c r="D6" s="250">
        <v>365.8</v>
      </c>
    </row>
    <row r="7" spans="1:4" ht="22.5" customHeight="1">
      <c r="A7" s="27">
        <v>23839</v>
      </c>
      <c r="B7" s="28">
        <v>37718</v>
      </c>
      <c r="C7"/>
      <c r="D7" s="250">
        <v>365.8</v>
      </c>
    </row>
    <row r="8" spans="1:4" ht="22.5" customHeight="1">
      <c r="A8" s="27">
        <v>23840</v>
      </c>
      <c r="B8" s="28">
        <v>37719</v>
      </c>
      <c r="C8"/>
      <c r="D8" s="250">
        <v>365.8</v>
      </c>
    </row>
    <row r="9" spans="1:4" ht="22.5" customHeight="1">
      <c r="A9" s="27">
        <v>23841</v>
      </c>
      <c r="B9" s="28">
        <v>37720</v>
      </c>
      <c r="C9"/>
      <c r="D9" s="250">
        <v>365.8</v>
      </c>
    </row>
    <row r="10" spans="1:4" ht="22.5" customHeight="1">
      <c r="A10" s="27">
        <v>23842</v>
      </c>
      <c r="B10" s="28">
        <v>37721</v>
      </c>
      <c r="C10"/>
      <c r="D10" s="250">
        <v>365.8</v>
      </c>
    </row>
    <row r="11" spans="1:5" ht="22.5" customHeight="1">
      <c r="A11" s="27">
        <v>23843</v>
      </c>
      <c r="B11" s="28">
        <v>37722</v>
      </c>
      <c r="C11"/>
      <c r="D11" s="250">
        <v>365.8</v>
      </c>
      <c r="E11" s="204"/>
    </row>
    <row r="12" spans="1:4" ht="22.5" customHeight="1">
      <c r="A12" s="27">
        <v>23844</v>
      </c>
      <c r="B12" s="28">
        <v>37723</v>
      </c>
      <c r="C12"/>
      <c r="D12" s="250">
        <v>365.8</v>
      </c>
    </row>
    <row r="13" spans="1:4" ht="22.5" customHeight="1">
      <c r="A13" s="27">
        <v>23845</v>
      </c>
      <c r="B13" s="28">
        <v>37724</v>
      </c>
      <c r="C13"/>
      <c r="D13" s="250">
        <v>365.8</v>
      </c>
    </row>
    <row r="14" spans="1:4" ht="22.5" customHeight="1">
      <c r="A14" s="27">
        <v>23846</v>
      </c>
      <c r="B14" s="28">
        <v>37725</v>
      </c>
      <c r="C14"/>
      <c r="D14" s="250">
        <v>365.8</v>
      </c>
    </row>
    <row r="15" spans="1:4" ht="22.5" customHeight="1">
      <c r="A15" s="27">
        <v>23847</v>
      </c>
      <c r="B15" s="28">
        <v>37726</v>
      </c>
      <c r="C15"/>
      <c r="D15" s="250">
        <v>365.8</v>
      </c>
    </row>
    <row r="16" spans="1:4" ht="22.5" customHeight="1">
      <c r="A16" s="27">
        <v>23848</v>
      </c>
      <c r="B16" s="28">
        <v>37727</v>
      </c>
      <c r="C16"/>
      <c r="D16" s="250">
        <v>365.8</v>
      </c>
    </row>
    <row r="17" spans="1:12" ht="22.5" customHeight="1">
      <c r="A17" s="27">
        <v>23849</v>
      </c>
      <c r="B17" s="28">
        <v>37728</v>
      </c>
      <c r="C17"/>
      <c r="D17" s="250">
        <v>365.8</v>
      </c>
      <c r="J17" s="31" t="s">
        <v>78</v>
      </c>
      <c r="K17" s="32">
        <v>26</v>
      </c>
      <c r="L17" s="33" t="s">
        <v>79</v>
      </c>
    </row>
    <row r="18" spans="1:4" ht="22.5" customHeight="1">
      <c r="A18" s="27">
        <v>23850</v>
      </c>
      <c r="B18" s="28">
        <v>37729</v>
      </c>
      <c r="C18"/>
      <c r="D18" s="250">
        <v>365.8</v>
      </c>
    </row>
    <row r="19" spans="1:4" ht="22.5" customHeight="1">
      <c r="A19" s="27">
        <v>23851</v>
      </c>
      <c r="B19" s="28">
        <v>37730</v>
      </c>
      <c r="C19"/>
      <c r="D19" s="250">
        <v>365.8</v>
      </c>
    </row>
    <row r="20" spans="1:4" ht="22.5" customHeight="1">
      <c r="A20" s="27">
        <v>23852</v>
      </c>
      <c r="B20" s="28">
        <v>37731</v>
      </c>
      <c r="C20"/>
      <c r="D20" s="250">
        <v>365.81</v>
      </c>
    </row>
    <row r="21" spans="1:4" ht="22.5" customHeight="1">
      <c r="A21" s="27">
        <v>23853</v>
      </c>
      <c r="B21" s="28">
        <v>37732</v>
      </c>
      <c r="C21"/>
      <c r="D21" s="250">
        <v>365.82</v>
      </c>
    </row>
    <row r="22" spans="1:4" ht="22.5" customHeight="1">
      <c r="A22" s="27">
        <v>23854</v>
      </c>
      <c r="B22" s="28">
        <v>37733</v>
      </c>
      <c r="C22"/>
      <c r="D22" s="250">
        <v>365.82</v>
      </c>
    </row>
    <row r="23" spans="1:4" ht="22.5" customHeight="1">
      <c r="A23" s="27">
        <v>23855</v>
      </c>
      <c r="B23" s="28">
        <v>37734</v>
      </c>
      <c r="C23"/>
      <c r="D23" s="250">
        <v>365.82</v>
      </c>
    </row>
    <row r="24" spans="1:4" ht="22.5" customHeight="1">
      <c r="A24" s="27">
        <v>23856</v>
      </c>
      <c r="B24" s="28">
        <v>37735</v>
      </c>
      <c r="C24"/>
      <c r="D24" s="250">
        <v>365.82</v>
      </c>
    </row>
    <row r="25" spans="1:4" ht="22.5" customHeight="1">
      <c r="A25" s="27">
        <v>23857</v>
      </c>
      <c r="B25" s="28">
        <v>37736</v>
      </c>
      <c r="C25"/>
      <c r="D25" s="250">
        <v>365.82</v>
      </c>
    </row>
    <row r="26" spans="1:4" ht="22.5" customHeight="1">
      <c r="A26" s="27">
        <v>23858</v>
      </c>
      <c r="B26" s="28">
        <v>37737</v>
      </c>
      <c r="C26"/>
      <c r="D26" s="250">
        <v>365.82</v>
      </c>
    </row>
    <row r="27" spans="1:19" ht="22.5" customHeight="1">
      <c r="A27" s="27">
        <v>23859</v>
      </c>
      <c r="B27" s="28">
        <v>37738</v>
      </c>
      <c r="C27"/>
      <c r="D27" s="250">
        <v>365.82</v>
      </c>
      <c r="G27" s="34"/>
      <c r="L27" s="34"/>
      <c r="M27" s="34"/>
      <c r="N27" s="34"/>
      <c r="O27" s="34"/>
      <c r="P27" s="34"/>
      <c r="R27" s="34"/>
      <c r="S27" s="34"/>
    </row>
    <row r="28" spans="1:19" s="34" customFormat="1" ht="22.5" customHeight="1">
      <c r="A28" s="27">
        <v>23860</v>
      </c>
      <c r="B28" s="28">
        <v>37739</v>
      </c>
      <c r="C28"/>
      <c r="D28" s="250">
        <v>365.81</v>
      </c>
      <c r="E28" s="205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4" ht="22.5" customHeight="1">
      <c r="A29" s="27">
        <v>23861</v>
      </c>
      <c r="B29" s="28">
        <v>37740</v>
      </c>
      <c r="C29"/>
      <c r="D29" s="250">
        <v>365.81</v>
      </c>
    </row>
    <row r="30" spans="1:4" ht="22.5" customHeight="1">
      <c r="A30" s="27">
        <v>23862</v>
      </c>
      <c r="B30" s="28">
        <v>37741</v>
      </c>
      <c r="C30"/>
      <c r="D30" s="250">
        <v>365.81</v>
      </c>
    </row>
    <row r="31" spans="1:4" ht="22.5" customHeight="1">
      <c r="A31" s="27">
        <v>23863</v>
      </c>
      <c r="B31" s="28">
        <v>37742</v>
      </c>
      <c r="C31"/>
      <c r="D31" s="250">
        <v>365.81</v>
      </c>
    </row>
    <row r="32" spans="1:4" ht="22.5" customHeight="1">
      <c r="A32" s="27">
        <v>23864</v>
      </c>
      <c r="B32" s="28">
        <v>37743</v>
      </c>
      <c r="C32"/>
      <c r="D32" s="250">
        <v>365.81</v>
      </c>
    </row>
    <row r="33" spans="1:4" ht="22.5" customHeight="1">
      <c r="A33" s="27">
        <v>23865</v>
      </c>
      <c r="B33" s="28">
        <v>37744</v>
      </c>
      <c r="C33"/>
      <c r="D33" s="250">
        <v>365.81</v>
      </c>
    </row>
    <row r="34" spans="1:12" ht="21" customHeight="1">
      <c r="A34" s="27">
        <v>23866</v>
      </c>
      <c r="B34" s="28">
        <v>37745</v>
      </c>
      <c r="C34"/>
      <c r="D34" s="250">
        <v>365.81</v>
      </c>
      <c r="H34" s="289" t="s">
        <v>78</v>
      </c>
      <c r="I34" s="289"/>
      <c r="J34" s="289"/>
      <c r="K34" s="32">
        <v>26</v>
      </c>
      <c r="L34" s="33" t="s">
        <v>79</v>
      </c>
    </row>
    <row r="35" spans="1:6" ht="21" customHeight="1">
      <c r="A35" s="27">
        <v>23867</v>
      </c>
      <c r="B35" s="28">
        <v>37746</v>
      </c>
      <c r="C35"/>
      <c r="D35" s="250">
        <v>365.81</v>
      </c>
      <c r="F35" s="203"/>
    </row>
    <row r="36" spans="1:8" ht="21" customHeight="1">
      <c r="A36" s="27">
        <v>23868</v>
      </c>
      <c r="B36" s="28">
        <v>37747</v>
      </c>
      <c r="C36"/>
      <c r="D36" s="250">
        <v>365.808</v>
      </c>
      <c r="F36" s="203">
        <v>365.808</v>
      </c>
      <c r="H36" s="80"/>
    </row>
    <row r="37" spans="1:9" ht="21" customHeight="1">
      <c r="A37" s="27">
        <v>23869</v>
      </c>
      <c r="B37" s="28">
        <v>37748</v>
      </c>
      <c r="C37"/>
      <c r="D37" s="250">
        <v>365.99</v>
      </c>
      <c r="F37" s="203"/>
      <c r="H37" s="80"/>
      <c r="I37" s="81"/>
    </row>
    <row r="38" spans="1:9" ht="21" customHeight="1">
      <c r="A38" s="27">
        <v>23870</v>
      </c>
      <c r="B38" s="28">
        <v>37749</v>
      </c>
      <c r="C38"/>
      <c r="D38" s="250">
        <v>366.03</v>
      </c>
      <c r="E38" s="206"/>
      <c r="H38" s="80"/>
      <c r="I38" s="81"/>
    </row>
    <row r="39" spans="1:9" ht="23.25">
      <c r="A39" s="27">
        <v>23871</v>
      </c>
      <c r="B39" s="28">
        <v>37750</v>
      </c>
      <c r="C39"/>
      <c r="D39" s="250">
        <v>365.99</v>
      </c>
      <c r="H39" s="80"/>
      <c r="I39" s="81"/>
    </row>
    <row r="40" spans="1:9" ht="23.25">
      <c r="A40" s="27">
        <v>23872</v>
      </c>
      <c r="B40" s="28">
        <v>37751</v>
      </c>
      <c r="C40"/>
      <c r="D40" s="250">
        <v>365.96</v>
      </c>
      <c r="H40" s="80"/>
      <c r="I40" s="81"/>
    </row>
    <row r="41" spans="1:9" ht="23.25">
      <c r="A41" s="27">
        <v>23873</v>
      </c>
      <c r="B41" s="28">
        <v>37752</v>
      </c>
      <c r="C41"/>
      <c r="D41" s="250">
        <v>366.26</v>
      </c>
      <c r="H41" s="80"/>
      <c r="I41" s="81"/>
    </row>
    <row r="42" spans="1:9" ht="23.25">
      <c r="A42" s="27">
        <v>23874</v>
      </c>
      <c r="B42" s="28">
        <v>37753</v>
      </c>
      <c r="C42"/>
      <c r="D42" s="250">
        <v>366.11</v>
      </c>
      <c r="H42" s="80"/>
      <c r="I42" s="81"/>
    </row>
    <row r="43" spans="1:9" ht="23.25">
      <c r="A43" s="27">
        <v>23875</v>
      </c>
      <c r="B43" s="28">
        <v>37754</v>
      </c>
      <c r="C43"/>
      <c r="D43" s="250">
        <v>365.92</v>
      </c>
      <c r="H43" s="80"/>
      <c r="I43" s="81"/>
    </row>
    <row r="44" spans="1:9" ht="23.25">
      <c r="A44" s="27">
        <v>23876</v>
      </c>
      <c r="B44" s="28">
        <v>37755</v>
      </c>
      <c r="C44"/>
      <c r="D44" s="250">
        <v>365.93</v>
      </c>
      <c r="H44" s="80"/>
      <c r="I44" s="81"/>
    </row>
    <row r="45" spans="1:4" ht="23.25">
      <c r="A45" s="27">
        <v>23877</v>
      </c>
      <c r="B45" s="28">
        <v>37756</v>
      </c>
      <c r="C45"/>
      <c r="D45" s="250">
        <v>365.94</v>
      </c>
    </row>
    <row r="46" spans="1:4" ht="23.25">
      <c r="A46" s="27">
        <v>23878</v>
      </c>
      <c r="B46" s="28">
        <v>37757</v>
      </c>
      <c r="C46"/>
      <c r="D46" s="250">
        <v>365.94</v>
      </c>
    </row>
    <row r="47" spans="1:5" ht="23.25">
      <c r="A47" s="27">
        <v>23879</v>
      </c>
      <c r="B47" s="28">
        <v>37758</v>
      </c>
      <c r="C47"/>
      <c r="D47" s="250">
        <v>365.94</v>
      </c>
      <c r="E47" s="203">
        <v>365.958</v>
      </c>
    </row>
    <row r="48" spans="1:4" ht="23.25">
      <c r="A48" s="27">
        <v>23880</v>
      </c>
      <c r="B48" s="28">
        <v>37759</v>
      </c>
      <c r="C48"/>
      <c r="D48" s="250">
        <v>365.95</v>
      </c>
    </row>
    <row r="49" spans="1:4" ht="23.25">
      <c r="A49" s="27">
        <v>23881</v>
      </c>
      <c r="B49" s="28">
        <v>37760</v>
      </c>
      <c r="C49"/>
      <c r="D49" s="250">
        <v>365.94</v>
      </c>
    </row>
    <row r="50" spans="1:4" ht="23.25">
      <c r="A50" s="27">
        <v>23882</v>
      </c>
      <c r="B50" s="28">
        <v>37761</v>
      </c>
      <c r="C50"/>
      <c r="D50" s="250">
        <v>366.04</v>
      </c>
    </row>
    <row r="51" spans="1:4" ht="23.25">
      <c r="A51" s="27">
        <v>23883</v>
      </c>
      <c r="B51" s="28">
        <v>37762</v>
      </c>
      <c r="C51"/>
      <c r="D51" s="250">
        <v>366.75</v>
      </c>
    </row>
    <row r="52" spans="1:5" ht="23.25">
      <c r="A52" s="27">
        <v>23884</v>
      </c>
      <c r="B52" s="28">
        <v>37763</v>
      </c>
      <c r="C52"/>
      <c r="D52" s="250">
        <v>366.873</v>
      </c>
      <c r="E52" s="203">
        <v>366.873</v>
      </c>
    </row>
    <row r="53" spans="1:4" ht="23.25">
      <c r="A53" s="27">
        <v>23885</v>
      </c>
      <c r="B53" s="28">
        <v>37764</v>
      </c>
      <c r="C53"/>
      <c r="D53" s="250">
        <v>366.51</v>
      </c>
    </row>
    <row r="54" spans="1:4" ht="23.25">
      <c r="A54" s="27">
        <v>23886</v>
      </c>
      <c r="B54" s="28">
        <v>37765</v>
      </c>
      <c r="C54"/>
      <c r="D54" s="250">
        <v>366.28</v>
      </c>
    </row>
    <row r="55" spans="1:4" ht="23.25">
      <c r="A55" s="27">
        <v>23887</v>
      </c>
      <c r="B55" s="28">
        <v>37766</v>
      </c>
      <c r="C55"/>
      <c r="D55" s="250">
        <v>366.13</v>
      </c>
    </row>
    <row r="56" spans="1:4" ht="23.25">
      <c r="A56" s="27">
        <v>23888</v>
      </c>
      <c r="B56" s="28">
        <v>37767</v>
      </c>
      <c r="C56"/>
      <c r="D56" s="250">
        <v>366.06</v>
      </c>
    </row>
    <row r="57" spans="1:4" ht="23.25">
      <c r="A57" s="27">
        <v>23889</v>
      </c>
      <c r="B57" s="28">
        <v>37768</v>
      </c>
      <c r="C57"/>
      <c r="D57" s="250">
        <v>366.01</v>
      </c>
    </row>
    <row r="58" spans="1:5" ht="23.25">
      <c r="A58" s="27">
        <v>23890</v>
      </c>
      <c r="B58" s="28">
        <v>37769</v>
      </c>
      <c r="C58"/>
      <c r="D58" s="250">
        <v>365.97</v>
      </c>
      <c r="E58" s="206"/>
    </row>
    <row r="59" spans="1:5" ht="23.25">
      <c r="A59" s="27">
        <v>23891</v>
      </c>
      <c r="B59" s="28">
        <v>37770</v>
      </c>
      <c r="C59"/>
      <c r="D59" s="250">
        <v>365.94</v>
      </c>
      <c r="E59" s="207"/>
    </row>
    <row r="60" spans="1:4" ht="23.25">
      <c r="A60" s="27">
        <v>23892</v>
      </c>
      <c r="B60" s="28">
        <v>37771</v>
      </c>
      <c r="C60"/>
      <c r="D60" s="250">
        <v>365.95</v>
      </c>
    </row>
    <row r="61" spans="1:4" ht="23.25">
      <c r="A61" s="27">
        <v>23893</v>
      </c>
      <c r="B61" s="28">
        <v>37772</v>
      </c>
      <c r="C61"/>
      <c r="D61" s="250">
        <v>365.95</v>
      </c>
    </row>
    <row r="62" spans="1:4" ht="23.25">
      <c r="A62" s="27">
        <v>23894</v>
      </c>
      <c r="B62" s="28">
        <v>37773</v>
      </c>
      <c r="C62"/>
      <c r="D62" s="250">
        <v>365.98</v>
      </c>
    </row>
    <row r="63" spans="1:4" ht="23.25">
      <c r="A63" s="27">
        <v>23895</v>
      </c>
      <c r="B63" s="28">
        <v>37774</v>
      </c>
      <c r="C63"/>
      <c r="D63" s="250">
        <v>366.09</v>
      </c>
    </row>
    <row r="64" spans="1:4" ht="23.25">
      <c r="A64" s="27">
        <v>23896</v>
      </c>
      <c r="B64" s="28">
        <v>37775</v>
      </c>
      <c r="C64"/>
      <c r="D64" s="250">
        <v>366.01</v>
      </c>
    </row>
    <row r="65" spans="1:4" ht="23.25">
      <c r="A65" s="27">
        <v>23897</v>
      </c>
      <c r="B65" s="28">
        <v>37776</v>
      </c>
      <c r="C65"/>
      <c r="D65" s="250">
        <v>365.98</v>
      </c>
    </row>
    <row r="66" spans="1:4" ht="23.25">
      <c r="A66" s="27">
        <v>23898</v>
      </c>
      <c r="B66" s="28">
        <v>37777</v>
      </c>
      <c r="C66"/>
      <c r="D66" s="250">
        <v>365.97</v>
      </c>
    </row>
    <row r="67" spans="1:4" ht="23.25">
      <c r="A67" s="27">
        <v>23899</v>
      </c>
      <c r="B67" s="28">
        <v>37778</v>
      </c>
      <c r="C67"/>
      <c r="D67" s="250">
        <v>365.91</v>
      </c>
    </row>
    <row r="68" spans="1:5" ht="23.25">
      <c r="A68" s="27">
        <v>23900</v>
      </c>
      <c r="B68" s="28">
        <v>37779</v>
      </c>
      <c r="C68"/>
      <c r="D68" s="250">
        <v>365.88</v>
      </c>
      <c r="E68" s="203">
        <v>365.878</v>
      </c>
    </row>
    <row r="69" spans="1:4" ht="23.25">
      <c r="A69" s="27">
        <v>23901</v>
      </c>
      <c r="B69" s="28">
        <v>37780</v>
      </c>
      <c r="C69"/>
      <c r="D69" s="250">
        <v>365.88</v>
      </c>
    </row>
    <row r="70" spans="1:4" ht="23.25">
      <c r="A70" s="27">
        <v>23902</v>
      </c>
      <c r="B70" s="28">
        <v>37781</v>
      </c>
      <c r="C70"/>
      <c r="D70" s="250">
        <v>365.86</v>
      </c>
    </row>
    <row r="71" spans="1:4" ht="23.25">
      <c r="A71" s="27">
        <v>23903</v>
      </c>
      <c r="B71" s="28">
        <v>37782</v>
      </c>
      <c r="C71"/>
      <c r="D71" s="250">
        <v>365.85</v>
      </c>
    </row>
    <row r="72" spans="1:4" ht="23.25">
      <c r="A72" s="27">
        <v>23904</v>
      </c>
      <c r="B72" s="28">
        <v>37783</v>
      </c>
      <c r="C72"/>
      <c r="D72" s="250">
        <v>365.83</v>
      </c>
    </row>
    <row r="73" spans="1:4" ht="23.25">
      <c r="A73" s="27">
        <v>23905</v>
      </c>
      <c r="B73" s="28">
        <v>37784</v>
      </c>
      <c r="C73"/>
      <c r="D73" s="250">
        <v>365.81</v>
      </c>
    </row>
    <row r="74" spans="1:4" ht="23.25">
      <c r="A74" s="27">
        <v>23906</v>
      </c>
      <c r="B74" s="28">
        <v>37785</v>
      </c>
      <c r="C74"/>
      <c r="D74" s="250">
        <v>365.83</v>
      </c>
    </row>
    <row r="75" spans="1:4" ht="23.25">
      <c r="A75" s="27">
        <v>23907</v>
      </c>
      <c r="B75" s="28">
        <v>37786</v>
      </c>
      <c r="C75"/>
      <c r="D75" s="250">
        <v>365.81</v>
      </c>
    </row>
    <row r="76" spans="1:4" ht="23.25">
      <c r="A76" s="27">
        <v>23908</v>
      </c>
      <c r="B76" s="28">
        <v>37787</v>
      </c>
      <c r="C76"/>
      <c r="D76" s="250">
        <v>365.81</v>
      </c>
    </row>
    <row r="77" spans="1:5" ht="23.25">
      <c r="A77" s="27">
        <v>23909</v>
      </c>
      <c r="B77" s="28">
        <v>37788</v>
      </c>
      <c r="C77"/>
      <c r="D77" s="250">
        <v>365.81</v>
      </c>
      <c r="E77" s="206"/>
    </row>
    <row r="78" spans="1:4" ht="23.25">
      <c r="A78" s="27">
        <v>23910</v>
      </c>
      <c r="B78" s="28">
        <v>37789</v>
      </c>
      <c r="C78"/>
      <c r="D78" s="250">
        <v>365.79</v>
      </c>
    </row>
    <row r="79" spans="1:4" ht="23.25">
      <c r="A79" s="27">
        <v>23911</v>
      </c>
      <c r="B79" s="28">
        <v>37790</v>
      </c>
      <c r="C79"/>
      <c r="D79" s="250">
        <v>365.8</v>
      </c>
    </row>
    <row r="80" spans="1:4" ht="23.25">
      <c r="A80" s="27">
        <v>23912</v>
      </c>
      <c r="B80" s="28">
        <v>37791</v>
      </c>
      <c r="C80"/>
      <c r="D80" s="250">
        <v>365.79</v>
      </c>
    </row>
    <row r="81" spans="1:4" ht="23.25">
      <c r="A81" s="27">
        <v>23913</v>
      </c>
      <c r="B81" s="28">
        <v>37792</v>
      </c>
      <c r="C81"/>
      <c r="D81" s="250">
        <v>365.78</v>
      </c>
    </row>
    <row r="82" spans="1:4" ht="23.25">
      <c r="A82" s="27">
        <v>23914</v>
      </c>
      <c r="B82" s="28">
        <v>37793</v>
      </c>
      <c r="C82"/>
      <c r="D82" s="250">
        <v>365.78</v>
      </c>
    </row>
    <row r="83" spans="1:5" ht="23.25">
      <c r="A83" s="27">
        <v>23915</v>
      </c>
      <c r="B83" s="28">
        <v>37794</v>
      </c>
      <c r="C83"/>
      <c r="D83" s="250">
        <v>365.77</v>
      </c>
      <c r="E83" s="203">
        <v>365.768</v>
      </c>
    </row>
    <row r="84" spans="1:4" ht="23.25">
      <c r="A84" s="27">
        <v>23916</v>
      </c>
      <c r="B84" s="28">
        <v>37795</v>
      </c>
      <c r="C84"/>
      <c r="D84" s="250">
        <v>365.78</v>
      </c>
    </row>
    <row r="85" spans="1:4" ht="23.25">
      <c r="A85" s="27">
        <v>23917</v>
      </c>
      <c r="B85" s="28">
        <v>37796</v>
      </c>
      <c r="C85"/>
      <c r="D85" s="250">
        <v>365.77</v>
      </c>
    </row>
    <row r="86" spans="1:4" ht="23.25">
      <c r="A86" s="27">
        <v>23918</v>
      </c>
      <c r="B86" s="28">
        <v>37797</v>
      </c>
      <c r="C86"/>
      <c r="D86" s="250">
        <v>365.76</v>
      </c>
    </row>
    <row r="87" spans="1:5" ht="23.25">
      <c r="A87" s="27">
        <v>23919</v>
      </c>
      <c r="B87" s="28">
        <v>37798</v>
      </c>
      <c r="C87"/>
      <c r="D87" s="250">
        <v>365.74</v>
      </c>
      <c r="E87" s="206"/>
    </row>
    <row r="88" spans="1:4" ht="23.25">
      <c r="A88" s="27">
        <v>23920</v>
      </c>
      <c r="B88" s="28">
        <v>37799</v>
      </c>
      <c r="C88"/>
      <c r="D88" s="250">
        <v>365.74</v>
      </c>
    </row>
    <row r="89" spans="1:4" ht="23.25">
      <c r="A89" s="27">
        <v>23921</v>
      </c>
      <c r="B89" s="28">
        <v>37800</v>
      </c>
      <c r="C89"/>
      <c r="D89" s="250">
        <v>365.74</v>
      </c>
    </row>
    <row r="90" spans="1:4" ht="23.25">
      <c r="A90" s="27">
        <v>23922</v>
      </c>
      <c r="B90" s="28">
        <v>37801</v>
      </c>
      <c r="C90"/>
      <c r="D90" s="250">
        <v>365.74</v>
      </c>
    </row>
    <row r="91" spans="1:4" ht="23.25">
      <c r="A91" s="27">
        <v>23923</v>
      </c>
      <c r="B91" s="28">
        <v>37802</v>
      </c>
      <c r="C91"/>
      <c r="D91" s="250">
        <v>365.75</v>
      </c>
    </row>
    <row r="92" spans="1:4" ht="23.25">
      <c r="A92" s="27">
        <v>23924</v>
      </c>
      <c r="B92" s="28">
        <v>37803</v>
      </c>
      <c r="C92"/>
      <c r="D92" s="250">
        <v>365.76</v>
      </c>
    </row>
    <row r="93" spans="1:4" ht="23.25">
      <c r="A93" s="27">
        <v>23925</v>
      </c>
      <c r="B93" s="28">
        <v>37804</v>
      </c>
      <c r="C93"/>
      <c r="D93" s="250">
        <v>365.75</v>
      </c>
    </row>
    <row r="94" spans="1:4" ht="23.25">
      <c r="A94" s="27">
        <v>23926</v>
      </c>
      <c r="B94" s="28">
        <v>37805</v>
      </c>
      <c r="C94"/>
      <c r="D94" s="250">
        <v>365.75</v>
      </c>
    </row>
    <row r="95" spans="1:4" ht="23.25">
      <c r="A95" s="27">
        <v>23927</v>
      </c>
      <c r="B95" s="28">
        <v>37806</v>
      </c>
      <c r="C95"/>
      <c r="D95" s="250">
        <v>365.75</v>
      </c>
    </row>
    <row r="96" spans="1:4" ht="23.25">
      <c r="A96" s="27">
        <v>23928</v>
      </c>
      <c r="B96" s="28">
        <v>37807</v>
      </c>
      <c r="C96"/>
      <c r="D96" s="250">
        <v>365.75</v>
      </c>
    </row>
    <row r="97" spans="1:4" ht="23.25">
      <c r="A97" s="27">
        <v>23929</v>
      </c>
      <c r="B97" s="28">
        <v>37808</v>
      </c>
      <c r="C97"/>
      <c r="D97" s="250">
        <v>365.75</v>
      </c>
    </row>
    <row r="98" spans="1:4" ht="23.25">
      <c r="A98" s="27">
        <v>23930</v>
      </c>
      <c r="B98" s="28">
        <v>37809</v>
      </c>
      <c r="C98"/>
      <c r="D98" s="250">
        <v>365.75</v>
      </c>
    </row>
    <row r="99" spans="1:5" ht="23.25">
      <c r="A99" s="27">
        <v>23931</v>
      </c>
      <c r="B99" s="28">
        <v>37810</v>
      </c>
      <c r="C99"/>
      <c r="D99" s="250">
        <v>365.76</v>
      </c>
      <c r="E99" s="203">
        <v>365.748</v>
      </c>
    </row>
    <row r="100" spans="1:4" ht="23.25">
      <c r="A100" s="27">
        <v>23932</v>
      </c>
      <c r="B100" s="28">
        <v>37811</v>
      </c>
      <c r="C100"/>
      <c r="D100" s="250">
        <v>365.7</v>
      </c>
    </row>
    <row r="101" spans="1:4" ht="23.25">
      <c r="A101" s="27">
        <v>23933</v>
      </c>
      <c r="B101" s="28">
        <v>37812</v>
      </c>
      <c r="C101"/>
      <c r="D101" s="250">
        <v>365.8</v>
      </c>
    </row>
    <row r="102" spans="1:4" ht="23.25">
      <c r="A102" s="27">
        <v>23934</v>
      </c>
      <c r="B102" s="28">
        <v>37813</v>
      </c>
      <c r="C102"/>
      <c r="D102" s="250">
        <v>365.87</v>
      </c>
    </row>
    <row r="103" spans="1:4" ht="23.25">
      <c r="A103" s="27">
        <v>23935</v>
      </c>
      <c r="B103" s="28">
        <v>37814</v>
      </c>
      <c r="C103"/>
      <c r="D103" s="250">
        <v>365.85</v>
      </c>
    </row>
    <row r="104" spans="1:4" ht="23.25">
      <c r="A104" s="27">
        <v>23936</v>
      </c>
      <c r="B104" s="28">
        <v>37815</v>
      </c>
      <c r="C104"/>
      <c r="D104" s="250">
        <v>365.87</v>
      </c>
    </row>
    <row r="105" spans="1:4" ht="23.25">
      <c r="A105" s="27">
        <v>23937</v>
      </c>
      <c r="B105" s="28">
        <v>37816</v>
      </c>
      <c r="C105"/>
      <c r="D105" s="250">
        <v>366.35</v>
      </c>
    </row>
    <row r="106" spans="1:4" ht="23.25">
      <c r="A106" s="27">
        <v>23938</v>
      </c>
      <c r="B106" s="28">
        <v>37817</v>
      </c>
      <c r="C106"/>
      <c r="D106" s="250">
        <v>366.7</v>
      </c>
    </row>
    <row r="107" spans="1:4" ht="23.25">
      <c r="A107" s="27">
        <v>23939</v>
      </c>
      <c r="B107" s="28">
        <v>37818</v>
      </c>
      <c r="C107"/>
      <c r="D107" s="250">
        <v>366.4</v>
      </c>
    </row>
    <row r="108" spans="1:4" ht="23.25">
      <c r="A108" s="27">
        <v>23940</v>
      </c>
      <c r="B108" s="28">
        <v>37819</v>
      </c>
      <c r="C108"/>
      <c r="D108" s="250">
        <v>366.15</v>
      </c>
    </row>
    <row r="109" spans="1:4" ht="23.25">
      <c r="A109" s="27">
        <v>23941</v>
      </c>
      <c r="B109" s="28">
        <v>37820</v>
      </c>
      <c r="C109"/>
      <c r="D109" s="250">
        <v>365.98</v>
      </c>
    </row>
    <row r="110" spans="1:5" ht="23.25">
      <c r="A110" s="27">
        <v>23942</v>
      </c>
      <c r="B110" s="28">
        <v>37821</v>
      </c>
      <c r="C110"/>
      <c r="D110" s="250">
        <v>366.04</v>
      </c>
      <c r="E110" s="203">
        <v>366.098</v>
      </c>
    </row>
    <row r="111" spans="1:4" ht="23.25">
      <c r="A111" s="27">
        <v>23943</v>
      </c>
      <c r="B111" s="28">
        <v>37822</v>
      </c>
      <c r="C111"/>
      <c r="D111" s="250">
        <v>365.96</v>
      </c>
    </row>
    <row r="112" spans="1:4" ht="23.25">
      <c r="A112" s="27">
        <v>23944</v>
      </c>
      <c r="B112" s="28">
        <v>37823</v>
      </c>
      <c r="C112"/>
      <c r="D112" s="250">
        <v>366.34</v>
      </c>
    </row>
    <row r="113" spans="1:4" ht="23.25">
      <c r="A113" s="27">
        <v>23945</v>
      </c>
      <c r="B113" s="28">
        <v>37824</v>
      </c>
      <c r="C113"/>
      <c r="D113" s="250">
        <v>366.51</v>
      </c>
    </row>
    <row r="114" spans="1:4" ht="23.25">
      <c r="A114" s="27">
        <v>23946</v>
      </c>
      <c r="B114" s="28">
        <v>37825</v>
      </c>
      <c r="C114"/>
      <c r="D114" s="250">
        <v>366.85</v>
      </c>
    </row>
    <row r="115" spans="1:4" ht="23.25">
      <c r="A115" s="27">
        <v>23947</v>
      </c>
      <c r="B115" s="28">
        <v>37826</v>
      </c>
      <c r="C115"/>
      <c r="D115" s="250">
        <v>366.63</v>
      </c>
    </row>
    <row r="116" spans="1:4" ht="23.25">
      <c r="A116" s="27">
        <v>23948</v>
      </c>
      <c r="B116" s="28">
        <v>37827</v>
      </c>
      <c r="C116"/>
      <c r="D116" s="250">
        <v>366.45</v>
      </c>
    </row>
    <row r="117" spans="1:4" ht="23.25">
      <c r="A117" s="27">
        <v>23949</v>
      </c>
      <c r="B117" s="28">
        <v>37828</v>
      </c>
      <c r="C117"/>
      <c r="D117" s="250">
        <v>366.27</v>
      </c>
    </row>
    <row r="118" spans="1:4" ht="23.25">
      <c r="A118" s="27">
        <v>23950</v>
      </c>
      <c r="B118" s="28">
        <v>37829</v>
      </c>
      <c r="C118"/>
      <c r="D118" s="250">
        <v>366.14</v>
      </c>
    </row>
    <row r="119" spans="1:4" ht="23.25">
      <c r="A119" s="27">
        <v>23951</v>
      </c>
      <c r="B119" s="28">
        <v>37830</v>
      </c>
      <c r="C119"/>
      <c r="D119" s="250">
        <v>366.1</v>
      </c>
    </row>
    <row r="120" spans="1:4" ht="23.25">
      <c r="A120" s="27">
        <v>23952</v>
      </c>
      <c r="B120" s="28">
        <v>37831</v>
      </c>
      <c r="C120"/>
      <c r="D120" s="250">
        <v>365.98</v>
      </c>
    </row>
    <row r="121" spans="1:4" ht="23.25">
      <c r="A121" s="27">
        <v>23953</v>
      </c>
      <c r="B121" s="28">
        <v>37832</v>
      </c>
      <c r="C121"/>
      <c r="D121" s="250">
        <v>365.99</v>
      </c>
    </row>
    <row r="122" spans="1:4" ht="23.25">
      <c r="A122" s="27">
        <v>23954</v>
      </c>
      <c r="B122" s="28">
        <v>37833</v>
      </c>
      <c r="C122"/>
      <c r="D122" s="250">
        <v>366.26</v>
      </c>
    </row>
    <row r="123" spans="1:4" ht="23.25">
      <c r="A123" s="27">
        <v>23955</v>
      </c>
      <c r="B123" s="28">
        <v>37834</v>
      </c>
      <c r="C123"/>
      <c r="D123" s="250">
        <v>366.39</v>
      </c>
    </row>
    <row r="124" spans="1:4" ht="23.25">
      <c r="A124" s="27">
        <v>23956</v>
      </c>
      <c r="B124" s="28">
        <v>37835</v>
      </c>
      <c r="C124"/>
      <c r="D124" s="250">
        <v>366.31</v>
      </c>
    </row>
    <row r="125" spans="1:4" ht="23.25">
      <c r="A125" s="27">
        <v>23957</v>
      </c>
      <c r="B125" s="28">
        <v>37836</v>
      </c>
      <c r="C125"/>
      <c r="D125" s="250">
        <v>366.44</v>
      </c>
    </row>
    <row r="126" spans="1:4" ht="23.25">
      <c r="A126" s="27">
        <v>23958</v>
      </c>
      <c r="B126" s="28">
        <v>37837</v>
      </c>
      <c r="C126"/>
      <c r="D126" s="250">
        <v>366.38</v>
      </c>
    </row>
    <row r="127" spans="1:5" ht="23.25">
      <c r="A127" s="27">
        <v>23959</v>
      </c>
      <c r="B127" s="28">
        <v>37838</v>
      </c>
      <c r="C127"/>
      <c r="D127" s="250">
        <v>366.408</v>
      </c>
      <c r="E127" s="203">
        <v>366.408</v>
      </c>
    </row>
    <row r="128" spans="1:4" ht="23.25">
      <c r="A128" s="27">
        <v>23960</v>
      </c>
      <c r="B128" s="28">
        <v>37839</v>
      </c>
      <c r="C128"/>
      <c r="D128" s="250">
        <v>366.49</v>
      </c>
    </row>
    <row r="129" spans="1:4" ht="23.25">
      <c r="A129" s="27">
        <v>23961</v>
      </c>
      <c r="B129" s="28">
        <v>37840</v>
      </c>
      <c r="C129"/>
      <c r="D129" s="250">
        <v>366.52</v>
      </c>
    </row>
    <row r="130" spans="1:4" ht="23.25">
      <c r="A130" s="27">
        <v>23962</v>
      </c>
      <c r="B130" s="28">
        <v>37841</v>
      </c>
      <c r="C130"/>
      <c r="D130" s="250">
        <v>366.94</v>
      </c>
    </row>
    <row r="131" spans="1:5" ht="23.25">
      <c r="A131" s="27">
        <v>23963</v>
      </c>
      <c r="B131" s="28">
        <v>37842</v>
      </c>
      <c r="C131"/>
      <c r="D131" s="250">
        <v>368.278</v>
      </c>
      <c r="E131" s="203">
        <v>368.278</v>
      </c>
    </row>
    <row r="132" spans="1:4" ht="23.25">
      <c r="A132" s="27">
        <v>23964</v>
      </c>
      <c r="B132" s="28">
        <v>37843</v>
      </c>
      <c r="C132"/>
      <c r="D132" s="250">
        <v>367</v>
      </c>
    </row>
    <row r="133" spans="1:10" ht="23.25">
      <c r="A133" s="27">
        <v>23965</v>
      </c>
      <c r="B133" s="28">
        <v>37844</v>
      </c>
      <c r="C133"/>
      <c r="D133" s="250">
        <v>366.66</v>
      </c>
      <c r="J133" s="29"/>
    </row>
    <row r="134" spans="1:5" ht="23.25">
      <c r="A134" s="27">
        <v>23966</v>
      </c>
      <c r="B134" s="28">
        <v>37845</v>
      </c>
      <c r="C134"/>
      <c r="D134" s="250">
        <v>366.75</v>
      </c>
      <c r="E134" s="206"/>
    </row>
    <row r="135" spans="1:5" ht="23.25">
      <c r="A135" s="27">
        <v>23967</v>
      </c>
      <c r="B135" s="28">
        <v>37846</v>
      </c>
      <c r="C135"/>
      <c r="D135" s="250">
        <v>366.86</v>
      </c>
      <c r="E135" s="206"/>
    </row>
    <row r="136" spans="1:4" ht="23.25">
      <c r="A136" s="27">
        <v>23968</v>
      </c>
      <c r="B136" s="28">
        <v>37847</v>
      </c>
      <c r="C136"/>
      <c r="D136" s="250">
        <v>366.83</v>
      </c>
    </row>
    <row r="137" spans="1:4" ht="23.25">
      <c r="A137" s="27">
        <v>23969</v>
      </c>
      <c r="B137" s="28">
        <v>37848</v>
      </c>
      <c r="C137"/>
      <c r="D137" s="250">
        <v>366.54</v>
      </c>
    </row>
    <row r="138" spans="1:4" ht="23.25">
      <c r="A138" s="27">
        <v>23970</v>
      </c>
      <c r="B138" s="28">
        <v>37849</v>
      </c>
      <c r="C138"/>
      <c r="D138" s="250">
        <v>366.74</v>
      </c>
    </row>
    <row r="139" spans="1:4" ht="23.25">
      <c r="A139" s="27">
        <v>23971</v>
      </c>
      <c r="B139" s="28">
        <v>37850</v>
      </c>
      <c r="C139"/>
      <c r="D139" s="250">
        <v>366.84</v>
      </c>
    </row>
    <row r="140" spans="1:5" ht="23.25">
      <c r="A140" s="27">
        <v>23972</v>
      </c>
      <c r="B140" s="28">
        <v>37851</v>
      </c>
      <c r="C140"/>
      <c r="D140" s="250">
        <v>367.798</v>
      </c>
      <c r="E140" s="203">
        <v>367.798</v>
      </c>
    </row>
    <row r="141" spans="1:4" ht="23.25">
      <c r="A141" s="27">
        <v>23973</v>
      </c>
      <c r="B141" s="28">
        <v>37852</v>
      </c>
      <c r="C141"/>
      <c r="D141" s="250">
        <v>366.45</v>
      </c>
    </row>
    <row r="142" spans="1:4" ht="23.25">
      <c r="A142" s="27">
        <v>23974</v>
      </c>
      <c r="B142" s="28">
        <v>37853</v>
      </c>
      <c r="C142"/>
      <c r="D142" s="250">
        <v>366.32</v>
      </c>
    </row>
    <row r="143" spans="1:4" ht="23.25">
      <c r="A143" s="27">
        <v>23975</v>
      </c>
      <c r="B143" s="28">
        <v>37854</v>
      </c>
      <c r="C143"/>
      <c r="D143" s="250">
        <v>366.32</v>
      </c>
    </row>
    <row r="144" spans="1:4" ht="23.25">
      <c r="A144" s="27">
        <v>23976</v>
      </c>
      <c r="B144" s="28">
        <v>37855</v>
      </c>
      <c r="C144"/>
      <c r="D144" s="250">
        <v>367.08</v>
      </c>
    </row>
    <row r="145" spans="1:4" ht="23.25">
      <c r="A145" s="27">
        <v>23977</v>
      </c>
      <c r="B145" s="28">
        <v>37856</v>
      </c>
      <c r="C145"/>
      <c r="D145" s="250">
        <v>366.85</v>
      </c>
    </row>
    <row r="146" spans="1:4" ht="23.25">
      <c r="A146" s="27">
        <v>23978</v>
      </c>
      <c r="B146" s="28">
        <v>37857</v>
      </c>
      <c r="C146"/>
      <c r="D146" s="250">
        <v>366.53</v>
      </c>
    </row>
    <row r="147" spans="1:5" ht="23.25">
      <c r="A147" s="27">
        <v>23979</v>
      </c>
      <c r="B147" s="28">
        <v>37858</v>
      </c>
      <c r="C147"/>
      <c r="D147" s="250">
        <v>367.17</v>
      </c>
      <c r="E147" s="207"/>
    </row>
    <row r="148" spans="1:4" ht="23.25">
      <c r="A148" s="27">
        <v>23980</v>
      </c>
      <c r="B148" s="28">
        <v>37859</v>
      </c>
      <c r="C148"/>
      <c r="D148" s="250">
        <v>367.24</v>
      </c>
    </row>
    <row r="149" spans="1:4" ht="23.25">
      <c r="A149" s="27">
        <v>23981</v>
      </c>
      <c r="B149" s="28">
        <v>37860</v>
      </c>
      <c r="C149"/>
      <c r="D149" s="250">
        <v>366.83</v>
      </c>
    </row>
    <row r="150" spans="1:4" ht="23.25">
      <c r="A150" s="27">
        <v>23982</v>
      </c>
      <c r="B150" s="28">
        <v>37861</v>
      </c>
      <c r="C150"/>
      <c r="D150" s="250">
        <v>366.6</v>
      </c>
    </row>
    <row r="151" spans="1:5" ht="23.25">
      <c r="A151" s="27">
        <v>23983</v>
      </c>
      <c r="B151" s="28">
        <v>37862</v>
      </c>
      <c r="C151"/>
      <c r="D151" s="250">
        <v>366.47</v>
      </c>
      <c r="E151" s="207"/>
    </row>
    <row r="152" spans="1:4" ht="23.25">
      <c r="A152" s="27">
        <v>23984</v>
      </c>
      <c r="B152" s="28">
        <v>37863</v>
      </c>
      <c r="C152"/>
      <c r="D152" s="250">
        <v>366.35</v>
      </c>
    </row>
    <row r="153" spans="1:4" ht="23.25">
      <c r="A153" s="27">
        <v>23985</v>
      </c>
      <c r="B153" s="28">
        <v>37864</v>
      </c>
      <c r="C153"/>
      <c r="D153" s="250">
        <v>366.32</v>
      </c>
    </row>
    <row r="154" spans="1:4" ht="23.25">
      <c r="A154" s="27">
        <v>23986</v>
      </c>
      <c r="B154" s="28">
        <v>37865</v>
      </c>
      <c r="C154"/>
      <c r="D154" s="250">
        <v>366.52</v>
      </c>
    </row>
    <row r="155" spans="1:4" ht="23.25">
      <c r="A155" s="27">
        <v>23987</v>
      </c>
      <c r="B155" s="28">
        <v>37866</v>
      </c>
      <c r="C155"/>
      <c r="D155" s="250">
        <v>366.3</v>
      </c>
    </row>
    <row r="156" spans="1:4" ht="23.25">
      <c r="A156" s="27">
        <v>23988</v>
      </c>
      <c r="B156" s="28">
        <v>37867</v>
      </c>
      <c r="C156"/>
      <c r="D156" s="250">
        <v>366.18</v>
      </c>
    </row>
    <row r="157" spans="1:4" ht="23.25">
      <c r="A157" s="27">
        <v>23989</v>
      </c>
      <c r="B157" s="28">
        <v>37868</v>
      </c>
      <c r="C157"/>
      <c r="D157" s="250">
        <v>366.12</v>
      </c>
    </row>
    <row r="158" spans="1:4" ht="23.25">
      <c r="A158" s="27">
        <v>23990</v>
      </c>
      <c r="B158" s="28">
        <v>37869</v>
      </c>
      <c r="C158"/>
      <c r="D158" s="250">
        <v>366.16</v>
      </c>
    </row>
    <row r="159" spans="1:4" ht="23.25">
      <c r="A159" s="27">
        <v>23991</v>
      </c>
      <c r="B159" s="28">
        <v>37870</v>
      </c>
      <c r="C159"/>
      <c r="D159" s="250">
        <v>366.55</v>
      </c>
    </row>
    <row r="160" spans="1:4" ht="23.25">
      <c r="A160" s="27">
        <v>23992</v>
      </c>
      <c r="B160" s="28">
        <v>37871</v>
      </c>
      <c r="C160"/>
      <c r="D160" s="250">
        <v>366.31</v>
      </c>
    </row>
    <row r="161" spans="1:5" ht="23.25">
      <c r="A161" s="27">
        <v>23993</v>
      </c>
      <c r="B161" s="28">
        <v>37872</v>
      </c>
      <c r="C161"/>
      <c r="D161" s="250">
        <v>366.128</v>
      </c>
      <c r="E161" s="203">
        <v>366.128</v>
      </c>
    </row>
    <row r="162" spans="1:4" ht="23.25">
      <c r="A162" s="27">
        <v>23994</v>
      </c>
      <c r="B162" s="28">
        <v>37873</v>
      </c>
      <c r="C162"/>
      <c r="D162" s="250">
        <v>366.66</v>
      </c>
    </row>
    <row r="163" spans="1:4" ht="23.25">
      <c r="A163" s="27">
        <v>23995</v>
      </c>
      <c r="B163" s="28">
        <v>37874</v>
      </c>
      <c r="C163"/>
      <c r="D163" s="250">
        <v>366.95</v>
      </c>
    </row>
    <row r="164" spans="1:4" ht="23.25">
      <c r="A164" s="27">
        <v>23996</v>
      </c>
      <c r="B164" s="28">
        <v>37875</v>
      </c>
      <c r="C164"/>
      <c r="D164" s="250">
        <v>367.2</v>
      </c>
    </row>
    <row r="165" spans="1:5" ht="23.25">
      <c r="A165" s="27">
        <v>23997</v>
      </c>
      <c r="B165" s="28">
        <v>37876</v>
      </c>
      <c r="C165"/>
      <c r="D165" s="250">
        <v>367.538</v>
      </c>
      <c r="E165" s="203">
        <v>367.538</v>
      </c>
    </row>
    <row r="166" spans="1:4" ht="23.25">
      <c r="A166" s="27">
        <v>23998</v>
      </c>
      <c r="B166" s="28">
        <v>37877</v>
      </c>
      <c r="C166"/>
      <c r="D166" s="250">
        <v>367.26</v>
      </c>
    </row>
    <row r="167" spans="1:4" ht="23.25">
      <c r="A167" s="27">
        <v>23999</v>
      </c>
      <c r="B167" s="28">
        <v>37878</v>
      </c>
      <c r="C167"/>
      <c r="D167" s="250">
        <v>367.09</v>
      </c>
    </row>
    <row r="168" spans="1:4" ht="23.25">
      <c r="A168" s="27">
        <v>24000</v>
      </c>
      <c r="B168" s="28">
        <v>37879</v>
      </c>
      <c r="C168"/>
      <c r="D168" s="250">
        <v>366.77</v>
      </c>
    </row>
    <row r="169" spans="1:4" ht="23.25">
      <c r="A169" s="27">
        <v>24001</v>
      </c>
      <c r="B169" s="28">
        <v>37880</v>
      </c>
      <c r="C169"/>
      <c r="D169" s="250">
        <v>366.67</v>
      </c>
    </row>
    <row r="170" spans="1:4" ht="23.25">
      <c r="A170" s="27">
        <v>24002</v>
      </c>
      <c r="B170" s="28">
        <v>37881</v>
      </c>
      <c r="C170"/>
      <c r="D170" s="250">
        <v>366.51</v>
      </c>
    </row>
    <row r="171" spans="1:4" ht="23.25">
      <c r="A171" s="27">
        <v>24003</v>
      </c>
      <c r="B171" s="28">
        <v>37882</v>
      </c>
      <c r="C171"/>
      <c r="D171" s="250">
        <v>366.61</v>
      </c>
    </row>
    <row r="172" spans="1:4" ht="23.25">
      <c r="A172" s="27">
        <v>24004</v>
      </c>
      <c r="B172" s="28">
        <v>37883</v>
      </c>
      <c r="C172"/>
      <c r="D172" s="250">
        <v>366.65</v>
      </c>
    </row>
    <row r="173" spans="1:5" ht="23.25">
      <c r="A173" s="27">
        <v>24005</v>
      </c>
      <c r="B173" s="28">
        <v>37884</v>
      </c>
      <c r="C173"/>
      <c r="D173" s="250">
        <v>366.49</v>
      </c>
      <c r="E173" s="206"/>
    </row>
    <row r="174" spans="1:4" ht="23.25">
      <c r="A174" s="27">
        <v>24006</v>
      </c>
      <c r="B174" s="28">
        <v>37885</v>
      </c>
      <c r="C174"/>
      <c r="D174" s="250">
        <v>366.87</v>
      </c>
    </row>
    <row r="175" spans="1:4" ht="23.25">
      <c r="A175" s="27">
        <v>24007</v>
      </c>
      <c r="B175" s="28">
        <v>37886</v>
      </c>
      <c r="C175"/>
      <c r="D175" s="250">
        <v>366.51</v>
      </c>
    </row>
    <row r="176" spans="1:4" ht="23.25">
      <c r="A176" s="27">
        <v>24008</v>
      </c>
      <c r="B176" s="28">
        <v>37887</v>
      </c>
      <c r="C176"/>
      <c r="D176" s="250">
        <v>366.54</v>
      </c>
    </row>
    <row r="177" spans="1:4" ht="23.25">
      <c r="A177" s="27">
        <v>24009</v>
      </c>
      <c r="B177" s="28">
        <v>37888</v>
      </c>
      <c r="C177"/>
      <c r="D177" s="250">
        <v>367.08</v>
      </c>
    </row>
    <row r="178" spans="1:4" ht="23.25">
      <c r="A178" s="27">
        <v>24010</v>
      </c>
      <c r="B178" s="28">
        <v>37889</v>
      </c>
      <c r="C178"/>
      <c r="D178" s="250">
        <v>367.68</v>
      </c>
    </row>
    <row r="179" spans="1:4" ht="23.25">
      <c r="A179" s="27">
        <v>24011</v>
      </c>
      <c r="B179" s="28">
        <v>37890</v>
      </c>
      <c r="C179"/>
      <c r="D179" s="250">
        <v>367.38</v>
      </c>
    </row>
    <row r="180" spans="1:5" ht="23.25">
      <c r="A180" s="27">
        <v>24012</v>
      </c>
      <c r="B180" s="28">
        <v>37891</v>
      </c>
      <c r="C180"/>
      <c r="D180" s="250">
        <v>367.32</v>
      </c>
      <c r="E180" s="206"/>
    </row>
    <row r="181" spans="1:4" ht="23.25">
      <c r="A181" s="27">
        <v>24013</v>
      </c>
      <c r="B181" s="28">
        <v>37892</v>
      </c>
      <c r="C181"/>
      <c r="D181" s="250">
        <v>367.05</v>
      </c>
    </row>
    <row r="182" spans="1:4" ht="23.25">
      <c r="A182" s="27">
        <v>24014</v>
      </c>
      <c r="B182" s="28">
        <v>37893</v>
      </c>
      <c r="C182"/>
      <c r="D182" s="250">
        <v>366.74</v>
      </c>
    </row>
    <row r="183" spans="1:4" ht="23.25">
      <c r="A183" s="27">
        <v>24015</v>
      </c>
      <c r="B183" s="28">
        <v>37894</v>
      </c>
      <c r="C183"/>
      <c r="D183" s="250">
        <v>366.84</v>
      </c>
    </row>
    <row r="184" spans="1:4" ht="23.25">
      <c r="A184" s="27">
        <v>24016</v>
      </c>
      <c r="B184" s="28">
        <v>37895</v>
      </c>
      <c r="C184"/>
      <c r="D184" s="250">
        <v>367.91</v>
      </c>
    </row>
    <row r="185" spans="1:4" ht="23.25">
      <c r="A185" s="27">
        <v>24017</v>
      </c>
      <c r="B185" s="28">
        <v>37896</v>
      </c>
      <c r="C185"/>
      <c r="D185" s="250">
        <v>367.25</v>
      </c>
    </row>
    <row r="186" spans="1:4" ht="23.25">
      <c r="A186" s="27">
        <v>24018</v>
      </c>
      <c r="B186" s="28">
        <v>37897</v>
      </c>
      <c r="C186"/>
      <c r="D186" s="250">
        <v>367.03</v>
      </c>
    </row>
    <row r="187" spans="1:4" ht="23.25">
      <c r="A187" s="27">
        <v>24019</v>
      </c>
      <c r="B187" s="28">
        <v>37898</v>
      </c>
      <c r="C187"/>
      <c r="D187" s="250">
        <v>367.1</v>
      </c>
    </row>
    <row r="188" spans="1:4" ht="23.25">
      <c r="A188" s="27">
        <v>24020</v>
      </c>
      <c r="B188" s="28">
        <v>37899</v>
      </c>
      <c r="C188"/>
      <c r="D188" s="250">
        <v>367.02</v>
      </c>
    </row>
    <row r="189" spans="1:4" ht="23.25">
      <c r="A189" s="27">
        <v>24021</v>
      </c>
      <c r="B189" s="28">
        <v>37900</v>
      </c>
      <c r="C189"/>
      <c r="D189" s="250">
        <v>367.02</v>
      </c>
    </row>
    <row r="190" spans="1:4" ht="23.25">
      <c r="A190" s="27">
        <v>24022</v>
      </c>
      <c r="B190" s="28">
        <v>37901</v>
      </c>
      <c r="C190"/>
      <c r="D190" s="250">
        <v>366.75</v>
      </c>
    </row>
    <row r="191" spans="1:4" ht="23.25">
      <c r="A191" s="27">
        <v>24023</v>
      </c>
      <c r="B191" s="28">
        <v>37902</v>
      </c>
      <c r="C191"/>
      <c r="D191" s="250">
        <v>366.62</v>
      </c>
    </row>
    <row r="192" spans="1:4" ht="23.25">
      <c r="A192" s="27">
        <v>24024</v>
      </c>
      <c r="B192" s="28">
        <v>37903</v>
      </c>
      <c r="C192"/>
      <c r="D192" s="250">
        <v>366.58</v>
      </c>
    </row>
    <row r="193" spans="1:5" ht="23.25">
      <c r="A193" s="27">
        <v>24025</v>
      </c>
      <c r="B193" s="28">
        <v>37904</v>
      </c>
      <c r="C193"/>
      <c r="D193" s="250">
        <v>366.738</v>
      </c>
      <c r="E193" s="203">
        <v>366.738</v>
      </c>
    </row>
    <row r="194" spans="1:4" ht="23.25">
      <c r="A194" s="27">
        <v>24026</v>
      </c>
      <c r="B194" s="28">
        <v>37905</v>
      </c>
      <c r="C194"/>
      <c r="D194" s="250">
        <v>366.8</v>
      </c>
    </row>
    <row r="195" spans="1:4" ht="23.25">
      <c r="A195" s="27">
        <v>24027</v>
      </c>
      <c r="B195" s="28">
        <v>37906</v>
      </c>
      <c r="C195"/>
      <c r="D195" s="250">
        <v>366.55</v>
      </c>
    </row>
    <row r="196" spans="1:4" ht="23.25">
      <c r="A196" s="27">
        <v>24028</v>
      </c>
      <c r="B196" s="28">
        <v>37907</v>
      </c>
      <c r="C196"/>
      <c r="D196" s="250">
        <v>366.47</v>
      </c>
    </row>
    <row r="197" spans="1:4" ht="23.25">
      <c r="A197" s="27">
        <v>24029</v>
      </c>
      <c r="B197" s="28">
        <v>37908</v>
      </c>
      <c r="C197"/>
      <c r="D197" s="250">
        <v>366.51</v>
      </c>
    </row>
    <row r="198" spans="1:4" ht="23.25">
      <c r="A198" s="27">
        <v>24030</v>
      </c>
      <c r="B198" s="28">
        <v>37909</v>
      </c>
      <c r="C198"/>
      <c r="D198" s="250">
        <v>366.49</v>
      </c>
    </row>
    <row r="199" spans="1:4" ht="23.25">
      <c r="A199" s="27">
        <v>24031</v>
      </c>
      <c r="B199" s="28">
        <v>37910</v>
      </c>
      <c r="C199"/>
      <c r="D199" s="250">
        <v>366.44</v>
      </c>
    </row>
    <row r="200" spans="1:4" ht="23.25">
      <c r="A200" s="27">
        <v>24032</v>
      </c>
      <c r="B200" s="28">
        <v>37911</v>
      </c>
      <c r="C200"/>
      <c r="D200" s="250">
        <v>366.4</v>
      </c>
    </row>
    <row r="201" spans="1:4" ht="23.25">
      <c r="A201" s="27">
        <v>24033</v>
      </c>
      <c r="B201" s="28">
        <v>37912</v>
      </c>
      <c r="C201"/>
      <c r="D201" s="250">
        <v>366.39</v>
      </c>
    </row>
    <row r="202" spans="1:4" ht="23.25">
      <c r="A202" s="27">
        <v>24034</v>
      </c>
      <c r="B202" s="28">
        <v>37913</v>
      </c>
      <c r="C202"/>
      <c r="D202" s="250">
        <v>366.32</v>
      </c>
    </row>
    <row r="203" spans="1:5" ht="23.25">
      <c r="A203" s="27">
        <v>24035</v>
      </c>
      <c r="B203" s="28">
        <v>37914</v>
      </c>
      <c r="C203"/>
      <c r="D203" s="250">
        <v>366.308</v>
      </c>
      <c r="E203" s="203">
        <v>366.308</v>
      </c>
    </row>
    <row r="204" spans="1:4" ht="23.25">
      <c r="A204" s="27">
        <v>24036</v>
      </c>
      <c r="B204" s="28">
        <v>37915</v>
      </c>
      <c r="C204"/>
      <c r="D204" s="250">
        <v>366.28</v>
      </c>
    </row>
    <row r="205" spans="1:4" ht="23.25">
      <c r="A205" s="27">
        <v>24037</v>
      </c>
      <c r="B205" s="28">
        <v>37916</v>
      </c>
      <c r="C205"/>
      <c r="D205" s="250">
        <v>366.27</v>
      </c>
    </row>
    <row r="206" spans="1:7" ht="23.25">
      <c r="A206" s="27">
        <v>24038</v>
      </c>
      <c r="B206" s="28">
        <v>37917</v>
      </c>
      <c r="C206"/>
      <c r="D206" s="250">
        <v>366.31</v>
      </c>
      <c r="G206" s="29"/>
    </row>
    <row r="207" spans="1:10" ht="23.25">
      <c r="A207" s="27">
        <v>24039</v>
      </c>
      <c r="B207" s="28">
        <v>37918</v>
      </c>
      <c r="C207"/>
      <c r="D207" s="250">
        <v>366.33</v>
      </c>
      <c r="G207" s="29"/>
      <c r="J207" s="29"/>
    </row>
    <row r="208" spans="1:10" ht="23.25">
      <c r="A208" s="27">
        <v>24040</v>
      </c>
      <c r="B208" s="28">
        <v>37919</v>
      </c>
      <c r="C208"/>
      <c r="D208" s="250">
        <v>366.29</v>
      </c>
      <c r="J208" s="29"/>
    </row>
    <row r="209" spans="1:4" ht="23.25">
      <c r="A209" s="27">
        <v>24041</v>
      </c>
      <c r="B209" s="28">
        <v>37920</v>
      </c>
      <c r="C209"/>
      <c r="D209" s="250">
        <v>366.27</v>
      </c>
    </row>
    <row r="210" spans="1:4" ht="23.25">
      <c r="A210" s="27">
        <v>24042</v>
      </c>
      <c r="B210" s="28">
        <v>37921</v>
      </c>
      <c r="C210"/>
      <c r="D210" s="250">
        <v>366.26</v>
      </c>
    </row>
    <row r="211" spans="1:5" ht="23.25">
      <c r="A211" s="27">
        <v>24043</v>
      </c>
      <c r="B211" s="28">
        <v>37922</v>
      </c>
      <c r="C211"/>
      <c r="D211" s="250">
        <v>366.268</v>
      </c>
      <c r="E211" s="203">
        <v>366.268</v>
      </c>
    </row>
    <row r="212" spans="1:5" ht="23.25">
      <c r="A212" s="27">
        <v>24044</v>
      </c>
      <c r="B212" s="28">
        <v>37923</v>
      </c>
      <c r="C212"/>
      <c r="D212" s="250">
        <v>366.28</v>
      </c>
      <c r="E212" s="206"/>
    </row>
    <row r="213" spans="1:4" ht="23.25">
      <c r="A213" s="27">
        <v>24045</v>
      </c>
      <c r="B213" s="28">
        <v>37924</v>
      </c>
      <c r="C213"/>
      <c r="D213" s="250">
        <v>366.3</v>
      </c>
    </row>
    <row r="214" spans="1:7" ht="23.25">
      <c r="A214" s="27">
        <v>24046</v>
      </c>
      <c r="B214" s="28">
        <v>37925</v>
      </c>
      <c r="C214"/>
      <c r="D214" s="250">
        <v>366.32</v>
      </c>
      <c r="G214" s="29">
        <v>366.118</v>
      </c>
    </row>
    <row r="215" spans="1:4" ht="23.25">
      <c r="A215" s="27">
        <v>24047</v>
      </c>
      <c r="B215" s="28">
        <v>37926</v>
      </c>
      <c r="C215"/>
      <c r="D215" s="250">
        <v>366.25</v>
      </c>
    </row>
    <row r="216" spans="1:4" ht="23.25">
      <c r="A216" s="27">
        <v>24048</v>
      </c>
      <c r="B216" s="28">
        <v>37927</v>
      </c>
      <c r="C216"/>
      <c r="D216" s="250">
        <v>366.25</v>
      </c>
    </row>
    <row r="217" spans="1:4" ht="23.25">
      <c r="A217" s="27">
        <v>24049</v>
      </c>
      <c r="B217" s="28">
        <v>37928</v>
      </c>
      <c r="C217"/>
      <c r="D217" s="250">
        <v>366.25</v>
      </c>
    </row>
    <row r="218" spans="1:4" ht="23.25">
      <c r="A218" s="27">
        <v>24050</v>
      </c>
      <c r="B218" s="28">
        <v>37929</v>
      </c>
      <c r="C218"/>
      <c r="D218" s="250">
        <v>366.26</v>
      </c>
    </row>
    <row r="219" spans="1:4" ht="23.25">
      <c r="A219" s="27">
        <v>24051</v>
      </c>
      <c r="B219" s="28">
        <v>37930</v>
      </c>
      <c r="C219"/>
      <c r="D219" s="250">
        <v>366.25</v>
      </c>
    </row>
    <row r="220" spans="1:4" ht="23.25">
      <c r="A220" s="27">
        <v>24052</v>
      </c>
      <c r="B220" s="28">
        <v>37931</v>
      </c>
      <c r="C220"/>
      <c r="D220" s="250">
        <v>366.24</v>
      </c>
    </row>
    <row r="221" spans="1:4" ht="23.25">
      <c r="A221" s="27">
        <v>24053</v>
      </c>
      <c r="B221" s="28">
        <v>37932</v>
      </c>
      <c r="C221"/>
      <c r="D221" s="250">
        <v>366.25</v>
      </c>
    </row>
    <row r="222" spans="1:4" ht="23.25">
      <c r="A222" s="27">
        <v>24054</v>
      </c>
      <c r="B222" s="28">
        <v>37933</v>
      </c>
      <c r="C222"/>
      <c r="D222" s="250">
        <v>366.26</v>
      </c>
    </row>
    <row r="223" spans="1:5" ht="23.25">
      <c r="A223" s="27">
        <v>24055</v>
      </c>
      <c r="B223" s="28">
        <v>37934</v>
      </c>
      <c r="C223"/>
      <c r="D223" s="250">
        <v>366.288</v>
      </c>
      <c r="E223" s="203">
        <v>366.288</v>
      </c>
    </row>
    <row r="224" spans="1:4" ht="23.25">
      <c r="A224" s="27">
        <v>24056</v>
      </c>
      <c r="B224" s="28">
        <v>37935</v>
      </c>
      <c r="C224"/>
      <c r="D224" s="250">
        <v>366.27</v>
      </c>
    </row>
    <row r="225" spans="1:4" ht="23.25">
      <c r="A225" s="27">
        <v>24057</v>
      </c>
      <c r="B225" s="28">
        <v>37936</v>
      </c>
      <c r="C225"/>
      <c r="D225" s="250">
        <v>366.26</v>
      </c>
    </row>
    <row r="226" spans="1:4" ht="23.25">
      <c r="A226" s="27">
        <v>24058</v>
      </c>
      <c r="B226" s="28">
        <v>37937</v>
      </c>
      <c r="C226"/>
      <c r="D226" s="250">
        <v>366.24</v>
      </c>
    </row>
    <row r="227" spans="1:4" ht="23.25">
      <c r="A227" s="27">
        <v>24059</v>
      </c>
      <c r="B227" s="28">
        <v>37938</v>
      </c>
      <c r="C227"/>
      <c r="D227" s="250">
        <v>366.24</v>
      </c>
    </row>
    <row r="228" spans="1:4" ht="23.25">
      <c r="A228" s="27">
        <v>24060</v>
      </c>
      <c r="B228" s="28">
        <v>37939</v>
      </c>
      <c r="C228"/>
      <c r="D228" s="250">
        <v>366.23</v>
      </c>
    </row>
    <row r="229" spans="1:5" ht="23.25">
      <c r="A229" s="27">
        <v>24061</v>
      </c>
      <c r="B229" s="28">
        <v>37940</v>
      </c>
      <c r="C229"/>
      <c r="D229" s="250">
        <v>366.23</v>
      </c>
      <c r="E229" s="203">
        <v>366.238</v>
      </c>
    </row>
    <row r="230" spans="1:4" ht="23.25">
      <c r="A230" s="27">
        <v>24062</v>
      </c>
      <c r="B230" s="28">
        <v>37941</v>
      </c>
      <c r="C230"/>
      <c r="D230" s="250">
        <v>366.23</v>
      </c>
    </row>
    <row r="231" spans="1:4" ht="23.25">
      <c r="A231" s="27">
        <v>24063</v>
      </c>
      <c r="B231" s="28">
        <v>37942</v>
      </c>
      <c r="C231"/>
      <c r="D231" s="250">
        <v>366.27</v>
      </c>
    </row>
    <row r="232" spans="1:4" ht="23.25">
      <c r="A232" s="27">
        <v>24064</v>
      </c>
      <c r="B232" s="28">
        <v>37943</v>
      </c>
      <c r="C232"/>
      <c r="D232" s="250">
        <v>366.24</v>
      </c>
    </row>
    <row r="233" spans="1:4" ht="23.25">
      <c r="A233" s="27">
        <v>24065</v>
      </c>
      <c r="B233" s="28">
        <v>37944</v>
      </c>
      <c r="C233"/>
      <c r="D233" s="250">
        <v>366.37</v>
      </c>
    </row>
    <row r="234" spans="1:4" ht="23.25">
      <c r="A234" s="27">
        <v>24066</v>
      </c>
      <c r="B234" s="28">
        <v>37945</v>
      </c>
      <c r="C234"/>
      <c r="D234" s="250">
        <v>366.29</v>
      </c>
    </row>
    <row r="235" spans="1:4" ht="23.25">
      <c r="A235" s="27">
        <v>24067</v>
      </c>
      <c r="B235" s="28">
        <v>37946</v>
      </c>
      <c r="C235"/>
      <c r="D235" s="250">
        <v>366.29</v>
      </c>
    </row>
    <row r="236" spans="1:4" ht="23.25">
      <c r="A236" s="27">
        <v>24068</v>
      </c>
      <c r="B236" s="28">
        <v>37947</v>
      </c>
      <c r="C236"/>
      <c r="D236" s="250">
        <v>366.27</v>
      </c>
    </row>
    <row r="237" spans="1:4" ht="23.25">
      <c r="A237" s="27">
        <v>24069</v>
      </c>
      <c r="B237" s="28">
        <v>37948</v>
      </c>
      <c r="C237"/>
      <c r="D237" s="250">
        <v>366.22</v>
      </c>
    </row>
    <row r="238" spans="1:4" ht="23.25">
      <c r="A238" s="27">
        <v>24070</v>
      </c>
      <c r="B238" s="28">
        <v>37949</v>
      </c>
      <c r="C238"/>
      <c r="D238" s="250">
        <v>366.23</v>
      </c>
    </row>
    <row r="239" spans="1:5" ht="23.25">
      <c r="A239" s="27">
        <v>24071</v>
      </c>
      <c r="B239" s="28">
        <v>37950</v>
      </c>
      <c r="C239"/>
      <c r="D239" s="250">
        <v>366.198</v>
      </c>
      <c r="E239" s="203">
        <v>366.198</v>
      </c>
    </row>
    <row r="240" spans="1:4" ht="23.25">
      <c r="A240" s="27">
        <v>24072</v>
      </c>
      <c r="B240" s="28">
        <v>37951</v>
      </c>
      <c r="C240"/>
      <c r="D240" s="250">
        <v>366.22</v>
      </c>
    </row>
    <row r="241" spans="1:4" ht="23.25">
      <c r="A241" s="27">
        <v>24073</v>
      </c>
      <c r="B241" s="28">
        <v>37952</v>
      </c>
      <c r="C241"/>
      <c r="D241" s="250">
        <v>366.26</v>
      </c>
    </row>
    <row r="242" spans="1:4" ht="23.25">
      <c r="A242" s="27">
        <v>24074</v>
      </c>
      <c r="B242" s="28">
        <v>37953</v>
      </c>
      <c r="C242"/>
      <c r="D242" s="250">
        <v>366.23</v>
      </c>
    </row>
    <row r="243" spans="1:4" ht="23.25">
      <c r="A243" s="27">
        <v>24075</v>
      </c>
      <c r="B243" s="28">
        <v>37954</v>
      </c>
      <c r="C243"/>
      <c r="D243" s="250">
        <v>366.2</v>
      </c>
    </row>
    <row r="244" spans="1:4" ht="23.25">
      <c r="A244" s="27">
        <v>24076</v>
      </c>
      <c r="B244" s="28">
        <v>37955</v>
      </c>
      <c r="C244"/>
      <c r="D244" s="250">
        <v>366.19</v>
      </c>
    </row>
    <row r="245" spans="1:4" ht="23.25">
      <c r="A245" s="27">
        <v>24077</v>
      </c>
      <c r="B245" s="28">
        <v>37956</v>
      </c>
      <c r="C245"/>
      <c r="D245" s="250">
        <v>366.21</v>
      </c>
    </row>
    <row r="246" spans="1:4" ht="23.25">
      <c r="A246" s="27">
        <v>24078</v>
      </c>
      <c r="B246" s="28">
        <v>37957</v>
      </c>
      <c r="C246"/>
      <c r="D246" s="250">
        <v>366.22</v>
      </c>
    </row>
    <row r="247" spans="1:4" ht="23.25">
      <c r="A247" s="27">
        <v>24079</v>
      </c>
      <c r="B247" s="28">
        <v>37958</v>
      </c>
      <c r="C247"/>
      <c r="D247" s="250">
        <v>366.22</v>
      </c>
    </row>
    <row r="248" spans="1:4" ht="23.25">
      <c r="A248" s="27">
        <v>24080</v>
      </c>
      <c r="B248" s="28">
        <v>37959</v>
      </c>
      <c r="C248"/>
      <c r="D248" s="250">
        <v>366.21</v>
      </c>
    </row>
    <row r="249" spans="1:4" ht="23.25">
      <c r="A249" s="27">
        <v>24081</v>
      </c>
      <c r="B249" s="28">
        <v>37960</v>
      </c>
      <c r="C249"/>
      <c r="D249" s="250">
        <v>366.2</v>
      </c>
    </row>
    <row r="250" spans="1:4" ht="23.25">
      <c r="A250" s="27">
        <v>24082</v>
      </c>
      <c r="B250" s="28">
        <v>37961</v>
      </c>
      <c r="C250"/>
      <c r="D250" s="250">
        <v>366.19</v>
      </c>
    </row>
    <row r="251" spans="1:4" ht="23.25">
      <c r="A251" s="27">
        <v>24083</v>
      </c>
      <c r="B251" s="28">
        <v>37962</v>
      </c>
      <c r="C251"/>
      <c r="D251" s="250">
        <v>366.18</v>
      </c>
    </row>
    <row r="252" spans="1:4" ht="23.25">
      <c r="A252" s="27">
        <v>24084</v>
      </c>
      <c r="B252" s="28">
        <v>37963</v>
      </c>
      <c r="C252"/>
      <c r="D252" s="250">
        <v>366.17</v>
      </c>
    </row>
    <row r="253" spans="1:5" ht="23.25">
      <c r="A253" s="27">
        <v>24085</v>
      </c>
      <c r="B253" s="28">
        <v>37964</v>
      </c>
      <c r="C253"/>
      <c r="D253" s="250">
        <v>366.158</v>
      </c>
      <c r="E253" s="203">
        <v>366.158</v>
      </c>
    </row>
    <row r="254" spans="1:4" ht="23.25">
      <c r="A254" s="27">
        <v>24086</v>
      </c>
      <c r="B254" s="28">
        <v>37965</v>
      </c>
      <c r="C254"/>
      <c r="D254" s="250">
        <v>366.15</v>
      </c>
    </row>
    <row r="255" spans="1:4" ht="23.25">
      <c r="A255" s="27">
        <v>24087</v>
      </c>
      <c r="B255" s="28">
        <v>37966</v>
      </c>
      <c r="C255"/>
      <c r="D255" s="250">
        <v>366.14</v>
      </c>
    </row>
    <row r="256" spans="1:4" ht="23.25">
      <c r="A256" s="27">
        <v>24088</v>
      </c>
      <c r="B256" s="28">
        <v>37967</v>
      </c>
      <c r="C256"/>
      <c r="D256" s="250">
        <v>366.13</v>
      </c>
    </row>
    <row r="257" spans="1:4" ht="23.25">
      <c r="A257" s="27">
        <v>24089</v>
      </c>
      <c r="B257" s="28">
        <v>37968</v>
      </c>
      <c r="C257"/>
      <c r="D257" s="250">
        <v>366.12</v>
      </c>
    </row>
    <row r="258" spans="1:4" ht="23.25">
      <c r="A258" s="27">
        <v>24090</v>
      </c>
      <c r="B258" s="28">
        <v>37969</v>
      </c>
      <c r="C258"/>
      <c r="D258" s="250">
        <v>366.1</v>
      </c>
    </row>
    <row r="259" spans="1:4" ht="23.25">
      <c r="A259" s="27">
        <v>24091</v>
      </c>
      <c r="B259" s="28">
        <v>37970</v>
      </c>
      <c r="C259"/>
      <c r="D259" s="250">
        <v>366.08</v>
      </c>
    </row>
    <row r="260" spans="1:4" ht="23.25">
      <c r="A260" s="27">
        <v>24092</v>
      </c>
      <c r="B260" s="28">
        <v>37971</v>
      </c>
      <c r="C260"/>
      <c r="D260" s="250">
        <v>366.07</v>
      </c>
    </row>
    <row r="261" spans="1:4" ht="23.25">
      <c r="A261" s="27">
        <v>24093</v>
      </c>
      <c r="B261" s="28">
        <v>37972</v>
      </c>
      <c r="C261"/>
      <c r="D261" s="250">
        <v>366.06</v>
      </c>
    </row>
    <row r="262" spans="1:4" ht="23.25">
      <c r="A262" s="27">
        <v>24094</v>
      </c>
      <c r="B262" s="28">
        <v>37973</v>
      </c>
      <c r="C262"/>
      <c r="D262" s="250">
        <v>366.05</v>
      </c>
    </row>
    <row r="263" spans="1:4" ht="23.25">
      <c r="A263" s="27">
        <v>24095</v>
      </c>
      <c r="B263" s="28">
        <v>37974</v>
      </c>
      <c r="C263"/>
      <c r="D263" s="250">
        <v>366.05</v>
      </c>
    </row>
    <row r="264" spans="1:5" ht="23.25">
      <c r="A264" s="27">
        <v>24096</v>
      </c>
      <c r="B264" s="28">
        <v>37975</v>
      </c>
      <c r="C264"/>
      <c r="D264" s="250">
        <v>366.018</v>
      </c>
      <c r="E264" s="203">
        <v>366.018</v>
      </c>
    </row>
    <row r="265" spans="1:4" ht="23.25">
      <c r="A265" s="27">
        <v>24097</v>
      </c>
      <c r="B265" s="28">
        <v>37976</v>
      </c>
      <c r="C265"/>
      <c r="D265" s="250">
        <v>366.04</v>
      </c>
    </row>
    <row r="266" spans="1:4" ht="23.25">
      <c r="A266" s="27">
        <v>24098</v>
      </c>
      <c r="B266" s="28">
        <v>37977</v>
      </c>
      <c r="C266"/>
      <c r="D266" s="250">
        <v>366.03</v>
      </c>
    </row>
    <row r="267" spans="1:4" ht="23.25">
      <c r="A267" s="27">
        <v>24099</v>
      </c>
      <c r="B267" s="28">
        <v>37978</v>
      </c>
      <c r="C267"/>
      <c r="D267" s="250">
        <v>366.04</v>
      </c>
    </row>
    <row r="268" spans="1:4" ht="23.25">
      <c r="A268" s="27">
        <v>24100</v>
      </c>
      <c r="B268" s="28">
        <v>37979</v>
      </c>
      <c r="C268"/>
      <c r="D268" s="250">
        <v>366.02</v>
      </c>
    </row>
    <row r="269" spans="1:4" ht="23.25">
      <c r="A269" s="27">
        <v>24101</v>
      </c>
      <c r="B269" s="28">
        <v>37980</v>
      </c>
      <c r="C269"/>
      <c r="D269" s="250">
        <v>366.04</v>
      </c>
    </row>
    <row r="270" spans="1:4" ht="23.25">
      <c r="A270" s="27">
        <v>24102</v>
      </c>
      <c r="B270" s="28">
        <v>37981</v>
      </c>
      <c r="C270"/>
      <c r="D270" s="250">
        <v>366.03</v>
      </c>
    </row>
    <row r="271" spans="1:4" ht="23.25">
      <c r="A271" s="27">
        <v>24103</v>
      </c>
      <c r="B271" s="28">
        <v>37982</v>
      </c>
      <c r="C271"/>
      <c r="D271" s="250">
        <v>366.02</v>
      </c>
    </row>
    <row r="272" spans="1:4" ht="23.25">
      <c r="A272" s="27">
        <v>24104</v>
      </c>
      <c r="B272" s="28">
        <v>37983</v>
      </c>
      <c r="C272"/>
      <c r="D272" s="250">
        <v>365.98</v>
      </c>
    </row>
    <row r="273" spans="1:4" ht="23.25">
      <c r="A273" s="27">
        <v>24105</v>
      </c>
      <c r="B273" s="28">
        <v>37984</v>
      </c>
      <c r="C273"/>
      <c r="D273" s="250">
        <v>365.95</v>
      </c>
    </row>
    <row r="274" spans="1:4" ht="23.25">
      <c r="A274" s="27">
        <v>24106</v>
      </c>
      <c r="B274" s="28">
        <v>37985</v>
      </c>
      <c r="C274"/>
      <c r="D274" s="250">
        <v>365.92</v>
      </c>
    </row>
    <row r="275" spans="1:5" ht="23.25">
      <c r="A275" s="27">
        <v>24107</v>
      </c>
      <c r="B275" s="28">
        <v>37986</v>
      </c>
      <c r="C275"/>
      <c r="D275" s="250">
        <v>365.92</v>
      </c>
      <c r="E275" s="206"/>
    </row>
    <row r="276" spans="1:4" ht="23.25">
      <c r="A276" s="27">
        <v>24108</v>
      </c>
      <c r="B276" s="28">
        <v>37987</v>
      </c>
      <c r="C276"/>
      <c r="D276" s="250">
        <v>365.94</v>
      </c>
    </row>
    <row r="277" spans="1:4" ht="23.25">
      <c r="A277" s="27">
        <v>24109</v>
      </c>
      <c r="B277" s="28">
        <v>37988</v>
      </c>
      <c r="C277"/>
      <c r="D277" s="250">
        <v>365.96</v>
      </c>
    </row>
    <row r="278" spans="1:4" ht="23.25">
      <c r="A278" s="27">
        <v>24110</v>
      </c>
      <c r="B278" s="28">
        <v>37989</v>
      </c>
      <c r="C278"/>
      <c r="D278" s="250">
        <v>365.95</v>
      </c>
    </row>
    <row r="279" spans="1:4" ht="23.25">
      <c r="A279" s="27">
        <v>24111</v>
      </c>
      <c r="B279" s="28">
        <v>37990</v>
      </c>
      <c r="C279"/>
      <c r="D279" s="250">
        <v>365.95</v>
      </c>
    </row>
    <row r="280" spans="1:4" ht="23.25">
      <c r="A280" s="27">
        <v>24112</v>
      </c>
      <c r="B280" s="28">
        <v>37991</v>
      </c>
      <c r="C280"/>
      <c r="D280" s="250">
        <v>365.93</v>
      </c>
    </row>
    <row r="281" spans="1:4" ht="23.25">
      <c r="A281" s="27">
        <v>24113</v>
      </c>
      <c r="B281" s="28">
        <v>37992</v>
      </c>
      <c r="C281"/>
      <c r="D281" s="250">
        <v>365.92</v>
      </c>
    </row>
    <row r="282" spans="1:4" ht="23.25">
      <c r="A282" s="27">
        <v>24114</v>
      </c>
      <c r="B282" s="28">
        <v>37993</v>
      </c>
      <c r="C282"/>
      <c r="D282" s="250">
        <v>365.92</v>
      </c>
    </row>
    <row r="283" spans="1:4" ht="23.25">
      <c r="A283" s="27">
        <v>24115</v>
      </c>
      <c r="B283" s="28">
        <v>37994</v>
      </c>
      <c r="C283"/>
      <c r="D283" s="250">
        <v>365.93</v>
      </c>
    </row>
    <row r="284" spans="1:4" ht="23.25">
      <c r="A284" s="27">
        <v>24116</v>
      </c>
      <c r="B284" s="28">
        <v>37995</v>
      </c>
      <c r="C284"/>
      <c r="D284" s="250">
        <v>365.93</v>
      </c>
    </row>
    <row r="285" spans="1:5" ht="23.25">
      <c r="A285" s="27">
        <v>24117</v>
      </c>
      <c r="B285" s="28">
        <v>37996</v>
      </c>
      <c r="C285"/>
      <c r="D285" s="250">
        <v>365.92</v>
      </c>
      <c r="E285" s="208">
        <v>365.928</v>
      </c>
    </row>
    <row r="286" spans="1:4" ht="23.25">
      <c r="A286" s="27">
        <v>24118</v>
      </c>
      <c r="B286" s="28">
        <v>37997</v>
      </c>
      <c r="C286"/>
      <c r="D286" s="250">
        <v>365.92</v>
      </c>
    </row>
    <row r="287" spans="1:4" ht="23.25">
      <c r="A287" s="27">
        <v>24119</v>
      </c>
      <c r="B287" s="28">
        <v>37998</v>
      </c>
      <c r="C287"/>
      <c r="D287" s="250">
        <v>365.92</v>
      </c>
    </row>
    <row r="288" spans="1:4" ht="23.25">
      <c r="A288" s="27">
        <v>24120</v>
      </c>
      <c r="B288" s="28">
        <v>37999</v>
      </c>
      <c r="C288"/>
      <c r="D288" s="250">
        <v>365.92</v>
      </c>
    </row>
    <row r="289" spans="1:4" ht="23.25">
      <c r="A289" s="27">
        <v>24121</v>
      </c>
      <c r="B289" s="28">
        <v>38000</v>
      </c>
      <c r="C289"/>
      <c r="D289" s="250">
        <v>365.92</v>
      </c>
    </row>
    <row r="290" spans="1:4" ht="23.25">
      <c r="A290" s="27">
        <v>24122</v>
      </c>
      <c r="B290" s="28">
        <v>38001</v>
      </c>
      <c r="C290"/>
      <c r="D290" s="250">
        <v>365.92</v>
      </c>
    </row>
    <row r="291" spans="1:4" ht="23.25">
      <c r="A291" s="27">
        <v>24123</v>
      </c>
      <c r="B291" s="28">
        <v>38002</v>
      </c>
      <c r="C291"/>
      <c r="D291" s="250">
        <v>365.92</v>
      </c>
    </row>
    <row r="292" spans="1:4" ht="23.25">
      <c r="A292" s="27">
        <v>24124</v>
      </c>
      <c r="B292" s="28">
        <v>38003</v>
      </c>
      <c r="C292"/>
      <c r="D292" s="250">
        <v>365.92</v>
      </c>
    </row>
    <row r="293" spans="1:5" ht="23.25">
      <c r="A293" s="27">
        <v>24125</v>
      </c>
      <c r="B293" s="28">
        <v>38004</v>
      </c>
      <c r="C293"/>
      <c r="D293" s="250">
        <v>365.92</v>
      </c>
      <c r="E293" s="203">
        <v>365.918</v>
      </c>
    </row>
    <row r="294" spans="1:4" ht="23.25">
      <c r="A294" s="27">
        <v>24126</v>
      </c>
      <c r="B294" s="28">
        <v>38005</v>
      </c>
      <c r="C294"/>
      <c r="D294" s="250">
        <v>365.91</v>
      </c>
    </row>
    <row r="295" spans="1:4" ht="23.25">
      <c r="A295" s="27">
        <v>24127</v>
      </c>
      <c r="B295" s="28">
        <v>38006</v>
      </c>
      <c r="C295"/>
      <c r="D295" s="250">
        <v>365.9</v>
      </c>
    </row>
    <row r="296" spans="1:4" ht="23.25">
      <c r="A296" s="27">
        <v>24128</v>
      </c>
      <c r="B296" s="28">
        <v>38007</v>
      </c>
      <c r="C296"/>
      <c r="D296" s="250">
        <v>366.01</v>
      </c>
    </row>
    <row r="297" spans="1:4" ht="23.25">
      <c r="A297" s="27">
        <v>24129</v>
      </c>
      <c r="B297" s="28">
        <v>38008</v>
      </c>
      <c r="C297"/>
      <c r="D297" s="250">
        <v>366.04</v>
      </c>
    </row>
    <row r="298" spans="1:4" ht="23.25">
      <c r="A298" s="27">
        <v>24130</v>
      </c>
      <c r="B298" s="28">
        <v>38009</v>
      </c>
      <c r="C298"/>
      <c r="D298" s="250">
        <v>366.03</v>
      </c>
    </row>
    <row r="299" spans="1:4" ht="23.25">
      <c r="A299" s="27">
        <v>24131</v>
      </c>
      <c r="B299" s="28">
        <v>38010</v>
      </c>
      <c r="C299"/>
      <c r="D299" s="250">
        <v>365.98</v>
      </c>
    </row>
    <row r="300" spans="1:5" ht="23.25">
      <c r="A300" s="27">
        <v>24132</v>
      </c>
      <c r="B300" s="28">
        <v>38011</v>
      </c>
      <c r="C300"/>
      <c r="D300" s="250">
        <v>365.998</v>
      </c>
      <c r="E300" s="203">
        <v>365.998</v>
      </c>
    </row>
    <row r="301" spans="1:4" ht="23.25">
      <c r="A301" s="27">
        <v>24133</v>
      </c>
      <c r="B301" s="28">
        <v>38012</v>
      </c>
      <c r="C301"/>
      <c r="D301" s="250">
        <v>366.04</v>
      </c>
    </row>
    <row r="302" spans="1:4" ht="23.25">
      <c r="A302" s="27">
        <v>24134</v>
      </c>
      <c r="B302" s="28">
        <v>38013</v>
      </c>
      <c r="C302"/>
      <c r="D302" s="250">
        <v>366.07</v>
      </c>
    </row>
    <row r="303" spans="1:4" ht="23.25">
      <c r="A303" s="27">
        <v>24135</v>
      </c>
      <c r="B303" s="28">
        <v>38014</v>
      </c>
      <c r="C303"/>
      <c r="D303" s="250">
        <v>366.13</v>
      </c>
    </row>
    <row r="304" spans="1:4" ht="23.25">
      <c r="A304" s="27">
        <v>24136</v>
      </c>
      <c r="B304" s="28">
        <v>38015</v>
      </c>
      <c r="C304"/>
      <c r="D304" s="250">
        <v>366.23</v>
      </c>
    </row>
    <row r="305" spans="1:4" ht="23.25">
      <c r="A305" s="27">
        <v>24137</v>
      </c>
      <c r="B305" s="28">
        <v>38016</v>
      </c>
      <c r="C305"/>
      <c r="D305" s="250">
        <v>366.33</v>
      </c>
    </row>
    <row r="306" spans="1:4" ht="23.25">
      <c r="A306" s="27">
        <v>24138</v>
      </c>
      <c r="B306" s="28">
        <v>38017</v>
      </c>
      <c r="C306"/>
      <c r="D306" s="250">
        <v>366.28</v>
      </c>
    </row>
    <row r="307" spans="1:4" ht="23.25">
      <c r="A307" s="27">
        <v>24139</v>
      </c>
      <c r="B307" s="28">
        <v>38018</v>
      </c>
      <c r="C307"/>
      <c r="D307" s="250">
        <v>366.05</v>
      </c>
    </row>
    <row r="308" spans="1:4" ht="23.25">
      <c r="A308" s="27">
        <v>24140</v>
      </c>
      <c r="B308" s="28">
        <v>38019</v>
      </c>
      <c r="C308"/>
      <c r="D308" s="250">
        <v>366.03</v>
      </c>
    </row>
    <row r="309" spans="1:4" ht="23.25">
      <c r="A309" s="27">
        <v>24141</v>
      </c>
      <c r="B309" s="28">
        <v>38020</v>
      </c>
      <c r="C309"/>
      <c r="D309" s="250">
        <v>365.99</v>
      </c>
    </row>
    <row r="310" spans="1:4" ht="23.25">
      <c r="A310" s="27">
        <v>24142</v>
      </c>
      <c r="B310" s="28">
        <v>38021</v>
      </c>
      <c r="C310"/>
      <c r="D310" s="250">
        <v>365.97</v>
      </c>
    </row>
    <row r="311" spans="1:4" ht="23.25">
      <c r="A311" s="27">
        <v>24143</v>
      </c>
      <c r="B311" s="28">
        <v>38022</v>
      </c>
      <c r="C311"/>
      <c r="D311" s="250">
        <v>365.96</v>
      </c>
    </row>
    <row r="312" spans="1:4" ht="23.25">
      <c r="A312" s="27">
        <v>24144</v>
      </c>
      <c r="B312" s="28">
        <v>38023</v>
      </c>
      <c r="C312"/>
      <c r="D312" s="250">
        <v>365.96</v>
      </c>
    </row>
    <row r="313" spans="1:4" ht="23.25">
      <c r="A313" s="27">
        <v>24145</v>
      </c>
      <c r="B313" s="28">
        <v>38024</v>
      </c>
      <c r="C313"/>
      <c r="D313" s="250">
        <v>365.96</v>
      </c>
    </row>
    <row r="314" spans="1:7" ht="23.25">
      <c r="A314" s="27">
        <v>24146</v>
      </c>
      <c r="B314" s="28">
        <v>38025</v>
      </c>
      <c r="C314"/>
      <c r="D314" s="250">
        <v>365.96</v>
      </c>
      <c r="E314" s="203">
        <v>365.958</v>
      </c>
      <c r="G314" s="29"/>
    </row>
    <row r="315" spans="1:4" ht="23.25">
      <c r="A315" s="27">
        <v>24147</v>
      </c>
      <c r="B315" s="28">
        <v>38026</v>
      </c>
      <c r="C315"/>
      <c r="D315" s="250">
        <v>365.96</v>
      </c>
    </row>
    <row r="316" spans="1:4" ht="23.25">
      <c r="A316" s="27">
        <v>24148</v>
      </c>
      <c r="B316" s="28">
        <v>38027</v>
      </c>
      <c r="C316"/>
      <c r="D316" s="250">
        <v>365.96</v>
      </c>
    </row>
    <row r="317" spans="1:4" ht="23.25">
      <c r="A317" s="27">
        <v>24149</v>
      </c>
      <c r="B317" s="28">
        <v>38028</v>
      </c>
      <c r="C317"/>
      <c r="D317" s="250">
        <v>365.96</v>
      </c>
    </row>
    <row r="318" spans="1:4" ht="23.25">
      <c r="A318" s="27">
        <v>24150</v>
      </c>
      <c r="B318" s="28">
        <v>38029</v>
      </c>
      <c r="C318"/>
      <c r="D318" s="250">
        <v>365.92</v>
      </c>
    </row>
    <row r="319" spans="1:4" ht="23.25">
      <c r="A319" s="27">
        <v>24151</v>
      </c>
      <c r="B319" s="28">
        <v>38030</v>
      </c>
      <c r="C319"/>
      <c r="D319" s="250">
        <v>365.96</v>
      </c>
    </row>
    <row r="320" spans="1:4" ht="23.25">
      <c r="A320" s="27">
        <v>24152</v>
      </c>
      <c r="B320" s="28">
        <v>38031</v>
      </c>
      <c r="C320"/>
      <c r="D320" s="250">
        <v>365.96</v>
      </c>
    </row>
    <row r="321" spans="1:8" ht="23.25">
      <c r="A321" s="27">
        <v>24153</v>
      </c>
      <c r="B321" s="28">
        <v>38032</v>
      </c>
      <c r="C321"/>
      <c r="D321" s="250">
        <v>365.96</v>
      </c>
      <c r="H321" s="29"/>
    </row>
    <row r="322" spans="1:5" ht="23.25">
      <c r="A322" s="27">
        <v>24154</v>
      </c>
      <c r="B322" s="28">
        <v>38033</v>
      </c>
      <c r="C322"/>
      <c r="D322" s="250">
        <v>365.958</v>
      </c>
      <c r="E322" s="203">
        <v>365.958</v>
      </c>
    </row>
    <row r="323" spans="1:4" ht="23.25">
      <c r="A323" s="27">
        <v>24155</v>
      </c>
      <c r="B323" s="28">
        <v>38034</v>
      </c>
      <c r="C323"/>
      <c r="D323" s="250">
        <v>366.04</v>
      </c>
    </row>
    <row r="324" spans="1:7" ht="23.25">
      <c r="A324" s="27">
        <v>24156</v>
      </c>
      <c r="B324" s="28">
        <v>38035</v>
      </c>
      <c r="C324"/>
      <c r="D324" s="250">
        <v>366.02</v>
      </c>
      <c r="G324" s="29"/>
    </row>
    <row r="325" spans="1:4" ht="23.25">
      <c r="A325" s="27">
        <v>24157</v>
      </c>
      <c r="B325" s="28">
        <v>38036</v>
      </c>
      <c r="C325"/>
      <c r="D325" s="250">
        <v>365.96</v>
      </c>
    </row>
    <row r="326" spans="1:4" ht="23.25">
      <c r="A326" s="27">
        <v>24158</v>
      </c>
      <c r="B326" s="28">
        <v>38037</v>
      </c>
      <c r="C326"/>
      <c r="D326" s="250">
        <v>365.96</v>
      </c>
    </row>
    <row r="327" spans="1:4" ht="23.25">
      <c r="A327" s="27">
        <v>24159</v>
      </c>
      <c r="B327" s="28">
        <v>38038</v>
      </c>
      <c r="C327"/>
      <c r="D327" s="250">
        <v>365.96</v>
      </c>
    </row>
    <row r="328" spans="1:4" ht="23.25">
      <c r="A328" s="27">
        <v>24160</v>
      </c>
      <c r="B328" s="28">
        <v>38039</v>
      </c>
      <c r="C328"/>
      <c r="D328" s="250">
        <v>365.96</v>
      </c>
    </row>
    <row r="329" spans="1:4" ht="23.25">
      <c r="A329" s="27">
        <v>24161</v>
      </c>
      <c r="B329" s="28">
        <v>38040</v>
      </c>
      <c r="C329"/>
      <c r="D329" s="250">
        <v>365.96</v>
      </c>
    </row>
    <row r="330" spans="1:4" ht="23.25">
      <c r="A330" s="27">
        <v>24162</v>
      </c>
      <c r="B330" s="28">
        <v>38041</v>
      </c>
      <c r="C330"/>
      <c r="D330" s="250">
        <v>365.95</v>
      </c>
    </row>
    <row r="331" spans="1:4" ht="23.25">
      <c r="A331" s="27">
        <v>24163</v>
      </c>
      <c r="B331" s="28">
        <v>38042</v>
      </c>
      <c r="C331"/>
      <c r="D331" s="250">
        <v>365.93</v>
      </c>
    </row>
    <row r="332" spans="1:8" ht="23.25">
      <c r="A332" s="27">
        <v>24164</v>
      </c>
      <c r="B332" s="28">
        <v>38043</v>
      </c>
      <c r="C332"/>
      <c r="D332" s="250">
        <v>365.93</v>
      </c>
      <c r="G332" s="29">
        <v>366.168</v>
      </c>
      <c r="H332" s="29">
        <v>364.997</v>
      </c>
    </row>
    <row r="333" spans="1:4" ht="23.25">
      <c r="A333" s="27">
        <v>24165</v>
      </c>
      <c r="B333" s="28">
        <v>38044</v>
      </c>
      <c r="C333"/>
      <c r="D333" s="250">
        <v>365.93</v>
      </c>
    </row>
    <row r="334" spans="1:4" ht="23.25">
      <c r="A334" s="27">
        <v>24166</v>
      </c>
      <c r="B334" s="28">
        <v>38045</v>
      </c>
      <c r="C334"/>
      <c r="D334" s="250">
        <v>365.93</v>
      </c>
    </row>
    <row r="335" spans="1:4" ht="23.25">
      <c r="A335" s="27">
        <v>24167</v>
      </c>
      <c r="B335" s="28">
        <v>38047</v>
      </c>
      <c r="C335"/>
      <c r="D335" s="250">
        <v>365.928</v>
      </c>
    </row>
    <row r="336" spans="1:4" ht="23.25">
      <c r="A336" s="27">
        <v>24168</v>
      </c>
      <c r="B336" s="28">
        <v>38048</v>
      </c>
      <c r="C336"/>
      <c r="D336" s="250">
        <v>365.9363333333333</v>
      </c>
    </row>
    <row r="337" spans="1:4" ht="23.25">
      <c r="A337" s="27">
        <v>24169</v>
      </c>
      <c r="B337" s="28">
        <v>38049</v>
      </c>
      <c r="C337"/>
      <c r="D337" s="250">
        <v>365.9400833333333</v>
      </c>
    </row>
    <row r="338" spans="1:4" ht="23.25">
      <c r="A338" s="27">
        <v>24170</v>
      </c>
      <c r="B338" s="28">
        <v>38050</v>
      </c>
      <c r="C338"/>
      <c r="D338" s="250">
        <v>365.95675</v>
      </c>
    </row>
    <row r="339" spans="1:4" ht="23.25">
      <c r="A339" s="27">
        <v>24171</v>
      </c>
      <c r="B339" s="28">
        <v>38051</v>
      </c>
      <c r="C339"/>
      <c r="D339" s="250">
        <v>365.95841666666666</v>
      </c>
    </row>
    <row r="340" spans="1:4" ht="23.25">
      <c r="A340" s="27">
        <v>24172</v>
      </c>
      <c r="B340" s="28">
        <v>38052</v>
      </c>
      <c r="C340"/>
      <c r="D340" s="250">
        <v>365.96675</v>
      </c>
    </row>
    <row r="341" spans="1:4" ht="23.25">
      <c r="A341" s="27">
        <v>24173</v>
      </c>
      <c r="B341" s="28">
        <v>38053</v>
      </c>
      <c r="C341"/>
      <c r="D341" s="250">
        <v>365.95925</v>
      </c>
    </row>
    <row r="342" spans="1:4" ht="23.25">
      <c r="A342" s="27">
        <v>24174</v>
      </c>
      <c r="B342" s="28">
        <v>38054</v>
      </c>
      <c r="C342"/>
      <c r="D342" s="250">
        <v>365.95799999999997</v>
      </c>
    </row>
    <row r="343" spans="1:4" ht="23.25">
      <c r="A343" s="27">
        <v>24175</v>
      </c>
      <c r="B343" s="28">
        <v>38055</v>
      </c>
      <c r="C343"/>
      <c r="D343" s="250">
        <v>365.95799999999997</v>
      </c>
    </row>
    <row r="344" spans="1:4" ht="23.25">
      <c r="A344" s="27">
        <v>24176</v>
      </c>
      <c r="B344" s="28">
        <v>38056</v>
      </c>
      <c r="C344"/>
      <c r="D344" s="250">
        <v>365.95799999999997</v>
      </c>
    </row>
    <row r="345" spans="1:4" ht="23.25">
      <c r="A345" s="27">
        <v>24177</v>
      </c>
      <c r="B345" s="28">
        <v>38057</v>
      </c>
      <c r="C345"/>
      <c r="D345" s="250">
        <v>365.95799999999997</v>
      </c>
    </row>
    <row r="346" spans="1:4" ht="23.25">
      <c r="A346" s="27">
        <v>24178</v>
      </c>
      <c r="B346" s="28">
        <v>38058</v>
      </c>
      <c r="C346"/>
      <c r="D346" s="250">
        <v>365.95799999999997</v>
      </c>
    </row>
    <row r="347" spans="1:4" ht="23.25">
      <c r="A347" s="27">
        <v>24179</v>
      </c>
      <c r="B347" s="28">
        <v>38059</v>
      </c>
      <c r="C347"/>
      <c r="D347" s="250">
        <v>365.95799999999997</v>
      </c>
    </row>
    <row r="348" spans="1:4" ht="23.25">
      <c r="A348" s="27">
        <v>24180</v>
      </c>
      <c r="B348" s="28">
        <v>38060</v>
      </c>
      <c r="C348"/>
      <c r="D348" s="250">
        <v>365.95799999999997</v>
      </c>
    </row>
    <row r="349" spans="1:4" ht="23.25">
      <c r="A349" s="27">
        <v>24181</v>
      </c>
      <c r="B349" s="28">
        <v>38061</v>
      </c>
      <c r="C349"/>
      <c r="D349" s="250">
        <v>365.9613333333333</v>
      </c>
    </row>
    <row r="350" spans="1:5" ht="23.25">
      <c r="A350" s="27">
        <v>24182</v>
      </c>
      <c r="B350" s="28">
        <v>38062</v>
      </c>
      <c r="C350"/>
      <c r="D350" s="250">
        <v>365.978</v>
      </c>
      <c r="E350" s="203">
        <v>365.978</v>
      </c>
    </row>
    <row r="351" spans="1:4" ht="23.25">
      <c r="A351" s="27">
        <v>24183</v>
      </c>
      <c r="B351" s="28">
        <v>38063</v>
      </c>
      <c r="C351"/>
      <c r="D351" s="250">
        <v>365.988</v>
      </c>
    </row>
    <row r="352" spans="1:4" ht="23.25">
      <c r="A352" s="27">
        <v>24184</v>
      </c>
      <c r="B352" s="28">
        <v>38064</v>
      </c>
      <c r="C352"/>
      <c r="D352" s="250">
        <v>365.97841666666665</v>
      </c>
    </row>
    <row r="353" spans="1:4" ht="23.25">
      <c r="A353" s="27">
        <v>24185</v>
      </c>
      <c r="B353" s="28">
        <v>38065</v>
      </c>
      <c r="C353"/>
      <c r="D353" s="250">
        <v>365.978</v>
      </c>
    </row>
    <row r="354" spans="1:4" ht="23.25">
      <c r="A354" s="27">
        <v>24186</v>
      </c>
      <c r="B354" s="28">
        <v>38066</v>
      </c>
      <c r="C354"/>
      <c r="D354" s="250">
        <v>365.9800833333333</v>
      </c>
    </row>
    <row r="355" spans="1:4" ht="23.25">
      <c r="A355" s="27">
        <v>24187</v>
      </c>
      <c r="B355" s="28">
        <v>38067</v>
      </c>
      <c r="C355"/>
      <c r="D355" s="250">
        <v>365.988</v>
      </c>
    </row>
    <row r="356" spans="1:4" ht="23.25">
      <c r="A356" s="27">
        <v>24188</v>
      </c>
      <c r="B356" s="28">
        <v>38068</v>
      </c>
      <c r="C356"/>
      <c r="D356" s="250">
        <v>365.99341666666663</v>
      </c>
    </row>
    <row r="357" spans="1:5" ht="23.25">
      <c r="A357" s="27">
        <v>24189</v>
      </c>
      <c r="B357" s="28">
        <v>38069</v>
      </c>
      <c r="C357"/>
      <c r="D357" s="250">
        <v>365.978</v>
      </c>
      <c r="E357" s="206">
        <v>365.978</v>
      </c>
    </row>
    <row r="358" spans="1:4" ht="23.25">
      <c r="A358" s="27">
        <v>24190</v>
      </c>
      <c r="B358" s="28">
        <v>38070</v>
      </c>
      <c r="C358"/>
      <c r="D358" s="250">
        <v>365.97841666666665</v>
      </c>
    </row>
    <row r="359" spans="1:4" ht="23.25">
      <c r="A359" s="27">
        <v>24191</v>
      </c>
      <c r="B359" s="28">
        <v>38071</v>
      </c>
      <c r="C359"/>
      <c r="D359" s="250">
        <v>365.9755</v>
      </c>
    </row>
    <row r="360" spans="1:4" ht="23.25">
      <c r="A360" s="27">
        <v>24192</v>
      </c>
      <c r="B360" s="28">
        <v>38072</v>
      </c>
      <c r="C360"/>
      <c r="D360" s="250">
        <v>365.96799999999996</v>
      </c>
    </row>
    <row r="361" spans="1:4" ht="23.25">
      <c r="A361" s="27">
        <v>24193</v>
      </c>
      <c r="B361" s="28">
        <v>38073</v>
      </c>
      <c r="C361"/>
      <c r="D361" s="250">
        <v>365.96591666666666</v>
      </c>
    </row>
    <row r="362" spans="1:4" ht="23.25">
      <c r="A362" s="27">
        <v>24194</v>
      </c>
      <c r="B362" s="28">
        <v>38074</v>
      </c>
      <c r="C362"/>
      <c r="D362" s="250">
        <v>365.95799999999997</v>
      </c>
    </row>
    <row r="363" spans="1:4" ht="23.25">
      <c r="A363" s="27">
        <v>24195</v>
      </c>
      <c r="B363" s="28">
        <v>38075</v>
      </c>
      <c r="C363"/>
      <c r="D363" s="250">
        <v>365.94508333333334</v>
      </c>
    </row>
    <row r="364" spans="1:4" ht="23.25">
      <c r="A364" s="27">
        <v>24196</v>
      </c>
      <c r="B364" s="28">
        <v>38076</v>
      </c>
      <c r="C364"/>
      <c r="D364" s="250">
        <v>365.948</v>
      </c>
    </row>
    <row r="365" spans="1:4" ht="23.25">
      <c r="A365" s="27">
        <v>24197</v>
      </c>
      <c r="B365" s="28">
        <v>38077</v>
      </c>
      <c r="C365"/>
      <c r="D365" s="250">
        <v>365.9459166666667</v>
      </c>
    </row>
    <row r="366" spans="1:5" ht="21">
      <c r="A366" s="27"/>
      <c r="E366" s="209"/>
    </row>
  </sheetData>
  <sheetProtection/>
  <mergeCells count="1">
    <mergeCell ref="H34:J34"/>
  </mergeCells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31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2023-06-12T07:18:54Z</cp:lastPrinted>
  <dcterms:created xsi:type="dcterms:W3CDTF">1980-01-04T06:00:26Z</dcterms:created>
  <dcterms:modified xsi:type="dcterms:W3CDTF">2023-06-26T07:28:53Z</dcterms:modified>
  <cp:category/>
  <cp:version/>
  <cp:contentType/>
  <cp:contentStatus/>
</cp:coreProperties>
</file>