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6605" windowHeight="7740" activeTab="1"/>
  </bookViews>
  <sheets>
    <sheet name="ตะกอน- P.77" sheetId="1" r:id="rId1"/>
    <sheet name="กราฟP.77" sheetId="2" r:id="rId2"/>
    <sheet name="Sheet2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<sst xmlns="http://schemas.openxmlformats.org/spreadsheetml/2006/main" count="23" uniqueCount="23">
  <si>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ปริมาณตะกอนรายเดือน - ตัน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</si>
  <si>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</si>
  <si>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</si>
  <si>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</si>
  <si>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</si>
  <si>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</si>
  <si>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</si>
  <si>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</si>
  <si>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</si>
  <si>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</si>
  <si>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</si>
  <si>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</si>
  <si>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</si>
  <si>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</si>
  <si>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เฉลี่ย</t>
  </si>
  <si>
    <t>ต่ำสุด</t>
  </si>
  <si>
    <t xml:space="preserve">สูงสุด </t>
  </si>
  <si>
    <t xml:space="preserve">ปริมาณตะกอน </t>
  </si>
  <si>
    <t>ตัน</t>
  </si>
  <si>
    <t>ปริมาณตะกอน</t>
  </si>
  <si>
    <t>เฉลี่ย- ตัน</t>
  </si>
  <si>
    <t>น้ำแม่ทา สถานี P.77 บ้านสบแม่สะป้วด อ.แม่ทา จ.ลำพูน</t>
  </si>
  <si>
    <t>พื้นที่รับน้ำ 550 ตร.กม.</t>
  </si>
</sst>
</file>

<file path=xl/styles.xml><?xml version="1.0" encoding="utf-8"?>
<styleSheet xmlns="http://schemas.openxmlformats.org/spreadsheetml/2006/main">
  <numFmts count="2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_(* #,##0.00_);_(* \(#,##0.00\);_(* &quot;-&quot;??_);_(@_)"/>
    <numFmt numFmtId="192" formatCode="_(* #,##0_);_(* \(#,##0\);_(* &quot;-&quot;_);_(@_)"/>
    <numFmt numFmtId="193" formatCode="_(&quot;฿&quot;* #,##0.00_);_(&quot;฿&quot;* \(#,##0.00\);_(&quot;฿&quot;* &quot;-&quot;??_);_(@_)"/>
    <numFmt numFmtId="194" formatCode="_(&quot;฿&quot;* #,##0_);_(&quot;฿&quot;* \(#,##0\);_(&quot;฿&quot;* &quot;-&quot;_);_(@_)"/>
    <numFmt numFmtId="195" formatCode="#,##0.0"/>
  </numFmts>
  <fonts count="36">
    <font>
      <sz val="10"/>
      <name val="Arial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20"/>
      <name val="EucrosiaUPC"/>
      <family val="0"/>
    </font>
    <font>
      <u val="single"/>
      <sz val="14"/>
      <color indexed="12"/>
      <name val="EucrosiaUPC"/>
      <family val="0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4"/>
      <name val="EucrosiaUPC"/>
      <family val="1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b/>
      <sz val="16"/>
      <color indexed="12"/>
      <name val="TH SarabunPSK"/>
      <family val="2"/>
    </font>
    <font>
      <sz val="14"/>
      <color indexed="12"/>
      <name val="TH SarabunPSK"/>
      <family val="2"/>
    </font>
    <font>
      <sz val="10"/>
      <color indexed="12"/>
      <name val="Arial"/>
      <family val="0"/>
    </font>
    <font>
      <sz val="8"/>
      <name val="Arial"/>
      <family val="0"/>
    </font>
    <font>
      <b/>
      <sz val="14"/>
      <color indexed="12"/>
      <name val="TH SarabunPSK"/>
      <family val="2"/>
    </font>
    <font>
      <sz val="14"/>
      <color indexed="10"/>
      <name val="TH SarabunPSK"/>
      <family val="2"/>
    </font>
    <font>
      <sz val="13.5"/>
      <color indexed="12"/>
      <name val="TH SarabunPSK"/>
      <family val="0"/>
    </font>
    <font>
      <sz val="11.75"/>
      <color indexed="13"/>
      <name val="TH SarabunPSK"/>
      <family val="0"/>
    </font>
    <font>
      <sz val="11.75"/>
      <color indexed="10"/>
      <name val="TH SarabunPSK"/>
      <family val="0"/>
    </font>
    <font>
      <sz val="11.75"/>
      <color indexed="12"/>
      <name val="TH SarabunPSK"/>
      <family val="0"/>
    </font>
    <font>
      <sz val="10.8"/>
      <color indexed="12"/>
      <name val="TH SarabunPSK"/>
      <family val="0"/>
    </font>
    <font>
      <sz val="12"/>
      <color indexed="13"/>
      <name val="TH SarabunPSK"/>
      <family val="0"/>
    </font>
    <font>
      <sz val="14"/>
      <name val="CordiaUPC"/>
      <family val="2"/>
    </font>
    <font>
      <b/>
      <sz val="11.75"/>
      <color indexed="13"/>
      <name val="TH SarabunPSK"/>
      <family val="0"/>
    </font>
    <font>
      <b/>
      <sz val="11.75"/>
      <color indexed="12"/>
      <name val="TH SarabunPSK"/>
      <family val="0"/>
    </font>
    <font>
      <b/>
      <sz val="15"/>
      <color indexed="12"/>
      <name val="TH SarabunPSK"/>
      <family val="0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43" fontId="3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11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12" borderId="2" applyNumberFormat="0" applyAlignment="0" applyProtection="0"/>
    <xf numFmtId="0" fontId="6" fillId="0" borderId="3" applyNumberFormat="0" applyFill="0" applyAlignment="0" applyProtection="0"/>
    <xf numFmtId="0" fontId="11" fillId="6" borderId="0" applyNumberFormat="0" applyBorder="0" applyAlignment="0" applyProtection="0"/>
    <xf numFmtId="0" fontId="8" fillId="0" borderId="0">
      <alignment/>
      <protection/>
    </xf>
    <xf numFmtId="0" fontId="12" fillId="7" borderId="1" applyNumberFormat="0" applyAlignment="0" applyProtection="0"/>
    <xf numFmtId="0" fontId="13" fillId="7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4" applyNumberFormat="0" applyFill="0" applyAlignment="0" applyProtection="0"/>
    <xf numFmtId="0" fontId="15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16" fillId="11" borderId="5" applyNumberFormat="0" applyAlignment="0" applyProtection="0"/>
    <xf numFmtId="0" fontId="8" fillId="4" borderId="6" applyNumberFormat="0" applyFont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2" fontId="20" fillId="0" borderId="0" xfId="47" applyNumberFormat="1" applyFont="1" applyAlignment="1">
      <alignment horizontal="centerContinuous"/>
      <protection/>
    </xf>
    <xf numFmtId="2" fontId="21" fillId="0" borderId="0" xfId="47" applyNumberFormat="1" applyFont="1" applyAlignment="1">
      <alignment horizontal="centerContinuous"/>
      <protection/>
    </xf>
    <xf numFmtId="0" fontId="21" fillId="0" borderId="0" xfId="47" applyFont="1" applyAlignment="1">
      <alignment horizontal="centerContinuous"/>
      <protection/>
    </xf>
    <xf numFmtId="0" fontId="22" fillId="0" borderId="0" xfId="0" applyFont="1" applyAlignment="1">
      <alignment/>
    </xf>
    <xf numFmtId="2" fontId="21" fillId="0" borderId="0" xfId="47" applyNumberFormat="1" applyFont="1">
      <alignment/>
      <protection/>
    </xf>
    <xf numFmtId="0" fontId="21" fillId="0" borderId="0" xfId="47" applyFont="1">
      <alignment/>
      <protection/>
    </xf>
    <xf numFmtId="2" fontId="21" fillId="18" borderId="10" xfId="47" applyNumberFormat="1" applyFont="1" applyFill="1" applyBorder="1" applyAlignment="1">
      <alignment horizontal="center"/>
      <protection/>
    </xf>
    <xf numFmtId="2" fontId="21" fillId="18" borderId="11" xfId="47" applyNumberFormat="1" applyFont="1" applyFill="1" applyBorder="1" applyAlignment="1">
      <alignment horizontal="center"/>
      <protection/>
    </xf>
    <xf numFmtId="1" fontId="21" fillId="18" borderId="12" xfId="47" applyNumberFormat="1" applyFont="1" applyFill="1" applyBorder="1" applyAlignment="1">
      <alignment horizontal="center"/>
      <protection/>
    </xf>
    <xf numFmtId="1" fontId="21" fillId="18" borderId="13" xfId="47" applyNumberFormat="1" applyFont="1" applyFill="1" applyBorder="1" applyAlignment="1">
      <alignment horizontal="center"/>
      <protection/>
    </xf>
    <xf numFmtId="1" fontId="21" fillId="18" borderId="14" xfId="47" applyNumberFormat="1" applyFont="1" applyFill="1" applyBorder="1" applyAlignment="1">
      <alignment horizontal="center"/>
      <protection/>
    </xf>
    <xf numFmtId="195" fontId="21" fillId="18" borderId="15" xfId="47" applyNumberFormat="1" applyFont="1" applyFill="1" applyBorder="1" applyAlignment="1">
      <alignment horizontal="right"/>
      <protection/>
    </xf>
    <xf numFmtId="195" fontId="21" fillId="18" borderId="16" xfId="47" applyNumberFormat="1" applyFont="1" applyFill="1" applyBorder="1" applyAlignment="1">
      <alignment horizontal="right"/>
      <protection/>
    </xf>
    <xf numFmtId="195" fontId="21" fillId="18" borderId="16" xfId="47" applyNumberFormat="1" applyFont="1" applyFill="1" applyBorder="1" applyAlignment="1" applyProtection="1">
      <alignment horizontal="right" vertical="center"/>
      <protection/>
    </xf>
    <xf numFmtId="195" fontId="21" fillId="18" borderId="17" xfId="47" applyNumberFormat="1" applyFont="1" applyFill="1" applyBorder="1" applyAlignment="1">
      <alignment/>
      <protection/>
    </xf>
    <xf numFmtId="195" fontId="21" fillId="19" borderId="12" xfId="47" applyNumberFormat="1" applyFont="1" applyFill="1" applyBorder="1" applyAlignment="1">
      <alignment horizontal="right"/>
      <protection/>
    </xf>
    <xf numFmtId="195" fontId="21" fillId="19" borderId="13" xfId="47" applyNumberFormat="1" applyFont="1" applyFill="1" applyBorder="1" applyAlignment="1">
      <alignment horizontal="right"/>
      <protection/>
    </xf>
    <xf numFmtId="195" fontId="21" fillId="19" borderId="13" xfId="47" applyNumberFormat="1" applyFont="1" applyFill="1" applyBorder="1" applyAlignment="1" applyProtection="1">
      <alignment horizontal="right" vertical="center"/>
      <protection/>
    </xf>
    <xf numFmtId="195" fontId="21" fillId="19" borderId="14" xfId="47" applyNumberFormat="1" applyFont="1" applyFill="1" applyBorder="1" applyAlignment="1">
      <alignment/>
      <protection/>
    </xf>
    <xf numFmtId="0" fontId="22" fillId="0" borderId="0" xfId="0" applyFont="1" applyAlignment="1">
      <alignment horizontal="center"/>
    </xf>
    <xf numFmtId="195" fontId="21" fillId="0" borderId="0" xfId="0" applyNumberFormat="1" applyFont="1" applyAlignment="1">
      <alignment horizontal="center"/>
    </xf>
    <xf numFmtId="2" fontId="24" fillId="0" borderId="0" xfId="47" applyNumberFormat="1" applyFont="1">
      <alignment/>
      <protection/>
    </xf>
    <xf numFmtId="195" fontId="21" fillId="18" borderId="14" xfId="47" applyNumberFormat="1" applyFont="1" applyFill="1" applyBorder="1" applyAlignment="1">
      <alignment/>
      <protection/>
    </xf>
    <xf numFmtId="1" fontId="25" fillId="18" borderId="13" xfId="47" applyNumberFormat="1" applyFont="1" applyFill="1" applyBorder="1" applyAlignment="1">
      <alignment horizontal="center"/>
      <protection/>
    </xf>
    <xf numFmtId="195" fontId="25" fillId="19" borderId="13" xfId="47" applyNumberFormat="1" applyFont="1" applyFill="1" applyBorder="1" applyAlignment="1">
      <alignment horizontal="right"/>
      <protection/>
    </xf>
    <xf numFmtId="195" fontId="25" fillId="18" borderId="16" xfId="47" applyNumberFormat="1" applyFont="1" applyFill="1" applyBorder="1" applyAlignment="1">
      <alignment horizontal="right"/>
      <protection/>
    </xf>
    <xf numFmtId="0" fontId="21" fillId="18" borderId="18" xfId="47" applyFont="1" applyFill="1" applyBorder="1" applyAlignment="1">
      <alignment horizontal="center" vertical="center"/>
      <protection/>
    </xf>
    <xf numFmtId="0" fontId="21" fillId="18" borderId="19" xfId="47" applyFont="1" applyFill="1" applyBorder="1" applyAlignment="1">
      <alignment horizontal="center" vertical="center"/>
      <protection/>
    </xf>
    <xf numFmtId="2" fontId="21" fillId="7" borderId="18" xfId="47" applyNumberFormat="1" applyFont="1" applyFill="1" applyBorder="1" applyAlignment="1">
      <alignment horizontal="center" vertical="center"/>
      <protection/>
    </xf>
    <xf numFmtId="2" fontId="21" fillId="7" borderId="19" xfId="47" applyNumberFormat="1" applyFont="1" applyFill="1" applyBorder="1" applyAlignment="1">
      <alignment horizontal="center" vertical="center"/>
      <protection/>
    </xf>
    <xf numFmtId="0" fontId="24" fillId="0" borderId="0" xfId="47" applyFont="1" applyAlignment="1">
      <alignment horizontal="center"/>
      <protection/>
    </xf>
  </cellXfs>
  <cellStyles count="51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 2" xfId="33"/>
    <cellStyle name="Followed Hyperlink" xfId="34"/>
    <cellStyle name="Hyperlink" xfId="35"/>
    <cellStyle name="การคำนวณ" xfId="36"/>
    <cellStyle name="ข้อความเตือน" xfId="37"/>
    <cellStyle name="ข้อความอธิบาย" xfId="38"/>
    <cellStyle name="Comma" xfId="39"/>
    <cellStyle name="Comma [0]" xfId="40"/>
    <cellStyle name="Currency" xfId="41"/>
    <cellStyle name="Currency [0]" xfId="42"/>
    <cellStyle name="ชื่อเรื่อง" xfId="43"/>
    <cellStyle name="เซลล์ตรวจสอบ" xfId="44"/>
    <cellStyle name="เซลล์ที่มีลิงก์" xfId="45"/>
    <cellStyle name="ดี" xfId="46"/>
    <cellStyle name="ปกติ_Sheet1" xfId="47"/>
    <cellStyle name="ป้อนค่า" xfId="48"/>
    <cellStyle name="ปานกลาง" xfId="49"/>
    <cellStyle name="Percent" xfId="50"/>
    <cellStyle name="ผลรวม" xfId="51"/>
    <cellStyle name="แย่" xfId="52"/>
    <cellStyle name="ส่วนที่ถูกเน้น1" xfId="53"/>
    <cellStyle name="ส่วนที่ถูกเน้น2" xfId="54"/>
    <cellStyle name="ส่วนที่ถูกเน้น3" xfId="55"/>
    <cellStyle name="ส่วนที่ถูกเน้น4" xfId="56"/>
    <cellStyle name="ส่วนที่ถูกเน้น5" xfId="57"/>
    <cellStyle name="ส่วนที่ถูกเน้น6" xfId="58"/>
    <cellStyle name="แสดงผล" xfId="59"/>
    <cellStyle name="หมายเหตุ" xfId="60"/>
    <cellStyle name="หัวเรื่อง 1" xfId="61"/>
    <cellStyle name="หัวเรื่อง 2" xfId="62"/>
    <cellStyle name="หัวเรื่อง 3" xfId="63"/>
    <cellStyle name="หัวเรื่อง 4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FF"/>
                </a:solidFill>
              </a:rPr>
              <a:t>กราฟแสดงปริมาณตะกอนรายปี
</a:t>
            </a:r>
            <a:r>
              <a:rPr lang="en-US" cap="none" sz="1500" b="1" i="0" u="none" baseline="0">
                <a:solidFill>
                  <a:srgbClr val="0000FF"/>
                </a:solidFill>
              </a:rPr>
              <a:t>น้ำแม่ทา สถานี </a:t>
            </a:r>
            <a:r>
              <a:rPr lang="en-US" cap="none" sz="1500" b="1" i="0" u="none" baseline="0">
                <a:solidFill>
                  <a:srgbClr val="0000FF"/>
                </a:solidFill>
              </a:rPr>
              <a:t>P.77 </a:t>
            </a:r>
            <a:r>
              <a:rPr lang="en-US" cap="none" sz="1500" b="1" i="0" u="none" baseline="0">
                <a:solidFill>
                  <a:srgbClr val="0000FF"/>
                </a:solidFill>
              </a:rPr>
              <a:t>บ้านสบแม่สะป้วด อ.แม่ทา จ.ลำพูน</a:t>
            </a:r>
          </a:p>
        </c:rich>
      </c:tx>
      <c:layout>
        <c:manualLayout>
          <c:xMode val="factor"/>
          <c:yMode val="factor"/>
          <c:x val="-0.02275"/>
          <c:y val="0.005"/>
        </c:manualLayout>
      </c:layout>
      <c:spPr>
        <a:gradFill rotWithShape="1">
          <a:gsLst>
            <a:gs pos="0">
              <a:srgbClr val="C0C0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4525"/>
          <c:y val="0.1625"/>
          <c:w val="0.851"/>
          <c:h val="0.67175"/>
        </c:manualLayout>
      </c:layout>
      <c:barChart>
        <c:barDir val="col"/>
        <c:grouping val="clustered"/>
        <c:varyColors val="0"/>
        <c:ser>
          <c:idx val="0"/>
          <c:order val="0"/>
          <c:tx>
            <c:v>ตะกอนรายปี</c:v>
          </c:tx>
          <c:spPr>
            <a:pattFill prst="lgConfetti">
              <a:fgClr>
                <a:srgbClr val="800000"/>
              </a:fgClr>
              <a:bgClr>
                <a:srgbClr val="996633"/>
              </a:bgClr>
            </a:patt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6633"/>
                  </a:solidFill>
                </c14:spPr>
              </c14:invertSolidFillFmt>
            </c:ext>
          </c:extLst>
          <c:dPt>
            <c:idx val="17"/>
            <c:invertIfNegative val="0"/>
            <c:spPr>
              <a:pattFill prst="lgConfetti">
                <a:fgClr>
                  <a:srgbClr val="800000"/>
                </a:fgClr>
                <a:bgClr>
                  <a:srgbClr val="996633"/>
                </a:bgClr>
              </a:patt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8"/>
            <c:invertIfNegative val="0"/>
            <c:spPr>
              <a:pattFill prst="lgConfetti">
                <a:fgClr>
                  <a:srgbClr val="800000"/>
                </a:fgClr>
                <a:bgClr>
                  <a:srgbClr val="996633"/>
                </a:bgClr>
              </a:patt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75" b="0" i="0" u="none" baseline="0">
                        <a:solidFill>
                          <a:srgbClr val="FF0000"/>
                        </a:solidFill>
                      </a:rPr>
                      <a:t>61,333</a:t>
                    </a:r>
                  </a:p>
                </c:rich>
              </c:tx>
              <c:numFmt formatCode="0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75" b="0" i="0" u="none" baseline="0">
                        <a:solidFill>
                          <a:srgbClr val="FFFF00"/>
                        </a:solidFill>
                      </a:rPr>
                      <a:t>1,549</a:t>
                    </a:r>
                  </a:p>
                </c:rich>
              </c:tx>
              <c:numFmt formatCode="0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8"/>
              <c:txPr>
                <a:bodyPr vert="horz" rot="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'ตะกอน- P.77'!$A$5:$A$26</c:f>
              <c:numCache>
                <c:ptCount val="22"/>
                <c:pt idx="0">
                  <c:v>2543</c:v>
                </c:pt>
                <c:pt idx="1">
                  <c:v>2544</c:v>
                </c:pt>
                <c:pt idx="2">
                  <c:v>2545</c:v>
                </c:pt>
                <c:pt idx="3">
                  <c:v>2546</c:v>
                </c:pt>
                <c:pt idx="4">
                  <c:v>2547</c:v>
                </c:pt>
                <c:pt idx="5">
                  <c:v>2548</c:v>
                </c:pt>
                <c:pt idx="6">
                  <c:v>2549</c:v>
                </c:pt>
                <c:pt idx="7">
                  <c:v>2550</c:v>
                </c:pt>
                <c:pt idx="8">
                  <c:v>2551</c:v>
                </c:pt>
                <c:pt idx="9">
                  <c:v>2552</c:v>
                </c:pt>
                <c:pt idx="10">
                  <c:v>2553</c:v>
                </c:pt>
                <c:pt idx="11">
                  <c:v>2554</c:v>
                </c:pt>
                <c:pt idx="12">
                  <c:v>2555</c:v>
                </c:pt>
                <c:pt idx="13">
                  <c:v>2556</c:v>
                </c:pt>
                <c:pt idx="14">
                  <c:v>2557</c:v>
                </c:pt>
                <c:pt idx="15">
                  <c:v>2558</c:v>
                </c:pt>
                <c:pt idx="16">
                  <c:v>2559</c:v>
                </c:pt>
                <c:pt idx="17">
                  <c:v>2560</c:v>
                </c:pt>
                <c:pt idx="18">
                  <c:v>2561</c:v>
                </c:pt>
                <c:pt idx="19">
                  <c:v>2562</c:v>
                </c:pt>
                <c:pt idx="20">
                  <c:v>2563</c:v>
                </c:pt>
                <c:pt idx="21">
                  <c:v>2564</c:v>
                </c:pt>
              </c:numCache>
            </c:numRef>
          </c:cat>
          <c:val>
            <c:numRef>
              <c:f>'ตะกอน- P.77'!$N$5:$N$26</c:f>
              <c:numCache>
                <c:ptCount val="22"/>
                <c:pt idx="0">
                  <c:v>8371.69</c:v>
                </c:pt>
                <c:pt idx="1">
                  <c:v>9121.17</c:v>
                </c:pt>
                <c:pt idx="2">
                  <c:v>11431.38</c:v>
                </c:pt>
                <c:pt idx="3">
                  <c:v>2031.1</c:v>
                </c:pt>
                <c:pt idx="4">
                  <c:v>3749.15</c:v>
                </c:pt>
                <c:pt idx="5">
                  <c:v>13390.95</c:v>
                </c:pt>
                <c:pt idx="6">
                  <c:v>61333.28</c:v>
                </c:pt>
                <c:pt idx="7">
                  <c:v>5164.75</c:v>
                </c:pt>
                <c:pt idx="8">
                  <c:v>7002.64</c:v>
                </c:pt>
                <c:pt idx="9">
                  <c:v>3721.29</c:v>
                </c:pt>
                <c:pt idx="10">
                  <c:v>19186.76</c:v>
                </c:pt>
                <c:pt idx="11">
                  <c:v>52286.06</c:v>
                </c:pt>
                <c:pt idx="12">
                  <c:v>6232.49</c:v>
                </c:pt>
                <c:pt idx="13">
                  <c:v>3818.39</c:v>
                </c:pt>
                <c:pt idx="14">
                  <c:v>2898.36</c:v>
                </c:pt>
                <c:pt idx="15">
                  <c:v>1549.1</c:v>
                </c:pt>
                <c:pt idx="16">
                  <c:v>9325.31</c:v>
                </c:pt>
                <c:pt idx="17">
                  <c:v>7595.22</c:v>
                </c:pt>
                <c:pt idx="18">
                  <c:v>13713.24</c:v>
                </c:pt>
                <c:pt idx="19">
                  <c:v>1575.9099999999999</c:v>
                </c:pt>
                <c:pt idx="20">
                  <c:v>9260.32</c:v>
                </c:pt>
                <c:pt idx="21">
                  <c:v>9207.558432605583</c:v>
                </c:pt>
              </c:numCache>
            </c:numRef>
          </c:val>
        </c:ser>
        <c:gapWidth val="50"/>
        <c:axId val="26841734"/>
        <c:axId val="40249015"/>
      </c:barChart>
      <c:lineChart>
        <c:grouping val="standard"/>
        <c:varyColors val="0"/>
        <c:ser>
          <c:idx val="1"/>
          <c:order val="1"/>
          <c:tx>
            <c:v>ปริมาณตะกอนเฉลี่ย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75" b="1" i="0" u="none" baseline="0">
                        <a:solidFill>
                          <a:srgbClr val="FFFF00"/>
                        </a:solidFill>
                      </a:rPr>
                      <a:t>ปริมาณตะกอนเฉลี่ย 12,769 ตัน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'ตะกอน- P.77'!$A$5:$A$25</c:f>
              <c:numCache>
                <c:ptCount val="21"/>
                <c:pt idx="0">
                  <c:v>2543</c:v>
                </c:pt>
                <c:pt idx="1">
                  <c:v>2544</c:v>
                </c:pt>
                <c:pt idx="2">
                  <c:v>2545</c:v>
                </c:pt>
                <c:pt idx="3">
                  <c:v>2546</c:v>
                </c:pt>
                <c:pt idx="4">
                  <c:v>2547</c:v>
                </c:pt>
                <c:pt idx="5">
                  <c:v>2548</c:v>
                </c:pt>
                <c:pt idx="6">
                  <c:v>2549</c:v>
                </c:pt>
                <c:pt idx="7">
                  <c:v>2550</c:v>
                </c:pt>
                <c:pt idx="8">
                  <c:v>2551</c:v>
                </c:pt>
                <c:pt idx="9">
                  <c:v>2552</c:v>
                </c:pt>
                <c:pt idx="10">
                  <c:v>2553</c:v>
                </c:pt>
                <c:pt idx="11">
                  <c:v>2554</c:v>
                </c:pt>
                <c:pt idx="12">
                  <c:v>2555</c:v>
                </c:pt>
                <c:pt idx="13">
                  <c:v>2556</c:v>
                </c:pt>
                <c:pt idx="14">
                  <c:v>2557</c:v>
                </c:pt>
                <c:pt idx="15">
                  <c:v>2558</c:v>
                </c:pt>
                <c:pt idx="16">
                  <c:v>2559</c:v>
                </c:pt>
                <c:pt idx="17">
                  <c:v>2560</c:v>
                </c:pt>
                <c:pt idx="18">
                  <c:v>2561</c:v>
                </c:pt>
                <c:pt idx="19">
                  <c:v>2562</c:v>
                </c:pt>
                <c:pt idx="20">
                  <c:v>2563</c:v>
                </c:pt>
              </c:numCache>
            </c:numRef>
          </c:cat>
          <c:val>
            <c:numRef>
              <c:f>'ตะกอน- P.77'!$P$5:$P$25</c:f>
              <c:numCache>
                <c:ptCount val="21"/>
                <c:pt idx="0">
                  <c:v>12769.022380952378</c:v>
                </c:pt>
                <c:pt idx="1">
                  <c:v>12769.022380952378</c:v>
                </c:pt>
                <c:pt idx="2">
                  <c:v>12769.022380952378</c:v>
                </c:pt>
                <c:pt idx="3">
                  <c:v>12769.022380952378</c:v>
                </c:pt>
                <c:pt idx="4">
                  <c:v>12769.022380952378</c:v>
                </c:pt>
                <c:pt idx="5">
                  <c:v>12769.022380952378</c:v>
                </c:pt>
                <c:pt idx="6">
                  <c:v>12769.022380952378</c:v>
                </c:pt>
                <c:pt idx="7">
                  <c:v>12769.022380952378</c:v>
                </c:pt>
                <c:pt idx="8">
                  <c:v>12769.022380952378</c:v>
                </c:pt>
                <c:pt idx="9">
                  <c:v>12769.022380952378</c:v>
                </c:pt>
                <c:pt idx="10">
                  <c:v>12769.022380952378</c:v>
                </c:pt>
                <c:pt idx="11">
                  <c:v>12769.022380952378</c:v>
                </c:pt>
                <c:pt idx="12">
                  <c:v>12769.022380952378</c:v>
                </c:pt>
                <c:pt idx="13">
                  <c:v>12769.022380952378</c:v>
                </c:pt>
                <c:pt idx="14">
                  <c:v>12769.022380952378</c:v>
                </c:pt>
                <c:pt idx="15">
                  <c:v>12769.022380952378</c:v>
                </c:pt>
                <c:pt idx="16">
                  <c:v>12769.022380952378</c:v>
                </c:pt>
                <c:pt idx="17">
                  <c:v>12769.022380952378</c:v>
                </c:pt>
                <c:pt idx="18">
                  <c:v>12769.022380952378</c:v>
                </c:pt>
                <c:pt idx="19">
                  <c:v>12769.022380952378</c:v>
                </c:pt>
                <c:pt idx="20">
                  <c:v>12769.022380952378</c:v>
                </c:pt>
              </c:numCache>
            </c:numRef>
          </c:val>
          <c:smooth val="0"/>
        </c:ser>
        <c:axId val="26841734"/>
        <c:axId val="40249015"/>
      </c:lineChart>
      <c:catAx>
        <c:axId val="268417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4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75" b="0" i="0" u="none" baseline="0">
                <a:solidFill>
                  <a:srgbClr val="0000FF"/>
                </a:solidFill>
              </a:defRPr>
            </a:pPr>
          </a:p>
        </c:txPr>
        <c:crossAx val="40249015"/>
        <c:crosses val="autoZero"/>
        <c:auto val="1"/>
        <c:lblOffset val="100"/>
        <c:tickLblSkip val="1"/>
        <c:noMultiLvlLbl val="0"/>
      </c:catAx>
      <c:valAx>
        <c:axId val="40249015"/>
        <c:scaling>
          <c:orientation val="minMax"/>
          <c:max val="7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0" i="0" u="none" baseline="0">
                    <a:solidFill>
                      <a:srgbClr val="0000FF"/>
                    </a:solidFill>
                  </a:rPr>
                  <a:t>ปริมาณตะกอน - ตัน</a:t>
                </a:r>
              </a:p>
            </c:rich>
          </c:tx>
          <c:layout>
            <c:manualLayout>
              <c:xMode val="factor"/>
              <c:yMode val="factor"/>
              <c:x val="-0.01575"/>
              <c:y val="0.005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FF0000"/>
                </a:solidFill>
              </a:defRPr>
            </a:pPr>
          </a:p>
        </c:txPr>
        <c:crossAx val="26841734"/>
        <c:crossesAt val="1"/>
        <c:crossBetween val="between"/>
        <c:dispUnits/>
        <c:majorUnit val="10000"/>
        <c:minorUnit val="10000"/>
      </c:valAx>
      <c:spPr>
        <a:gradFill rotWithShape="1">
          <a:gsLst>
            <a:gs pos="0">
              <a:srgbClr val="A0E0E0"/>
            </a:gs>
            <a:gs pos="100000">
              <a:srgbClr val="3333CC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465"/>
          <c:y val="0.9305"/>
          <c:w val="0.306"/>
          <c:h val="0.05925"/>
        </c:manualLayout>
      </c:layout>
      <c:overlay val="0"/>
      <c:spPr>
        <a:solidFill>
          <a:srgbClr val="C0C0C0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8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E3E3E3"/>
    </a:solidFill>
    <a:ln w="3175">
      <a:noFill/>
    </a:ln>
  </c:spPr>
  <c:txPr>
    <a:bodyPr vert="horz" rot="0"/>
    <a:lstStyle/>
    <a:p>
      <a:pPr>
        <a:defRPr lang="en-US" cap="none" sz="135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indexed="14"/>
  </sheetPr>
  <sheetViews>
    <sheetView tabSelected="1" workbookViewId="0"/>
  </sheetViews>
  <pageMargins left="0.75" right="0.75" top="1" bottom="1" header="0.5" footer="0.5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P33"/>
  <sheetViews>
    <sheetView zoomScale="85" zoomScaleNormal="85" zoomScalePageLayoutView="0" workbookViewId="0" topLeftCell="A19">
      <selection activeCell="B26" sqref="B26:L26"/>
    </sheetView>
  </sheetViews>
  <sheetFormatPr defaultColWidth="9.140625" defaultRowHeight="12.75"/>
  <cols>
    <col min="1" max="1" width="9.140625" style="4" customWidth="1"/>
    <col min="2" max="13" width="10.28125" style="4" customWidth="1"/>
    <col min="14" max="14" width="11.57421875" style="4" customWidth="1"/>
    <col min="15" max="15" width="9.140625" style="4" customWidth="1"/>
    <col min="16" max="16" width="12.421875" style="4" customWidth="1"/>
    <col min="17" max="16384" width="9.140625" style="4" customWidth="1"/>
  </cols>
  <sheetData>
    <row r="1" spans="1:14" ht="24">
      <c r="A1" s="1" t="s">
        <v>0</v>
      </c>
      <c r="B1" s="2"/>
      <c r="C1" s="2"/>
      <c r="D1" s="2"/>
      <c r="E1" s="2"/>
      <c r="F1" s="3"/>
      <c r="G1" s="2"/>
      <c r="H1" s="2"/>
      <c r="I1" s="2"/>
      <c r="J1" s="2"/>
      <c r="K1" s="2"/>
      <c r="L1" s="2"/>
      <c r="M1" s="2"/>
      <c r="N1" s="2"/>
    </row>
    <row r="2" spans="1:14" ht="21.75">
      <c r="A2" s="22" t="s">
        <v>21</v>
      </c>
      <c r="B2" s="6"/>
      <c r="C2" s="5"/>
      <c r="D2" s="5"/>
      <c r="E2" s="5"/>
      <c r="F2" s="5"/>
      <c r="G2" s="5"/>
      <c r="H2" s="5"/>
      <c r="I2" s="5"/>
      <c r="J2" s="5"/>
      <c r="K2" s="6"/>
      <c r="L2" s="31" t="s">
        <v>22</v>
      </c>
      <c r="M2" s="31"/>
      <c r="N2" s="31"/>
    </row>
    <row r="3" spans="1:16" ht="21.75">
      <c r="A3" s="27" t="s">
        <v>1</v>
      </c>
      <c r="B3" s="29" t="s">
        <v>2</v>
      </c>
      <c r="C3" s="29" t="s">
        <v>3</v>
      </c>
      <c r="D3" s="29" t="s">
        <v>4</v>
      </c>
      <c r="E3" s="29" t="s">
        <v>5</v>
      </c>
      <c r="F3" s="29" t="s">
        <v>6</v>
      </c>
      <c r="G3" s="29" t="s">
        <v>7</v>
      </c>
      <c r="H3" s="29" t="s">
        <v>8</v>
      </c>
      <c r="I3" s="29" t="s">
        <v>9</v>
      </c>
      <c r="J3" s="29" t="s">
        <v>10</v>
      </c>
      <c r="K3" s="29" t="s">
        <v>11</v>
      </c>
      <c r="L3" s="29" t="s">
        <v>12</v>
      </c>
      <c r="M3" s="29" t="s">
        <v>13</v>
      </c>
      <c r="N3" s="7" t="s">
        <v>17</v>
      </c>
      <c r="P3" s="20" t="s">
        <v>19</v>
      </c>
    </row>
    <row r="4" spans="1:16" ht="21.75">
      <c r="A4" s="28"/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8" t="s">
        <v>18</v>
      </c>
      <c r="P4" s="20" t="s">
        <v>20</v>
      </c>
    </row>
    <row r="5" spans="1:16" ht="21.75">
      <c r="A5" s="9">
        <v>2543</v>
      </c>
      <c r="B5" s="16">
        <v>59.31</v>
      </c>
      <c r="C5" s="16">
        <v>690.11</v>
      </c>
      <c r="D5" s="16">
        <v>1203.51</v>
      </c>
      <c r="E5" s="16">
        <v>711.14</v>
      </c>
      <c r="F5" s="16">
        <v>1419.88</v>
      </c>
      <c r="G5" s="16">
        <v>2215.5</v>
      </c>
      <c r="H5" s="16">
        <v>1702.67</v>
      </c>
      <c r="I5" s="16">
        <v>325.95</v>
      </c>
      <c r="J5" s="16">
        <v>24.13</v>
      </c>
      <c r="K5" s="16">
        <v>9.51</v>
      </c>
      <c r="L5" s="16">
        <v>4.97</v>
      </c>
      <c r="M5" s="16">
        <v>5.01</v>
      </c>
      <c r="N5" s="12">
        <v>8371.69</v>
      </c>
      <c r="P5" s="21">
        <f>N32</f>
        <v>12769.022380952378</v>
      </c>
    </row>
    <row r="6" spans="1:16" ht="21.75">
      <c r="A6" s="10">
        <v>2544</v>
      </c>
      <c r="B6" s="17">
        <v>0</v>
      </c>
      <c r="C6" s="17">
        <v>0</v>
      </c>
      <c r="D6" s="17">
        <v>153.25</v>
      </c>
      <c r="E6" s="17">
        <v>493.73</v>
      </c>
      <c r="F6" s="17">
        <v>4372.37</v>
      </c>
      <c r="G6" s="17">
        <v>2236.47</v>
      </c>
      <c r="H6" s="17">
        <v>1516.6</v>
      </c>
      <c r="I6" s="17">
        <v>243.39</v>
      </c>
      <c r="J6" s="17">
        <v>39.37</v>
      </c>
      <c r="K6" s="17">
        <v>34.1</v>
      </c>
      <c r="L6" s="17">
        <v>22.43</v>
      </c>
      <c r="M6" s="17">
        <v>9.44</v>
      </c>
      <c r="N6" s="13">
        <v>9121.17</v>
      </c>
      <c r="P6" s="21">
        <f>P5</f>
        <v>12769.022380952378</v>
      </c>
    </row>
    <row r="7" spans="1:16" ht="21.75">
      <c r="A7" s="10">
        <v>2545</v>
      </c>
      <c r="B7" s="17">
        <v>0.27</v>
      </c>
      <c r="C7" s="17">
        <v>37.79</v>
      </c>
      <c r="D7" s="17">
        <v>55.34</v>
      </c>
      <c r="E7" s="17">
        <v>10</v>
      </c>
      <c r="F7" s="17">
        <v>1290.84</v>
      </c>
      <c r="G7" s="17">
        <v>5714.06</v>
      </c>
      <c r="H7" s="17">
        <v>586.28</v>
      </c>
      <c r="I7" s="17">
        <v>2291.62</v>
      </c>
      <c r="J7" s="17">
        <v>603.92</v>
      </c>
      <c r="K7" s="17">
        <v>386.16</v>
      </c>
      <c r="L7" s="17">
        <v>241.38</v>
      </c>
      <c r="M7" s="17">
        <v>213.72</v>
      </c>
      <c r="N7" s="13">
        <v>11431.38</v>
      </c>
      <c r="P7" s="21">
        <f aca="true" t="shared" si="0" ref="P7:P25">P6</f>
        <v>12769.022380952378</v>
      </c>
    </row>
    <row r="8" spans="1:16" ht="21.75">
      <c r="A8" s="10">
        <v>2546</v>
      </c>
      <c r="B8" s="17">
        <v>56</v>
      </c>
      <c r="C8" s="17">
        <v>237</v>
      </c>
      <c r="D8" s="17">
        <v>373</v>
      </c>
      <c r="E8" s="17">
        <v>2534</v>
      </c>
      <c r="F8" s="17">
        <v>321</v>
      </c>
      <c r="G8" s="17">
        <v>11413</v>
      </c>
      <c r="H8" s="17">
        <v>1852</v>
      </c>
      <c r="I8" s="17">
        <v>557</v>
      </c>
      <c r="J8" s="17">
        <v>36</v>
      </c>
      <c r="K8" s="17">
        <v>31</v>
      </c>
      <c r="L8" s="17">
        <v>12</v>
      </c>
      <c r="M8" s="17">
        <v>0</v>
      </c>
      <c r="N8" s="13">
        <v>2031.1</v>
      </c>
      <c r="P8" s="21">
        <f t="shared" si="0"/>
        <v>12769.022380952378</v>
      </c>
    </row>
    <row r="9" spans="1:16" ht="21.75">
      <c r="A9" s="10">
        <v>2547</v>
      </c>
      <c r="B9" s="17">
        <v>0</v>
      </c>
      <c r="C9" s="17">
        <v>153.6</v>
      </c>
      <c r="D9" s="17">
        <v>221.44</v>
      </c>
      <c r="E9" s="17">
        <v>551.18</v>
      </c>
      <c r="F9" s="17">
        <v>674.01</v>
      </c>
      <c r="G9" s="17">
        <v>1765.46</v>
      </c>
      <c r="H9" s="17">
        <v>232.38</v>
      </c>
      <c r="I9" s="17">
        <v>88.59</v>
      </c>
      <c r="J9" s="17">
        <v>27.99</v>
      </c>
      <c r="K9" s="17">
        <v>13</v>
      </c>
      <c r="L9" s="17">
        <v>10.2</v>
      </c>
      <c r="M9" s="17">
        <v>11.3</v>
      </c>
      <c r="N9" s="13">
        <v>3749.15</v>
      </c>
      <c r="P9" s="21">
        <f t="shared" si="0"/>
        <v>12769.022380952378</v>
      </c>
    </row>
    <row r="10" spans="1:16" ht="21.75">
      <c r="A10" s="10">
        <v>2548</v>
      </c>
      <c r="B10" s="17">
        <v>27.59</v>
      </c>
      <c r="C10" s="17">
        <v>28.51</v>
      </c>
      <c r="D10" s="17">
        <v>372.33</v>
      </c>
      <c r="E10" s="17">
        <v>698.21</v>
      </c>
      <c r="F10" s="17">
        <v>1110.06</v>
      </c>
      <c r="G10" s="17">
        <v>7876.98</v>
      </c>
      <c r="H10" s="17">
        <v>1163.29</v>
      </c>
      <c r="I10" s="17">
        <v>536.27</v>
      </c>
      <c r="J10" s="17">
        <v>929.1</v>
      </c>
      <c r="K10" s="17">
        <v>279.55</v>
      </c>
      <c r="L10" s="17">
        <v>180.53</v>
      </c>
      <c r="M10" s="17">
        <v>188.52</v>
      </c>
      <c r="N10" s="13">
        <v>13390.95</v>
      </c>
      <c r="P10" s="21">
        <f t="shared" si="0"/>
        <v>12769.022380952378</v>
      </c>
    </row>
    <row r="11" spans="1:16" ht="21.75">
      <c r="A11" s="10">
        <v>2549</v>
      </c>
      <c r="B11" s="17">
        <v>1552.5</v>
      </c>
      <c r="C11" s="17">
        <v>4053.56</v>
      </c>
      <c r="D11" s="17">
        <v>945.18</v>
      </c>
      <c r="E11" s="17">
        <v>8273.93</v>
      </c>
      <c r="F11" s="17">
        <v>14439.72</v>
      </c>
      <c r="G11" s="17">
        <v>12426.46</v>
      </c>
      <c r="H11" s="17">
        <v>6783.28</v>
      </c>
      <c r="I11" s="17">
        <v>3154.31</v>
      </c>
      <c r="J11" s="17">
        <v>2807.05</v>
      </c>
      <c r="K11" s="17">
        <v>2684.39</v>
      </c>
      <c r="L11" s="17">
        <v>2118.47</v>
      </c>
      <c r="M11" s="17">
        <v>2094.42</v>
      </c>
      <c r="N11" s="13">
        <v>61333.28</v>
      </c>
      <c r="P11" s="21">
        <f t="shared" si="0"/>
        <v>12769.022380952378</v>
      </c>
    </row>
    <row r="12" spans="1:16" ht="21.75">
      <c r="A12" s="10">
        <v>2550</v>
      </c>
      <c r="B12" s="17">
        <v>60.76</v>
      </c>
      <c r="C12" s="17">
        <v>866.57</v>
      </c>
      <c r="D12" s="17">
        <v>615.43</v>
      </c>
      <c r="E12" s="17">
        <v>291.38</v>
      </c>
      <c r="F12" s="17">
        <v>494.34</v>
      </c>
      <c r="G12" s="17">
        <v>1224</v>
      </c>
      <c r="H12" s="17">
        <v>914.94</v>
      </c>
      <c r="I12" s="17">
        <v>242.5</v>
      </c>
      <c r="J12" s="17">
        <v>167.48</v>
      </c>
      <c r="K12" s="17">
        <v>99.88</v>
      </c>
      <c r="L12" s="17">
        <v>94.13</v>
      </c>
      <c r="M12" s="17">
        <v>93.34</v>
      </c>
      <c r="N12" s="13">
        <v>5164.75</v>
      </c>
      <c r="P12" s="21">
        <f t="shared" si="0"/>
        <v>12769.022380952378</v>
      </c>
    </row>
    <row r="13" spans="1:16" ht="21.75">
      <c r="A13" s="10">
        <v>2551</v>
      </c>
      <c r="B13" s="17">
        <v>32.97</v>
      </c>
      <c r="C13" s="17">
        <v>102.83</v>
      </c>
      <c r="D13" s="17">
        <v>315.07</v>
      </c>
      <c r="E13" s="17">
        <v>99.03</v>
      </c>
      <c r="F13" s="17">
        <v>487.81</v>
      </c>
      <c r="G13" s="17">
        <v>2593.49</v>
      </c>
      <c r="H13" s="17">
        <v>1956.08</v>
      </c>
      <c r="I13" s="17">
        <v>1140.31</v>
      </c>
      <c r="J13" s="17">
        <v>81.73</v>
      </c>
      <c r="K13" s="17">
        <v>82.55</v>
      </c>
      <c r="L13" s="17">
        <v>69.1</v>
      </c>
      <c r="M13" s="17">
        <v>41.67</v>
      </c>
      <c r="N13" s="13">
        <v>7002.64</v>
      </c>
      <c r="P13" s="21">
        <f t="shared" si="0"/>
        <v>12769.022380952378</v>
      </c>
    </row>
    <row r="14" spans="1:16" ht="21.75">
      <c r="A14" s="10">
        <v>2552</v>
      </c>
      <c r="B14" s="17">
        <v>30.12</v>
      </c>
      <c r="C14" s="17">
        <v>160.99</v>
      </c>
      <c r="D14" s="17">
        <v>118.08</v>
      </c>
      <c r="E14" s="17">
        <v>535.61</v>
      </c>
      <c r="F14" s="17">
        <v>278.19</v>
      </c>
      <c r="G14" s="17">
        <v>1255.84</v>
      </c>
      <c r="H14" s="17">
        <v>927.05</v>
      </c>
      <c r="I14" s="17">
        <v>369.23</v>
      </c>
      <c r="J14" s="17">
        <v>44.53</v>
      </c>
      <c r="K14" s="17">
        <v>0.64</v>
      </c>
      <c r="L14" s="17">
        <v>0.62</v>
      </c>
      <c r="M14" s="17">
        <v>0.4</v>
      </c>
      <c r="N14" s="13">
        <v>3721.29</v>
      </c>
      <c r="P14" s="21">
        <f t="shared" si="0"/>
        <v>12769.022380952378</v>
      </c>
    </row>
    <row r="15" spans="1:16" ht="21.75">
      <c r="A15" s="10">
        <v>2553</v>
      </c>
      <c r="B15" s="17">
        <v>0</v>
      </c>
      <c r="C15" s="17">
        <v>0</v>
      </c>
      <c r="D15" s="17">
        <v>31.06</v>
      </c>
      <c r="E15" s="17">
        <v>121.84</v>
      </c>
      <c r="F15" s="17">
        <v>7751.43</v>
      </c>
      <c r="G15" s="17">
        <v>7026.21</v>
      </c>
      <c r="H15" s="17">
        <v>3047.49</v>
      </c>
      <c r="I15" s="17">
        <v>698.71</v>
      </c>
      <c r="J15" s="17">
        <v>156.68</v>
      </c>
      <c r="K15" s="17">
        <v>48.39</v>
      </c>
      <c r="L15" s="17">
        <v>42.87</v>
      </c>
      <c r="M15" s="17">
        <v>262.08</v>
      </c>
      <c r="N15" s="13">
        <v>19186.76</v>
      </c>
      <c r="P15" s="21">
        <f t="shared" si="0"/>
        <v>12769.022380952378</v>
      </c>
    </row>
    <row r="16" spans="1:16" ht="21.75">
      <c r="A16" s="10">
        <v>2554</v>
      </c>
      <c r="B16" s="18">
        <v>318</v>
      </c>
      <c r="C16" s="18">
        <v>4428.12</v>
      </c>
      <c r="D16" s="18">
        <v>2055.32</v>
      </c>
      <c r="E16" s="18">
        <v>3836.17</v>
      </c>
      <c r="F16" s="18">
        <v>14790.64</v>
      </c>
      <c r="G16" s="18">
        <v>20240.44</v>
      </c>
      <c r="H16" s="18">
        <v>6014.52</v>
      </c>
      <c r="I16" s="18">
        <v>421.51</v>
      </c>
      <c r="J16" s="18">
        <v>90.84</v>
      </c>
      <c r="K16" s="18">
        <v>42.6</v>
      </c>
      <c r="L16" s="18">
        <v>18.81</v>
      </c>
      <c r="M16" s="18">
        <v>29.1</v>
      </c>
      <c r="N16" s="14">
        <v>52286.06</v>
      </c>
      <c r="P16" s="21">
        <f t="shared" si="0"/>
        <v>12769.022380952378</v>
      </c>
    </row>
    <row r="17" spans="1:16" ht="21.75">
      <c r="A17" s="10">
        <v>2555</v>
      </c>
      <c r="B17" s="17">
        <v>133.34</v>
      </c>
      <c r="C17" s="17">
        <v>200.66</v>
      </c>
      <c r="D17" s="17">
        <v>11.34</v>
      </c>
      <c r="E17" s="17">
        <v>4.14</v>
      </c>
      <c r="F17" s="17">
        <v>148.71</v>
      </c>
      <c r="G17" s="17">
        <v>4429.29</v>
      </c>
      <c r="H17" s="17">
        <v>1052.81</v>
      </c>
      <c r="I17" s="17">
        <v>115.31</v>
      </c>
      <c r="J17" s="17">
        <v>116.07</v>
      </c>
      <c r="K17" s="17">
        <v>7.17</v>
      </c>
      <c r="L17" s="17">
        <v>7.22</v>
      </c>
      <c r="M17" s="17">
        <v>6.43</v>
      </c>
      <c r="N17" s="13">
        <v>6232.49</v>
      </c>
      <c r="P17" s="21">
        <f t="shared" si="0"/>
        <v>12769.022380952378</v>
      </c>
    </row>
    <row r="18" spans="1:16" ht="21.75">
      <c r="A18" s="10">
        <v>2556</v>
      </c>
      <c r="B18" s="17">
        <v>5.26</v>
      </c>
      <c r="C18" s="17">
        <v>6.71</v>
      </c>
      <c r="D18" s="17">
        <v>6.29</v>
      </c>
      <c r="E18" s="17">
        <v>407.32</v>
      </c>
      <c r="F18" s="17">
        <v>458.74</v>
      </c>
      <c r="G18" s="17">
        <v>1065.87</v>
      </c>
      <c r="H18" s="17">
        <v>1499.47</v>
      </c>
      <c r="I18" s="17">
        <v>319.24</v>
      </c>
      <c r="J18" s="17">
        <v>33.88</v>
      </c>
      <c r="K18" s="17">
        <v>11.66</v>
      </c>
      <c r="L18" s="17">
        <v>2.22</v>
      </c>
      <c r="M18" s="17">
        <v>1.75</v>
      </c>
      <c r="N18" s="13">
        <v>3818.39</v>
      </c>
      <c r="P18" s="21">
        <f t="shared" si="0"/>
        <v>12769.022380952378</v>
      </c>
    </row>
    <row r="19" spans="1:16" ht="21.75">
      <c r="A19" s="10">
        <v>2557</v>
      </c>
      <c r="B19" s="17">
        <v>2.86</v>
      </c>
      <c r="C19" s="17">
        <v>207.43</v>
      </c>
      <c r="D19" s="17">
        <v>40.56</v>
      </c>
      <c r="E19" s="17">
        <v>153.42</v>
      </c>
      <c r="F19" s="17">
        <v>605.58</v>
      </c>
      <c r="G19" s="17">
        <v>1559.82</v>
      </c>
      <c r="H19" s="17">
        <v>128.43</v>
      </c>
      <c r="I19" s="17">
        <v>128.97</v>
      </c>
      <c r="J19" s="17">
        <v>14.45</v>
      </c>
      <c r="K19" s="17">
        <v>51.71</v>
      </c>
      <c r="L19" s="17">
        <v>5.13</v>
      </c>
      <c r="M19" s="17">
        <v>0</v>
      </c>
      <c r="N19" s="13">
        <v>2898.36</v>
      </c>
      <c r="P19" s="21">
        <f t="shared" si="0"/>
        <v>12769.022380952378</v>
      </c>
    </row>
    <row r="20" spans="1:16" ht="21.75">
      <c r="A20" s="10">
        <v>2558</v>
      </c>
      <c r="B20" s="17">
        <v>5.26</v>
      </c>
      <c r="C20" s="17">
        <v>1.7</v>
      </c>
      <c r="D20" s="17">
        <v>0.76</v>
      </c>
      <c r="E20" s="17">
        <v>0.1</v>
      </c>
      <c r="F20" s="17">
        <v>692.56</v>
      </c>
      <c r="G20" s="17">
        <v>244.53</v>
      </c>
      <c r="H20" s="17">
        <v>338.07</v>
      </c>
      <c r="I20" s="17">
        <v>219.71</v>
      </c>
      <c r="J20" s="17">
        <v>37.14</v>
      </c>
      <c r="K20" s="17">
        <v>2.55</v>
      </c>
      <c r="L20" s="17">
        <v>4.4</v>
      </c>
      <c r="M20" s="17">
        <v>2.33</v>
      </c>
      <c r="N20" s="13">
        <v>1549.1</v>
      </c>
      <c r="P20" s="21">
        <f t="shared" si="0"/>
        <v>12769.022380952378</v>
      </c>
    </row>
    <row r="21" spans="1:16" ht="21.75">
      <c r="A21" s="10">
        <v>2559</v>
      </c>
      <c r="B21" s="17">
        <v>60.42</v>
      </c>
      <c r="C21" s="17">
        <v>158.29</v>
      </c>
      <c r="D21" s="17">
        <v>565.12</v>
      </c>
      <c r="E21" s="17">
        <v>284.29</v>
      </c>
      <c r="F21" s="17">
        <v>288.63</v>
      </c>
      <c r="G21" s="17">
        <v>2748.11</v>
      </c>
      <c r="H21" s="17">
        <v>3018.25</v>
      </c>
      <c r="I21" s="17">
        <v>1858.42</v>
      </c>
      <c r="J21" s="17">
        <v>315.96</v>
      </c>
      <c r="K21" s="17">
        <v>14.88</v>
      </c>
      <c r="L21" s="17">
        <v>10.42</v>
      </c>
      <c r="M21" s="17">
        <v>2.52</v>
      </c>
      <c r="N21" s="13">
        <v>9325.31</v>
      </c>
      <c r="P21" s="21">
        <f t="shared" si="0"/>
        <v>12769.022380952378</v>
      </c>
    </row>
    <row r="22" spans="1:16" ht="21.75">
      <c r="A22" s="10">
        <v>2560</v>
      </c>
      <c r="B22" s="17">
        <v>29.59</v>
      </c>
      <c r="C22" s="17">
        <v>727.64</v>
      </c>
      <c r="D22" s="17">
        <v>305.42</v>
      </c>
      <c r="E22" s="17">
        <v>335.3</v>
      </c>
      <c r="F22" s="17">
        <v>408.99</v>
      </c>
      <c r="G22" s="17">
        <v>1307.57</v>
      </c>
      <c r="H22" s="17">
        <v>2892.83</v>
      </c>
      <c r="I22" s="17">
        <v>687.3</v>
      </c>
      <c r="J22" s="17">
        <v>391.46</v>
      </c>
      <c r="K22" s="17">
        <v>292.37</v>
      </c>
      <c r="L22" s="17">
        <v>107.44</v>
      </c>
      <c r="M22" s="17">
        <v>109.31</v>
      </c>
      <c r="N22" s="13">
        <f>SUM(B22:M22)</f>
        <v>7595.22</v>
      </c>
      <c r="P22" s="21">
        <f t="shared" si="0"/>
        <v>12769.022380952378</v>
      </c>
    </row>
    <row r="23" spans="1:16" ht="21.75">
      <c r="A23" s="10">
        <v>2561</v>
      </c>
      <c r="B23" s="17">
        <v>24.04</v>
      </c>
      <c r="C23" s="17">
        <v>54.59</v>
      </c>
      <c r="D23" s="17">
        <v>34.23</v>
      </c>
      <c r="E23" s="17">
        <v>598.4</v>
      </c>
      <c r="F23" s="17">
        <v>642.47</v>
      </c>
      <c r="G23" s="17">
        <v>68.73</v>
      </c>
      <c r="H23" s="17">
        <v>3546.45</v>
      </c>
      <c r="I23" s="17">
        <v>4551.08</v>
      </c>
      <c r="J23" s="17">
        <v>2021.62</v>
      </c>
      <c r="K23" s="17">
        <v>1956.03</v>
      </c>
      <c r="L23" s="17">
        <v>213.55</v>
      </c>
      <c r="M23" s="17">
        <v>2.05</v>
      </c>
      <c r="N23" s="13">
        <f>SUM(B23:M23)</f>
        <v>13713.24</v>
      </c>
      <c r="P23" s="21">
        <f t="shared" si="0"/>
        <v>12769.022380952378</v>
      </c>
    </row>
    <row r="24" spans="1:16" ht="21.75">
      <c r="A24" s="10">
        <v>2562</v>
      </c>
      <c r="B24" s="17">
        <v>0.85</v>
      </c>
      <c r="C24" s="17">
        <v>22.96</v>
      </c>
      <c r="D24" s="17">
        <v>0.63</v>
      </c>
      <c r="E24" s="17">
        <v>0.48</v>
      </c>
      <c r="F24" s="17">
        <v>258.22</v>
      </c>
      <c r="G24" s="17">
        <v>1209.71</v>
      </c>
      <c r="H24" s="17">
        <v>4.82</v>
      </c>
      <c r="I24" s="17">
        <v>1.48</v>
      </c>
      <c r="J24" s="17">
        <v>32.27</v>
      </c>
      <c r="K24" s="17">
        <v>43.33</v>
      </c>
      <c r="L24" s="17">
        <v>0.62</v>
      </c>
      <c r="M24" s="17">
        <v>0.54</v>
      </c>
      <c r="N24" s="13">
        <f>SUM(B24:M24)</f>
        <v>1575.9099999999999</v>
      </c>
      <c r="P24" s="21">
        <f t="shared" si="0"/>
        <v>12769.022380952378</v>
      </c>
    </row>
    <row r="25" spans="1:16" ht="21.75">
      <c r="A25" s="10">
        <v>2563</v>
      </c>
      <c r="B25" s="17">
        <v>0</v>
      </c>
      <c r="C25" s="17">
        <v>0</v>
      </c>
      <c r="D25" s="17">
        <v>113.74</v>
      </c>
      <c r="E25" s="17">
        <v>352.64</v>
      </c>
      <c r="F25" s="17">
        <v>7267.2</v>
      </c>
      <c r="G25" s="17">
        <v>1211.87</v>
      </c>
      <c r="H25" s="17">
        <v>131.98</v>
      </c>
      <c r="I25" s="17">
        <v>172.88</v>
      </c>
      <c r="J25" s="17">
        <v>7.9</v>
      </c>
      <c r="K25" s="17">
        <v>2.11</v>
      </c>
      <c r="L25" s="17">
        <v>0</v>
      </c>
      <c r="M25" s="17">
        <v>0</v>
      </c>
      <c r="N25" s="13">
        <f>SUM(B25:M25)</f>
        <v>9260.32</v>
      </c>
      <c r="P25" s="21">
        <f t="shared" si="0"/>
        <v>12769.022380952378</v>
      </c>
    </row>
    <row r="26" spans="1:16" ht="21.75">
      <c r="A26" s="24">
        <v>2564</v>
      </c>
      <c r="B26" s="25">
        <v>0</v>
      </c>
      <c r="C26" s="25">
        <v>0.5671955522099832</v>
      </c>
      <c r="D26" s="25">
        <v>8.284493971122208</v>
      </c>
      <c r="E26" s="25">
        <v>150.13473248245526</v>
      </c>
      <c r="F26" s="25">
        <v>859.4601494695182</v>
      </c>
      <c r="G26" s="25">
        <v>5881.066602051341</v>
      </c>
      <c r="H26" s="25">
        <v>1808.8877962442402</v>
      </c>
      <c r="I26" s="25">
        <v>473.86171808462353</v>
      </c>
      <c r="J26" s="25">
        <v>24.906882328182416</v>
      </c>
      <c r="K26" s="25">
        <v>0.19458111095599342</v>
      </c>
      <c r="L26" s="25">
        <v>0.1942813109343912</v>
      </c>
      <c r="M26" s="25"/>
      <c r="N26" s="26">
        <f>SUM(B26:M26)</f>
        <v>9207.558432605583</v>
      </c>
      <c r="P26" s="21"/>
    </row>
    <row r="27" spans="1:16" ht="21.75">
      <c r="A27" s="10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3"/>
      <c r="P27" s="21"/>
    </row>
    <row r="28" spans="1:16" ht="21.75">
      <c r="A28" s="10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3"/>
      <c r="P28" s="21"/>
    </row>
    <row r="29" spans="1:16" ht="21.75">
      <c r="A29" s="10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3"/>
      <c r="P29" s="21"/>
    </row>
    <row r="30" spans="1:16" ht="21.75">
      <c r="A30" s="10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3"/>
      <c r="P30" s="21"/>
    </row>
    <row r="31" spans="1:14" ht="21.75">
      <c r="A31" s="11" t="s">
        <v>16</v>
      </c>
      <c r="B31" s="19">
        <f>MAX(B5:B25)</f>
        <v>1552.5</v>
      </c>
      <c r="C31" s="19">
        <f aca="true" t="shared" si="1" ref="C31:M31">MAX(C5:C25)</f>
        <v>4428.12</v>
      </c>
      <c r="D31" s="19">
        <f t="shared" si="1"/>
        <v>2055.32</v>
      </c>
      <c r="E31" s="19">
        <f t="shared" si="1"/>
        <v>8273.93</v>
      </c>
      <c r="F31" s="19">
        <f t="shared" si="1"/>
        <v>14790.64</v>
      </c>
      <c r="G31" s="19">
        <f t="shared" si="1"/>
        <v>20240.44</v>
      </c>
      <c r="H31" s="19">
        <f t="shared" si="1"/>
        <v>6783.28</v>
      </c>
      <c r="I31" s="19">
        <f t="shared" si="1"/>
        <v>4551.08</v>
      </c>
      <c r="J31" s="19">
        <f t="shared" si="1"/>
        <v>2807.05</v>
      </c>
      <c r="K31" s="19">
        <f t="shared" si="1"/>
        <v>2684.39</v>
      </c>
      <c r="L31" s="19">
        <f t="shared" si="1"/>
        <v>2118.47</v>
      </c>
      <c r="M31" s="19">
        <f t="shared" si="1"/>
        <v>2094.42</v>
      </c>
      <c r="N31" s="23">
        <f>MAX(N5:N25)</f>
        <v>61333.28</v>
      </c>
    </row>
    <row r="32" spans="1:14" ht="21.75">
      <c r="A32" s="11" t="s">
        <v>14</v>
      </c>
      <c r="B32" s="19">
        <f>AVERAGE(B5:B25)</f>
        <v>114.24476190476194</v>
      </c>
      <c r="C32" s="19">
        <f aca="true" t="shared" si="2" ref="C32:M32">AVERAGE(C5:C25)</f>
        <v>578.050476190476</v>
      </c>
      <c r="D32" s="19">
        <f t="shared" si="2"/>
        <v>358.9095238095238</v>
      </c>
      <c r="E32" s="19">
        <f t="shared" si="2"/>
        <v>966.300476190476</v>
      </c>
      <c r="F32" s="19">
        <f t="shared" si="2"/>
        <v>2771.494761904761</v>
      </c>
      <c r="G32" s="19">
        <f t="shared" si="2"/>
        <v>4277.7814285714285</v>
      </c>
      <c r="H32" s="19">
        <f t="shared" si="2"/>
        <v>1871.89</v>
      </c>
      <c r="I32" s="19">
        <f t="shared" si="2"/>
        <v>863.0371428571428</v>
      </c>
      <c r="J32" s="19">
        <f t="shared" si="2"/>
        <v>379.9795238095238</v>
      </c>
      <c r="K32" s="19">
        <f t="shared" si="2"/>
        <v>290.17047619047617</v>
      </c>
      <c r="L32" s="19">
        <f t="shared" si="2"/>
        <v>150.78619047619046</v>
      </c>
      <c r="M32" s="19">
        <f t="shared" si="2"/>
        <v>146.37761904761905</v>
      </c>
      <c r="N32" s="15">
        <f>SUM(B32:M32)</f>
        <v>12769.022380952378</v>
      </c>
    </row>
    <row r="33" spans="1:14" ht="21.75">
      <c r="A33" s="11" t="s">
        <v>15</v>
      </c>
      <c r="B33" s="19">
        <f>MIN(B5:B25)</f>
        <v>0</v>
      </c>
      <c r="C33" s="19">
        <f aca="true" t="shared" si="3" ref="C33:L33">MIN(C5:C25)</f>
        <v>0</v>
      </c>
      <c r="D33" s="19">
        <f t="shared" si="3"/>
        <v>0.63</v>
      </c>
      <c r="E33" s="19">
        <f t="shared" si="3"/>
        <v>0.1</v>
      </c>
      <c r="F33" s="19">
        <f t="shared" si="3"/>
        <v>148.71</v>
      </c>
      <c r="G33" s="19">
        <f t="shared" si="3"/>
        <v>68.73</v>
      </c>
      <c r="H33" s="19">
        <f t="shared" si="3"/>
        <v>4.82</v>
      </c>
      <c r="I33" s="19">
        <f t="shared" si="3"/>
        <v>1.48</v>
      </c>
      <c r="J33" s="19">
        <f t="shared" si="3"/>
        <v>7.9</v>
      </c>
      <c r="K33" s="19">
        <f t="shared" si="3"/>
        <v>0.64</v>
      </c>
      <c r="L33" s="19">
        <f t="shared" si="3"/>
        <v>0</v>
      </c>
      <c r="M33" s="19">
        <f>MIN(M5:M25)</f>
        <v>0</v>
      </c>
      <c r="N33" s="23">
        <f>MIN(N5:N25)</f>
        <v>1549.1</v>
      </c>
    </row>
  </sheetData>
  <sheetProtection/>
  <mergeCells count="14">
    <mergeCell ref="G3:G4"/>
    <mergeCell ref="H3:H4"/>
    <mergeCell ref="M3:M4"/>
    <mergeCell ref="L2:N2"/>
    <mergeCell ref="I3:I4"/>
    <mergeCell ref="J3:J4"/>
    <mergeCell ref="K3:K4"/>
    <mergeCell ref="L3:L4"/>
    <mergeCell ref="A3:A4"/>
    <mergeCell ref="B3:B4"/>
    <mergeCell ref="C3:C4"/>
    <mergeCell ref="D3:D4"/>
    <mergeCell ref="E3:E4"/>
    <mergeCell ref="F3:F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K21" sqref="K2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Nink</cp:lastModifiedBy>
  <dcterms:created xsi:type="dcterms:W3CDTF">2018-04-23T08:34:30Z</dcterms:created>
  <dcterms:modified xsi:type="dcterms:W3CDTF">2022-03-16T07:30:05Z</dcterms:modified>
  <cp:category/>
  <cp:version/>
  <cp:contentType/>
  <cp:contentStatus/>
</cp:coreProperties>
</file>