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50" windowHeight="5685" activeTab="0"/>
  </bookViews>
  <sheets>
    <sheet name="P.76" sheetId="1" r:id="rId1"/>
    <sheet name="กราฟปริมาณน้ำรายปี" sheetId="2" r:id="rId2"/>
  </sheets>
  <externalReferences>
    <externalReference r:id="rId5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<sst xmlns="http://schemas.openxmlformats.org/spreadsheetml/2006/main" count="32" uniqueCount="28">
  <si>
    <t>ปริมาณน้ำรายเดือน - ล้านลูกบาศก์เมตร</t>
  </si>
  <si>
    <t>สถานี  : บ้านแม่อีไฮ  อ.ลี้  จ.ลำพูน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</si>
  <si>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</si>
  <si>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</si>
  <si>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</si>
  <si>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</si>
  <si>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</si>
  <si>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</si>
  <si>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</si>
  <si>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</si>
  <si>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</si>
  <si>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</si>
  <si>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</si>
  <si>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</si>
  <si>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</si>
  <si>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</si>
  <si>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</si>
  <si>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</si>
  <si>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</si>
  <si>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</si>
  <si>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</si>
  <si>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</si>
  <si>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</si>
  <si>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</si>
  <si>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t>พื้นที่รับน้ำ    1,544    ตร.กม.</t>
  </si>
  <si>
    <r>
      <t>หมายเหตุ</t>
    </r>
    <r>
      <rPr>
        <sz val="14"/>
        <rFont val="TH SarabunPSK"/>
        <family val="2"/>
      </rPr>
      <t xml:space="preserve">  1. ปีน้ำเริ่มตั้งแต่ 1. เม.ย. ถึง 31 มี.ค.ของปีต่อไป</t>
    </r>
  </si>
  <si>
    <t>แม่น้ำ  :น้ำแม่ลี้ P.76</t>
  </si>
  <si>
    <t>ปริมาณน้ำเฉลี่ย235.70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</si>
</sst>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_)"/>
    <numFmt numFmtId="181" formatCode="0.000"/>
    <numFmt numFmtId="182" formatCode="&quot;฿&quot;#,##0_);\(&quot;฿&quot;#,##0\)"/>
    <numFmt numFmtId="183" formatCode="&quot;฿&quot;#,##0_);[Red]\(&quot;฿&quot;#,##0\)"/>
    <numFmt numFmtId="184" formatCode="&quot;฿&quot;#,##0.00_);\(&quot;฿&quot;#,##0.00\)"/>
    <numFmt numFmtId="185" formatCode="&quot;฿&quot;#,##0.00_);[Red]\(&quot;฿&quot;#,##0.00\)"/>
    <numFmt numFmtId="186" formatCode="_(&quot;฿&quot;* #,##0_);_(&quot;฿&quot;* \(#,##0\);_(&quot;฿&quot;* &quot;-&quot;_);_(@_)"/>
    <numFmt numFmtId="187" formatCode="_(&quot;฿&quot;* #,##0.00_);_(&quot;฿&quot;* \(#,##0.00\);_(&quot;฿&quot;* &quot;-&quot;??_);_(@_)"/>
    <numFmt numFmtId="188" formatCode="\t#,##0_);\(\t#,##0\)"/>
    <numFmt numFmtId="189" formatCode="\t#,##0_);[Red]\(\t#,##0\)"/>
    <numFmt numFmtId="190" formatCode="_(&quot;฿&quot;* \t#,##0_);_(&quot;฿&quot;* \(\t#,##0\);_(&quot;฿&quot;* &quot;-&quot;_);_(@_)"/>
    <numFmt numFmtId="191" formatCode="d\ ดดดด\ &quot;พ.ศ.&quot;\ bbbb"/>
    <numFmt numFmtId="192" formatCode="ว\ ดดดด\ &quot;ค.ศ.&quot;\ คคคค"/>
    <numFmt numFmtId="193" formatCode="&quot;วันที่&quot;\ ว\ ดดดด\ ปปปป"/>
    <numFmt numFmtId="194" formatCode="d\ ดดด\ bb"/>
    <numFmt numFmtId="195" formatCode="ว\ ดดด\ ปป"/>
    <numFmt numFmtId="196" formatCode="วว/ดด/ปป"/>
    <numFmt numFmtId="197" formatCode="ชช:น:ทท"/>
    <numFmt numFmtId="198" formatCode="ช\.น\ &quot;น.&quot;"/>
    <numFmt numFmtId="199" formatCode="\t0.00E+00"/>
    <numFmt numFmtId="200" formatCode="&quot;฿&quot;\t#,##0_);\(&quot;฿&quot;\t#,##0\)"/>
    <numFmt numFmtId="201" formatCode="&quot;฿&quot;\t#,##0_);[Red]\(&quot;฿&quot;\t#,##0\)"/>
    <numFmt numFmtId="202" formatCode="0_)"/>
    <numFmt numFmtId="203" formatCode="0.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47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2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50"/>
      <name val="TH SarabunPSK"/>
      <family val="0"/>
    </font>
    <font>
      <b/>
      <sz val="16"/>
      <color indexed="1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right" vertical="center"/>
    </xf>
    <xf numFmtId="2" fontId="4" fillId="0" borderId="14" xfId="0" applyNumberFormat="1" applyFont="1" applyBorder="1" applyAlignment="1">
      <alignment vertical="center"/>
    </xf>
    <xf numFmtId="2" fontId="4" fillId="0" borderId="14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Continuous"/>
    </xf>
    <xf numFmtId="2" fontId="4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223" fontId="4" fillId="0" borderId="15" xfId="0" applyNumberFormat="1" applyFont="1" applyBorder="1" applyAlignment="1" applyProtection="1">
      <alignment horizontal="center"/>
      <protection/>
    </xf>
    <xf numFmtId="2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Continuous" vertical="center"/>
    </xf>
    <xf numFmtId="180" fontId="7" fillId="0" borderId="0" xfId="0" applyNumberFormat="1" applyFont="1" applyBorder="1" applyAlignment="1" applyProtection="1">
      <alignment horizontal="left"/>
      <protection/>
    </xf>
    <xf numFmtId="2" fontId="6" fillId="0" borderId="13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2" fontId="4" fillId="0" borderId="19" xfId="0" applyNumberFormat="1" applyFont="1" applyBorder="1" applyAlignment="1">
      <alignment horizontal="right" vertical="center"/>
    </xf>
    <xf numFmtId="2" fontId="4" fillId="0" borderId="20" xfId="0" applyNumberFormat="1" applyFont="1" applyBorder="1" applyAlignment="1">
      <alignment vertical="center"/>
    </xf>
    <xf numFmtId="2" fontId="4" fillId="0" borderId="2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21" xfId="0" applyNumberFormat="1" applyFont="1" applyBorder="1" applyAlignment="1">
      <alignment horizontal="right" vertical="center"/>
    </xf>
    <xf numFmtId="2" fontId="4" fillId="0" borderId="22" xfId="0" applyNumberFormat="1" applyFont="1" applyBorder="1" applyAlignment="1">
      <alignment vertical="center"/>
    </xf>
    <xf numFmtId="2" fontId="4" fillId="0" borderId="11" xfId="0" applyNumberFormat="1" applyFont="1" applyBorder="1" applyAlignment="1" applyProtection="1">
      <alignment horizontal="right" vertical="center"/>
      <protection/>
    </xf>
    <xf numFmtId="2" fontId="4" fillId="0" borderId="11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/>
    </xf>
    <xf numFmtId="2" fontId="4" fillId="0" borderId="11" xfId="0" applyNumberFormat="1" applyFont="1" applyBorder="1" applyAlignment="1" applyProtection="1">
      <alignment/>
      <protection/>
    </xf>
    <xf numFmtId="2" fontId="4" fillId="0" borderId="12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80"/>
                </a:solidFill>
              </a:rPr>
              <a:t>กราฟปริมาณน้ำรายปี
สถานี 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P.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76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น้ำแม่ลี้ อ.ลี้ จ.ลำพูน</a:t>
            </a:r>
          </a:p>
        </c:rich>
      </c:tx>
      <c:layout>
        <c:manualLayout>
          <c:xMode val="factor"/>
          <c:yMode val="factor"/>
          <c:x val="0.011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1325"/>
          <c:w val="0.978"/>
          <c:h val="0.8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กราฟปริมาณน้ำรายปี!$A$3:$A$25</c:f>
              <c:numCache/>
            </c:numRef>
          </c:cat>
          <c:val>
            <c:numRef>
              <c:f>กราฟปริมาณน้ำรายปี!$B$3:$B$25</c:f>
              <c:numCache/>
            </c:numRef>
          </c:val>
        </c:ser>
        <c:axId val="50333509"/>
        <c:axId val="50348398"/>
      </c:barChart>
      <c:lineChart>
        <c:grouping val="standard"/>
        <c:varyColors val="0"/>
        <c:ser>
          <c:idx val="0"/>
          <c:order val="1"/>
          <c:tx>
            <c:v>ปริมาณน้ำเฉลี่ย 235.70 ล้านลบ.ม.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กราฟปริมาณน้ำรายปี!$A$3:$A$25</c:f>
              <c:numCache/>
            </c:numRef>
          </c:cat>
          <c:val>
            <c:numRef>
              <c:f>กราฟปริมาณน้ำรายปี!$C$3:$C$25</c:f>
              <c:numCache/>
            </c:numRef>
          </c:val>
          <c:smooth val="0"/>
        </c:ser>
        <c:axId val="50333509"/>
        <c:axId val="50348398"/>
      </c:lineChart>
      <c:dateAx>
        <c:axId val="50333509"/>
        <c:scaling>
          <c:orientation val="minMax"/>
          <c:max val="445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50348398"/>
        <c:crosses val="autoZero"/>
        <c:auto val="0"/>
        <c:baseTimeUnit val="years"/>
        <c:majorUnit val="1"/>
        <c:majorTimeUnit val="years"/>
        <c:minorUnit val="16"/>
        <c:minorTimeUnit val="days"/>
        <c:noMultiLvlLbl val="0"/>
      </c:dateAx>
      <c:valAx>
        <c:axId val="50348398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50333509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</c:legendEntry>
      <c:layout>
        <c:manualLayout>
          <c:xMode val="edge"/>
          <c:yMode val="edge"/>
          <c:x val="0.67575"/>
          <c:y val="0.18225"/>
          <c:w val="0.272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FF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209550</xdr:rowOff>
    </xdr:from>
    <xdr:to>
      <xdr:col>17</xdr:col>
      <xdr:colOff>542925</xdr:colOff>
      <xdr:row>23</xdr:row>
      <xdr:rowOff>228600</xdr:rowOff>
    </xdr:to>
    <xdr:graphicFrame>
      <xdr:nvGraphicFramePr>
        <xdr:cNvPr id="1" name="Chart 1"/>
        <xdr:cNvGraphicFramePr/>
      </xdr:nvGraphicFramePr>
      <xdr:xfrm>
        <a:off x="2733675" y="447675"/>
        <a:ext cx="845820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tabSelected="1" zoomScalePageLayoutView="0" workbookViewId="0" topLeftCell="A16">
      <selection activeCell="S33" sqref="S33"/>
    </sheetView>
  </sheetViews>
  <sheetFormatPr defaultColWidth="9.140625" defaultRowHeight="21.75"/>
  <cols>
    <col min="1" max="1" width="5.28125" style="3" customWidth="1"/>
    <col min="2" max="2" width="8.00390625" style="4" customWidth="1"/>
    <col min="3" max="13" width="6.28125" style="4" customWidth="1"/>
    <col min="14" max="14" width="8.8515625" style="4" customWidth="1"/>
    <col min="15" max="15" width="8.421875" style="4" customWidth="1"/>
    <col min="16" max="16384" width="9.140625" style="3" customWidth="1"/>
  </cols>
  <sheetData>
    <row r="1" spans="1:15" ht="32.25" customHeight="1">
      <c r="A1" s="31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15" ht="26.25" customHeight="1">
      <c r="A2" s="27" t="s">
        <v>1</v>
      </c>
      <c r="B2" s="5"/>
      <c r="C2" s="5"/>
      <c r="D2" s="5"/>
      <c r="E2" s="5"/>
      <c r="F2" s="5"/>
      <c r="G2" s="5"/>
      <c r="H2" s="5"/>
      <c r="I2" s="5"/>
      <c r="J2" s="3"/>
      <c r="K2" s="5" t="s">
        <v>24</v>
      </c>
      <c r="L2" s="5"/>
      <c r="M2" s="5"/>
      <c r="N2" s="5"/>
      <c r="O2" s="5"/>
    </row>
    <row r="3" spans="1:15" ht="26.25" customHeight="1">
      <c r="A3" s="27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3.25" customHeight="1">
      <c r="A4" s="6"/>
      <c r="B4" s="40"/>
      <c r="C4" s="37"/>
      <c r="D4" s="37"/>
      <c r="E4" s="37"/>
      <c r="F4" s="37"/>
      <c r="G4" s="37"/>
      <c r="H4" s="37"/>
      <c r="I4" s="37"/>
      <c r="J4" s="37"/>
      <c r="K4" s="37"/>
      <c r="L4" s="37"/>
      <c r="M4" s="40"/>
      <c r="N4" s="7" t="s">
        <v>2</v>
      </c>
      <c r="O4" s="7" t="s">
        <v>3</v>
      </c>
    </row>
    <row r="5" spans="1:15" ht="23.25" customHeight="1">
      <c r="A5" s="8" t="s">
        <v>4</v>
      </c>
      <c r="B5" s="21" t="s">
        <v>5</v>
      </c>
      <c r="C5" s="38" t="s">
        <v>6</v>
      </c>
      <c r="D5" s="38" t="s">
        <v>7</v>
      </c>
      <c r="E5" s="38" t="s">
        <v>8</v>
      </c>
      <c r="F5" s="38" t="s">
        <v>9</v>
      </c>
      <c r="G5" s="38" t="s">
        <v>10</v>
      </c>
      <c r="H5" s="38" t="s">
        <v>11</v>
      </c>
      <c r="I5" s="38" t="s">
        <v>12</v>
      </c>
      <c r="J5" s="38" t="s">
        <v>13</v>
      </c>
      <c r="K5" s="38" t="s">
        <v>14</v>
      </c>
      <c r="L5" s="38" t="s">
        <v>15</v>
      </c>
      <c r="M5" s="21" t="s">
        <v>16</v>
      </c>
      <c r="N5" s="9" t="s">
        <v>17</v>
      </c>
      <c r="O5" s="9" t="s">
        <v>18</v>
      </c>
    </row>
    <row r="6" spans="1:15" ht="23.25" customHeight="1">
      <c r="A6" s="10" t="s">
        <v>19</v>
      </c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41"/>
      <c r="N6" s="11" t="s">
        <v>20</v>
      </c>
      <c r="O6" s="12" t="s">
        <v>21</v>
      </c>
    </row>
    <row r="7" spans="1:15" ht="18" customHeight="1">
      <c r="A7" s="45">
        <v>2543</v>
      </c>
      <c r="B7" s="42">
        <v>2.468</v>
      </c>
      <c r="C7" s="13">
        <v>34.265</v>
      </c>
      <c r="D7" s="13">
        <v>37.406</v>
      </c>
      <c r="E7" s="13">
        <v>8.462</v>
      </c>
      <c r="F7" s="13">
        <v>31.61</v>
      </c>
      <c r="G7" s="13">
        <v>38.123</v>
      </c>
      <c r="H7" s="13">
        <v>39.023</v>
      </c>
      <c r="I7" s="13">
        <v>32.815</v>
      </c>
      <c r="J7" s="13">
        <v>6.213</v>
      </c>
      <c r="K7" s="13">
        <v>1.769</v>
      </c>
      <c r="L7" s="13">
        <v>0.707</v>
      </c>
      <c r="M7" s="49">
        <v>3.78</v>
      </c>
      <c r="N7" s="51">
        <f>SUM(B7:M7)</f>
        <v>236.641</v>
      </c>
      <c r="O7" s="52">
        <f aca="true" t="shared" si="0" ref="O7:O29">+N7*0.0317097</f>
        <v>7.503815117699999</v>
      </c>
    </row>
    <row r="8" spans="1:15" ht="18" customHeight="1">
      <c r="A8" s="46">
        <v>2544</v>
      </c>
      <c r="B8" s="43">
        <v>2.582</v>
      </c>
      <c r="C8" s="14">
        <v>10.708</v>
      </c>
      <c r="D8" s="14">
        <v>3.488</v>
      </c>
      <c r="E8" s="14">
        <v>2.179</v>
      </c>
      <c r="F8" s="14">
        <v>47.18</v>
      </c>
      <c r="G8" s="14">
        <v>34.325</v>
      </c>
      <c r="H8" s="14">
        <v>68.064</v>
      </c>
      <c r="I8" s="14">
        <v>34.709</v>
      </c>
      <c r="J8" s="14">
        <v>5.635</v>
      </c>
      <c r="K8" s="14">
        <v>2.055</v>
      </c>
      <c r="L8" s="14">
        <v>1.007</v>
      </c>
      <c r="M8" s="50">
        <v>0.402</v>
      </c>
      <c r="N8" s="51">
        <f>SUM(B8:M8)</f>
        <v>212.334</v>
      </c>
      <c r="O8" s="52">
        <f t="shared" si="0"/>
        <v>6.7330474398</v>
      </c>
    </row>
    <row r="9" spans="1:15" ht="18" customHeight="1">
      <c r="A9" s="46">
        <v>2545</v>
      </c>
      <c r="B9" s="43">
        <v>0.393</v>
      </c>
      <c r="C9" s="14">
        <v>13.18</v>
      </c>
      <c r="D9" s="14">
        <v>10.284</v>
      </c>
      <c r="E9" s="14">
        <v>4.031</v>
      </c>
      <c r="F9" s="14">
        <v>27.612</v>
      </c>
      <c r="G9" s="14">
        <v>275.629</v>
      </c>
      <c r="H9" s="14">
        <v>81.556</v>
      </c>
      <c r="I9" s="14">
        <v>62.593</v>
      </c>
      <c r="J9" s="14">
        <v>19.02</v>
      </c>
      <c r="K9" s="14">
        <v>7.69</v>
      </c>
      <c r="L9" s="14">
        <v>3.614</v>
      </c>
      <c r="M9" s="50">
        <v>3.084</v>
      </c>
      <c r="N9" s="51">
        <f>SUM(B9:M9)</f>
        <v>508.686</v>
      </c>
      <c r="O9" s="52">
        <f t="shared" si="0"/>
        <v>16.1302804542</v>
      </c>
    </row>
    <row r="10" spans="1:15" ht="18" customHeight="1">
      <c r="A10" s="46">
        <v>2546</v>
      </c>
      <c r="B10" s="43">
        <v>2.938</v>
      </c>
      <c r="C10" s="14">
        <v>3.603</v>
      </c>
      <c r="D10" s="14">
        <v>3.255</v>
      </c>
      <c r="E10" s="14">
        <v>5.924</v>
      </c>
      <c r="F10" s="14">
        <v>4.939</v>
      </c>
      <c r="G10" s="14">
        <v>21.362</v>
      </c>
      <c r="H10" s="14">
        <v>7.258</v>
      </c>
      <c r="I10" s="14">
        <v>3.069</v>
      </c>
      <c r="J10" s="14">
        <v>1.363</v>
      </c>
      <c r="K10" s="14">
        <v>1.207</v>
      </c>
      <c r="L10" s="14">
        <v>0.941</v>
      </c>
      <c r="M10" s="50">
        <v>0.694</v>
      </c>
      <c r="N10" s="51">
        <f>SUM(B10:M10)</f>
        <v>56.55300000000001</v>
      </c>
      <c r="O10" s="52">
        <f t="shared" si="0"/>
        <v>1.7932786641000005</v>
      </c>
    </row>
    <row r="11" spans="1:15" ht="18" customHeight="1">
      <c r="A11" s="46">
        <v>2547</v>
      </c>
      <c r="B11" s="43">
        <v>0.031</v>
      </c>
      <c r="C11" s="14">
        <v>5.741</v>
      </c>
      <c r="D11" s="14">
        <v>16.201</v>
      </c>
      <c r="E11" s="14">
        <v>5.033</v>
      </c>
      <c r="F11" s="14">
        <v>9.308</v>
      </c>
      <c r="G11" s="14">
        <v>36.916</v>
      </c>
      <c r="H11" s="14">
        <v>6.572</v>
      </c>
      <c r="I11" s="14">
        <v>5.06</v>
      </c>
      <c r="J11" s="14">
        <v>2.386</v>
      </c>
      <c r="K11" s="14">
        <v>0.985</v>
      </c>
      <c r="L11" s="14">
        <v>0.458</v>
      </c>
      <c r="M11" s="50">
        <v>0.22</v>
      </c>
      <c r="N11" s="51">
        <f>SUM(B11:M11)</f>
        <v>88.91099999999999</v>
      </c>
      <c r="O11" s="52">
        <f t="shared" si="0"/>
        <v>2.8193411366999994</v>
      </c>
    </row>
    <row r="12" spans="1:15" ht="18" customHeight="1">
      <c r="A12" s="46">
        <v>2548</v>
      </c>
      <c r="B12" s="43">
        <v>0.9046080000000001</v>
      </c>
      <c r="C12" s="14">
        <v>1.0091520000000003</v>
      </c>
      <c r="D12" s="14">
        <v>1.7936639999999997</v>
      </c>
      <c r="E12" s="14">
        <v>3.8301120000000006</v>
      </c>
      <c r="F12" s="14">
        <v>1.9275839999999997</v>
      </c>
      <c r="G12" s="14">
        <v>51.439968000000015</v>
      </c>
      <c r="H12" s="14">
        <v>14.130720000000002</v>
      </c>
      <c r="I12" s="14">
        <v>14.536800000000001</v>
      </c>
      <c r="J12" s="14">
        <v>2.4252479999999994</v>
      </c>
      <c r="K12" s="14">
        <v>1.216512</v>
      </c>
      <c r="L12" s="14">
        <v>0.9184320000000001</v>
      </c>
      <c r="M12" s="50">
        <v>0.9357120000000001</v>
      </c>
      <c r="N12" s="53">
        <v>95.068512</v>
      </c>
      <c r="O12" s="53">
        <f t="shared" si="0"/>
        <v>3.0145939949664</v>
      </c>
    </row>
    <row r="13" spans="1:15" ht="18" customHeight="1">
      <c r="A13" s="46">
        <v>2549</v>
      </c>
      <c r="B13" s="43">
        <v>0.9158400000000001</v>
      </c>
      <c r="C13" s="14">
        <v>24.961824000000004</v>
      </c>
      <c r="D13" s="14">
        <v>13.035167999999999</v>
      </c>
      <c r="E13" s="14">
        <v>8.125055999999978</v>
      </c>
      <c r="F13" s="14">
        <v>18.58896</v>
      </c>
      <c r="G13" s="14">
        <v>147.351744</v>
      </c>
      <c r="H13" s="14">
        <v>78.91343999999998</v>
      </c>
      <c r="I13" s="14">
        <v>9.201600000000003</v>
      </c>
      <c r="J13" s="14">
        <v>2.800223999999999</v>
      </c>
      <c r="K13" s="14">
        <v>1.305504</v>
      </c>
      <c r="L13" s="14">
        <v>0.6661440000000001</v>
      </c>
      <c r="M13" s="50">
        <v>0.4743359999999999</v>
      </c>
      <c r="N13" s="53">
        <v>306.33984</v>
      </c>
      <c r="O13" s="53">
        <f t="shared" si="0"/>
        <v>9.713944424448</v>
      </c>
    </row>
    <row r="14" spans="1:15" ht="18" customHeight="1">
      <c r="A14" s="46">
        <v>2550</v>
      </c>
      <c r="B14" s="43">
        <v>0.847584</v>
      </c>
      <c r="C14" s="14">
        <v>59.844096000000015</v>
      </c>
      <c r="D14" s="14">
        <v>21.593088</v>
      </c>
      <c r="E14" s="14">
        <v>7.693056</v>
      </c>
      <c r="F14" s="14">
        <v>30.431808000000007</v>
      </c>
      <c r="G14" s="14">
        <v>79.57440000000003</v>
      </c>
      <c r="H14" s="14">
        <v>92.90937599999998</v>
      </c>
      <c r="I14" s="14">
        <v>13.898304</v>
      </c>
      <c r="J14" s="14">
        <v>5.099328</v>
      </c>
      <c r="K14" s="14">
        <v>2.18592</v>
      </c>
      <c r="L14" s="14">
        <v>1.6718400000000022</v>
      </c>
      <c r="M14" s="50">
        <v>1.3754880000000005</v>
      </c>
      <c r="N14" s="53">
        <v>317.124288</v>
      </c>
      <c r="O14" s="53">
        <f t="shared" si="0"/>
        <v>10.055916035193599</v>
      </c>
    </row>
    <row r="15" spans="1:15" ht="18" customHeight="1">
      <c r="A15" s="46">
        <v>2551</v>
      </c>
      <c r="B15" s="43">
        <v>14.904</v>
      </c>
      <c r="C15" s="14">
        <v>27.63504000000001</v>
      </c>
      <c r="D15" s="14">
        <v>27.65491200000001</v>
      </c>
      <c r="E15" s="14">
        <v>6.829920000000001</v>
      </c>
      <c r="F15" s="14">
        <v>12.007007999999999</v>
      </c>
      <c r="G15" s="14">
        <v>41.49273600000001</v>
      </c>
      <c r="H15" s="14">
        <v>70.77456</v>
      </c>
      <c r="I15" s="14">
        <v>43.2</v>
      </c>
      <c r="J15" s="14">
        <v>6.740064</v>
      </c>
      <c r="K15" s="14">
        <v>3.700512000000002</v>
      </c>
      <c r="L15" s="14">
        <v>1.7271359999999996</v>
      </c>
      <c r="M15" s="50">
        <v>1.04112</v>
      </c>
      <c r="N15" s="53">
        <v>257.70700800000003</v>
      </c>
      <c r="O15" s="53">
        <f t="shared" si="0"/>
        <v>8.171811911577601</v>
      </c>
    </row>
    <row r="16" spans="1:15" ht="18" customHeight="1">
      <c r="A16" s="46">
        <v>2552</v>
      </c>
      <c r="B16" s="43">
        <v>12.384576000000001</v>
      </c>
      <c r="C16" s="14">
        <v>43.07126399999999</v>
      </c>
      <c r="D16" s="14">
        <v>25.946783999999997</v>
      </c>
      <c r="E16" s="14">
        <v>25.806815999999994</v>
      </c>
      <c r="F16" s="14">
        <v>8.61408</v>
      </c>
      <c r="G16" s="14">
        <v>36.548928000000004</v>
      </c>
      <c r="H16" s="14">
        <v>91.71532799999999</v>
      </c>
      <c r="I16" s="14">
        <v>17.476992000000006</v>
      </c>
      <c r="J16" s="14">
        <v>5.483808</v>
      </c>
      <c r="K16" s="14">
        <v>7.199712000000002</v>
      </c>
      <c r="L16" s="14">
        <v>0.7464960000000003</v>
      </c>
      <c r="M16" s="50">
        <v>0.8605440000000002</v>
      </c>
      <c r="N16" s="53">
        <v>275.855328</v>
      </c>
      <c r="O16" s="53">
        <f t="shared" si="0"/>
        <v>8.7472896942816</v>
      </c>
    </row>
    <row r="17" spans="1:15" ht="18" customHeight="1">
      <c r="A17" s="46">
        <v>2553</v>
      </c>
      <c r="B17" s="43">
        <v>0.31363199999999997</v>
      </c>
      <c r="C17" s="14">
        <v>0.3257280000000001</v>
      </c>
      <c r="D17" s="14">
        <v>1.1016</v>
      </c>
      <c r="E17" s="14">
        <v>1.8204480000000005</v>
      </c>
      <c r="F17" s="14">
        <v>40.784256</v>
      </c>
      <c r="G17" s="14">
        <v>36.422784</v>
      </c>
      <c r="H17" s="14">
        <v>154.960992</v>
      </c>
      <c r="I17" s="14">
        <v>14.849568</v>
      </c>
      <c r="J17" s="14">
        <v>6.05664</v>
      </c>
      <c r="K17" s="14">
        <v>1.556928</v>
      </c>
      <c r="L17" s="14">
        <v>0.27043199999999984</v>
      </c>
      <c r="M17" s="50">
        <v>3.0836159999999992</v>
      </c>
      <c r="N17" s="53">
        <v>261.546624</v>
      </c>
      <c r="O17" s="53">
        <f t="shared" si="0"/>
        <v>8.2935649830528</v>
      </c>
    </row>
    <row r="18" spans="1:15" ht="18" customHeight="1">
      <c r="A18" s="46">
        <v>2554</v>
      </c>
      <c r="B18" s="43">
        <v>8.455104000000002</v>
      </c>
      <c r="C18" s="14">
        <v>111.26160000000003</v>
      </c>
      <c r="D18" s="14">
        <v>42.656544</v>
      </c>
      <c r="E18" s="14">
        <v>37.824192000000004</v>
      </c>
      <c r="F18" s="14">
        <v>95.25081600000001</v>
      </c>
      <c r="G18" s="14">
        <v>147.69302400000004</v>
      </c>
      <c r="H18" s="14">
        <v>225.3052800000001</v>
      </c>
      <c r="I18" s="14">
        <v>29.599776</v>
      </c>
      <c r="J18" s="14">
        <v>10.136448000000001</v>
      </c>
      <c r="K18" s="14">
        <v>4.794336000000001</v>
      </c>
      <c r="L18" s="14">
        <v>3.284064000000023</v>
      </c>
      <c r="M18" s="50">
        <v>2.4753600000000002</v>
      </c>
      <c r="N18" s="53">
        <v>718.7365440000001</v>
      </c>
      <c r="O18" s="53">
        <f t="shared" si="0"/>
        <v>22.790920189276804</v>
      </c>
    </row>
    <row r="19" spans="1:15" ht="18" customHeight="1">
      <c r="A19" s="46">
        <v>2555</v>
      </c>
      <c r="B19" s="43">
        <v>2.6965440000000007</v>
      </c>
      <c r="C19" s="14">
        <v>31.80816000000001</v>
      </c>
      <c r="D19" s="14">
        <v>12.869279999999998</v>
      </c>
      <c r="E19" s="14">
        <v>5.2945920000000015</v>
      </c>
      <c r="F19" s="14">
        <v>6.351263999999998</v>
      </c>
      <c r="G19" s="14">
        <v>57.945024000000004</v>
      </c>
      <c r="H19" s="14">
        <v>28.409183999999996</v>
      </c>
      <c r="I19" s="14">
        <v>15.784416000000002</v>
      </c>
      <c r="J19" s="14">
        <v>7.264512000000003</v>
      </c>
      <c r="K19" s="14">
        <v>1.452384</v>
      </c>
      <c r="L19" s="14">
        <v>3.6106560000000005</v>
      </c>
      <c r="M19" s="50">
        <v>0.9141120000000001</v>
      </c>
      <c r="N19" s="53">
        <v>174.400128</v>
      </c>
      <c r="O19" s="53">
        <f t="shared" si="0"/>
        <v>5.5301757388416</v>
      </c>
    </row>
    <row r="20" spans="1:15" ht="18" customHeight="1">
      <c r="A20" s="46">
        <v>2556</v>
      </c>
      <c r="B20" s="43">
        <v>0.45964800000000017</v>
      </c>
      <c r="C20" s="14">
        <v>0.39657600000000004</v>
      </c>
      <c r="D20" s="14">
        <v>2.7587520000000003</v>
      </c>
      <c r="E20" s="14">
        <v>1.8696959999999994</v>
      </c>
      <c r="F20" s="14">
        <v>35.280575999999996</v>
      </c>
      <c r="G20" s="14">
        <v>65.11708800000001</v>
      </c>
      <c r="H20" s="14">
        <v>29.818367999999992</v>
      </c>
      <c r="I20" s="14">
        <v>9.201600000000001</v>
      </c>
      <c r="J20" s="14">
        <v>4.465152000000001</v>
      </c>
      <c r="K20" s="14">
        <v>1.3512960000000003</v>
      </c>
      <c r="L20" s="14">
        <v>0.445824</v>
      </c>
      <c r="M20" s="50">
        <v>0.23673600000000006</v>
      </c>
      <c r="N20" s="53">
        <v>151.40131200000002</v>
      </c>
      <c r="O20" s="53">
        <f t="shared" si="0"/>
        <v>4.800890183126401</v>
      </c>
    </row>
    <row r="21" spans="1:15" ht="18" customHeight="1">
      <c r="A21" s="46">
        <v>2557</v>
      </c>
      <c r="B21" s="43">
        <v>0.23587199999999997</v>
      </c>
      <c r="C21" s="14">
        <v>5.279903999999999</v>
      </c>
      <c r="D21" s="14">
        <v>6.815232000000002</v>
      </c>
      <c r="E21" s="14">
        <v>0.5339519999999999</v>
      </c>
      <c r="F21" s="14">
        <v>19.977408</v>
      </c>
      <c r="G21" s="14">
        <v>31.052160000000004</v>
      </c>
      <c r="H21" s="14">
        <v>23.741856</v>
      </c>
      <c r="I21" s="14">
        <v>31.814208000000022</v>
      </c>
      <c r="J21" s="14">
        <v>3.195936</v>
      </c>
      <c r="K21" s="14">
        <v>3.6486720000000012</v>
      </c>
      <c r="L21" s="14">
        <v>0.6955200000000001</v>
      </c>
      <c r="M21" s="50">
        <v>0.28166399999999997</v>
      </c>
      <c r="N21" s="53">
        <v>127.27238400000002</v>
      </c>
      <c r="O21" s="53">
        <f t="shared" si="0"/>
        <v>4.0357691149248005</v>
      </c>
    </row>
    <row r="22" spans="1:15" ht="18" customHeight="1">
      <c r="A22" s="46">
        <v>2558</v>
      </c>
      <c r="B22" s="43">
        <v>6.927552000000002</v>
      </c>
      <c r="C22" s="14">
        <v>3.803328</v>
      </c>
      <c r="D22" s="14">
        <v>0.5322239999999999</v>
      </c>
      <c r="E22" s="14">
        <v>0.5097600000000001</v>
      </c>
      <c r="F22" s="14">
        <v>0.53568</v>
      </c>
      <c r="G22" s="14">
        <v>3.9709440000000003</v>
      </c>
      <c r="H22" s="14">
        <v>7.720704</v>
      </c>
      <c r="I22" s="14">
        <v>6.1845120000000025</v>
      </c>
      <c r="J22" s="14">
        <v>10.16928</v>
      </c>
      <c r="K22" s="14">
        <v>1.0039680000000004</v>
      </c>
      <c r="L22" s="14">
        <v>0.6428159999999923</v>
      </c>
      <c r="M22" s="50">
        <v>0.2885759999999999</v>
      </c>
      <c r="N22" s="53">
        <v>42.28934399999999</v>
      </c>
      <c r="O22" s="53">
        <f t="shared" si="0"/>
        <v>1.3409824114367999</v>
      </c>
    </row>
    <row r="23" spans="1:15" ht="18" customHeight="1">
      <c r="A23" s="46">
        <v>2559</v>
      </c>
      <c r="B23" s="43">
        <v>1.6968959999999988</v>
      </c>
      <c r="C23" s="14">
        <v>0.5495040000000002</v>
      </c>
      <c r="D23" s="14">
        <v>0.5322240000000003</v>
      </c>
      <c r="E23" s="14">
        <v>24.596352000000007</v>
      </c>
      <c r="F23" s="14">
        <v>12.303360000000003</v>
      </c>
      <c r="G23" s="14">
        <v>66.318048</v>
      </c>
      <c r="H23" s="14">
        <v>61.75612799999998</v>
      </c>
      <c r="I23" s="14">
        <v>38.87049600000001</v>
      </c>
      <c r="J23" s="14">
        <v>10.569311999999996</v>
      </c>
      <c r="K23" s="14">
        <v>2.4736320000000003</v>
      </c>
      <c r="L23" s="14">
        <v>2.536704</v>
      </c>
      <c r="M23" s="50">
        <v>2.7509759999999988</v>
      </c>
      <c r="N23" s="53">
        <v>224.95363200000003</v>
      </c>
      <c r="O23" s="53">
        <f t="shared" si="0"/>
        <v>7.133212184630401</v>
      </c>
    </row>
    <row r="24" spans="1:15" ht="18" customHeight="1">
      <c r="A24" s="46">
        <v>2560</v>
      </c>
      <c r="B24" s="43">
        <v>2.0606400000000002</v>
      </c>
      <c r="C24" s="14">
        <v>25.363584000000003</v>
      </c>
      <c r="D24" s="14">
        <v>41.88672</v>
      </c>
      <c r="E24" s="14">
        <v>43.586208</v>
      </c>
      <c r="F24" s="14">
        <v>62.90524800000002</v>
      </c>
      <c r="G24" s="14">
        <v>77.90774399999998</v>
      </c>
      <c r="H24" s="14">
        <v>128.73859200000004</v>
      </c>
      <c r="I24" s="14">
        <v>39.32064</v>
      </c>
      <c r="J24" s="14">
        <v>23.389343999999998</v>
      </c>
      <c r="K24" s="14">
        <v>22.676544000000007</v>
      </c>
      <c r="L24" s="14">
        <v>1.2545280000000003</v>
      </c>
      <c r="M24" s="50">
        <v>1.1646720000000006</v>
      </c>
      <c r="N24" s="53">
        <v>470.2544640000001</v>
      </c>
      <c r="O24" s="53">
        <f t="shared" si="0"/>
        <v>14.911627977100803</v>
      </c>
    </row>
    <row r="25" spans="1:15" ht="18" customHeight="1">
      <c r="A25" s="46">
        <v>2561</v>
      </c>
      <c r="B25" s="43">
        <v>2.016576</v>
      </c>
      <c r="C25" s="14">
        <v>10.610783999999999</v>
      </c>
      <c r="D25" s="14">
        <v>10.410336000000003</v>
      </c>
      <c r="E25" s="14">
        <v>7.884863999999999</v>
      </c>
      <c r="F25" s="14">
        <v>9.142847999999999</v>
      </c>
      <c r="G25" s="14">
        <v>9.125568</v>
      </c>
      <c r="H25" s="14">
        <v>29.815776</v>
      </c>
      <c r="I25" s="14">
        <v>9.456480000000003</v>
      </c>
      <c r="J25" s="14">
        <v>6.286464</v>
      </c>
      <c r="K25" s="14">
        <v>4.8971519999999975</v>
      </c>
      <c r="L25" s="14">
        <v>2.635199999999999</v>
      </c>
      <c r="M25" s="50">
        <v>2.6179200000000016</v>
      </c>
      <c r="N25" s="53">
        <v>104.899968</v>
      </c>
      <c r="O25" s="53">
        <f t="shared" si="0"/>
        <v>3.3263465152896</v>
      </c>
    </row>
    <row r="26" spans="1:15" ht="18" customHeight="1">
      <c r="A26" s="46">
        <v>2562</v>
      </c>
      <c r="B26" s="43">
        <v>2.1850560000000003</v>
      </c>
      <c r="C26" s="14">
        <v>1.821312</v>
      </c>
      <c r="D26" s="14">
        <v>2.3932800000000003</v>
      </c>
      <c r="E26" s="14">
        <v>2.2498560000000007</v>
      </c>
      <c r="F26" s="14">
        <v>10.690272000000002</v>
      </c>
      <c r="G26" s="14">
        <v>23.683968</v>
      </c>
      <c r="H26" s="14">
        <v>5.994432000000002</v>
      </c>
      <c r="I26" s="14">
        <v>2.2368959999999993</v>
      </c>
      <c r="J26" s="14">
        <v>2.172960000000001</v>
      </c>
      <c r="K26" s="14">
        <v>2.020031999999999</v>
      </c>
      <c r="L26" s="14">
        <v>1.7504640000000031</v>
      </c>
      <c r="M26" s="50">
        <v>0.446688</v>
      </c>
      <c r="N26" s="53">
        <v>57.645216</v>
      </c>
      <c r="O26" s="53">
        <f t="shared" si="0"/>
        <v>1.8279125057952</v>
      </c>
    </row>
    <row r="27" spans="1:15" ht="18" customHeight="1">
      <c r="A27" s="46">
        <v>2563</v>
      </c>
      <c r="B27" s="43">
        <v>0</v>
      </c>
      <c r="C27" s="14">
        <v>0</v>
      </c>
      <c r="D27" s="14">
        <v>0</v>
      </c>
      <c r="E27" s="14">
        <v>0</v>
      </c>
      <c r="F27" s="14">
        <v>14.942015999999999</v>
      </c>
      <c r="G27" s="14">
        <v>55.429919999999996</v>
      </c>
      <c r="H27" s="14">
        <v>33.16723200000001</v>
      </c>
      <c r="I27" s="14">
        <v>22.845888</v>
      </c>
      <c r="J27" s="14">
        <v>1.173312</v>
      </c>
      <c r="K27" s="14">
        <v>0.7292160000000003</v>
      </c>
      <c r="L27" s="14">
        <v>0.4492799999999999</v>
      </c>
      <c r="M27" s="50">
        <v>0.16848000000000007</v>
      </c>
      <c r="N27" s="53">
        <v>128.90534399999999</v>
      </c>
      <c r="O27" s="53">
        <f t="shared" si="0"/>
        <v>4.087549786636799</v>
      </c>
    </row>
    <row r="28" spans="1:15" ht="18" customHeight="1">
      <c r="A28" s="46">
        <v>2564</v>
      </c>
      <c r="B28" s="43">
        <v>1.0782720000000001</v>
      </c>
      <c r="C28" s="14">
        <v>2.28096</v>
      </c>
      <c r="D28" s="14">
        <v>1.9008</v>
      </c>
      <c r="E28" s="14">
        <v>5.1079680000000005</v>
      </c>
      <c r="F28" s="14">
        <v>3.94848</v>
      </c>
      <c r="G28" s="14">
        <v>116.232192</v>
      </c>
      <c r="H28" s="14">
        <v>24.744960000000006</v>
      </c>
      <c r="I28" s="14">
        <v>8.983872000000002</v>
      </c>
      <c r="J28" s="14">
        <v>3.0516480000000006</v>
      </c>
      <c r="K28" s="14">
        <v>2.4710400000000003</v>
      </c>
      <c r="L28" s="14">
        <v>1.8835200000000005</v>
      </c>
      <c r="M28" s="50">
        <v>1.8835199999999994</v>
      </c>
      <c r="N28" s="53">
        <v>173.567232</v>
      </c>
      <c r="O28" s="53">
        <f t="shared" si="0"/>
        <v>5.5037648565504</v>
      </c>
    </row>
    <row r="29" spans="1:15" ht="18" customHeight="1">
      <c r="A29" s="46">
        <v>2565</v>
      </c>
      <c r="B29" s="43">
        <v>1.6536959999999998</v>
      </c>
      <c r="C29" s="14">
        <v>8.633952</v>
      </c>
      <c r="D29" s="14">
        <v>4.049568</v>
      </c>
      <c r="E29" s="14">
        <v>17.082144000000003</v>
      </c>
      <c r="F29" s="14">
        <v>34.13232000000001</v>
      </c>
      <c r="G29" s="14">
        <v>191.69827200000006</v>
      </c>
      <c r="H29" s="14">
        <v>136.973376</v>
      </c>
      <c r="I29" s="14">
        <v>16.384896</v>
      </c>
      <c r="J29" s="14">
        <v>10.01376</v>
      </c>
      <c r="K29" s="14">
        <v>4.525632</v>
      </c>
      <c r="L29" s="14">
        <v>1.9785599999999999</v>
      </c>
      <c r="M29" s="50">
        <v>2.925504</v>
      </c>
      <c r="N29" s="53">
        <v>430.05168000000003</v>
      </c>
      <c r="O29" s="53">
        <f t="shared" si="0"/>
        <v>13.636809757296001</v>
      </c>
    </row>
    <row r="30" spans="1:15" ht="18" customHeight="1">
      <c r="A30" s="46"/>
      <c r="B30" s="4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50"/>
      <c r="N30" s="53"/>
      <c r="O30" s="53"/>
    </row>
    <row r="31" spans="1:15" ht="18" customHeight="1">
      <c r="A31" s="46"/>
      <c r="B31" s="4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50"/>
      <c r="N31" s="53"/>
      <c r="O31" s="53"/>
    </row>
    <row r="32" spans="1:15" ht="18" customHeight="1">
      <c r="A32" s="57" t="s">
        <v>22</v>
      </c>
      <c r="B32" s="58">
        <f>+MAX(B7:B31)</f>
        <v>14.904</v>
      </c>
      <c r="C32" s="59">
        <f>+MAX(C7:C31)</f>
        <v>111.26160000000003</v>
      </c>
      <c r="D32" s="59">
        <f aca="true" t="shared" si="1" ref="D32:M32">+MAX(D7:D31)</f>
        <v>42.656544</v>
      </c>
      <c r="E32" s="59">
        <f t="shared" si="1"/>
        <v>43.586208</v>
      </c>
      <c r="F32" s="59">
        <f t="shared" si="1"/>
        <v>95.25081600000001</v>
      </c>
      <c r="G32" s="59">
        <f t="shared" si="1"/>
        <v>275.629</v>
      </c>
      <c r="H32" s="59">
        <f t="shared" si="1"/>
        <v>225.3052800000001</v>
      </c>
      <c r="I32" s="59">
        <f t="shared" si="1"/>
        <v>62.593</v>
      </c>
      <c r="J32" s="59">
        <f t="shared" si="1"/>
        <v>23.389343999999998</v>
      </c>
      <c r="K32" s="59">
        <f t="shared" si="1"/>
        <v>22.676544000000007</v>
      </c>
      <c r="L32" s="59">
        <f t="shared" si="1"/>
        <v>3.614</v>
      </c>
      <c r="M32" s="59">
        <f t="shared" si="1"/>
        <v>3.78</v>
      </c>
      <c r="N32" s="60">
        <f>+MAX(N7:N31)</f>
        <v>718.7365440000001</v>
      </c>
      <c r="O32" s="60">
        <f>+MAX(O7:O31)</f>
        <v>22.790920189276804</v>
      </c>
    </row>
    <row r="33" spans="1:15" ht="18" customHeight="1">
      <c r="A33" s="47" t="s">
        <v>18</v>
      </c>
      <c r="B33" s="44">
        <f>+AVERAGE(B7:B31)</f>
        <v>2.962960695652174</v>
      </c>
      <c r="C33" s="15">
        <f>+AVERAGE(C7:C31)</f>
        <v>18.528424695652177</v>
      </c>
      <c r="D33" s="15">
        <f aca="true" t="shared" si="2" ref="D33:M33">+AVERAGE(D7:D31)</f>
        <v>12.546268521739135</v>
      </c>
      <c r="E33" s="15">
        <f t="shared" si="2"/>
        <v>9.837999652173911</v>
      </c>
      <c r="F33" s="15">
        <f t="shared" si="2"/>
        <v>23.411434086956525</v>
      </c>
      <c r="G33" s="15">
        <f t="shared" si="2"/>
        <v>71.53737008695653</v>
      </c>
      <c r="H33" s="15">
        <f t="shared" si="2"/>
        <v>62.698404521739114</v>
      </c>
      <c r="I33" s="15">
        <f t="shared" si="2"/>
        <v>20.9605627826087</v>
      </c>
      <c r="J33" s="15">
        <f t="shared" si="2"/>
        <v>6.743932173913044</v>
      </c>
      <c r="K33" s="15">
        <f t="shared" si="2"/>
        <v>3.6049996521739134</v>
      </c>
      <c r="L33" s="15">
        <f t="shared" si="2"/>
        <v>1.4736789565217403</v>
      </c>
      <c r="M33" s="15">
        <f t="shared" si="2"/>
        <v>1.3958706086956523</v>
      </c>
      <c r="N33" s="54">
        <f>SUM(B33:M33)</f>
        <v>235.70190643478261</v>
      </c>
      <c r="O33" s="55">
        <f>AVERAGE(O7:O31)</f>
        <v>7.474036742475027</v>
      </c>
    </row>
    <row r="34" spans="1:15" ht="18" customHeight="1">
      <c r="A34" s="48" t="s">
        <v>23</v>
      </c>
      <c r="B34" s="61">
        <f>+MIN(B7:B31)</f>
        <v>0</v>
      </c>
      <c r="C34" s="62">
        <f>+MIN(C7:C31)</f>
        <v>0</v>
      </c>
      <c r="D34" s="62">
        <f aca="true" t="shared" si="3" ref="D34:M34">+MIN(D7:D31)</f>
        <v>0</v>
      </c>
      <c r="E34" s="62">
        <f t="shared" si="3"/>
        <v>0</v>
      </c>
      <c r="F34" s="62">
        <f t="shared" si="3"/>
        <v>0.53568</v>
      </c>
      <c r="G34" s="62">
        <f t="shared" si="3"/>
        <v>3.9709440000000003</v>
      </c>
      <c r="H34" s="62">
        <f t="shared" si="3"/>
        <v>5.994432000000002</v>
      </c>
      <c r="I34" s="62">
        <f t="shared" si="3"/>
        <v>2.2368959999999993</v>
      </c>
      <c r="J34" s="62">
        <f t="shared" si="3"/>
        <v>1.173312</v>
      </c>
      <c r="K34" s="62">
        <f t="shared" si="3"/>
        <v>0.7292160000000003</v>
      </c>
      <c r="L34" s="62">
        <f t="shared" si="3"/>
        <v>0.27043199999999984</v>
      </c>
      <c r="M34" s="62">
        <f t="shared" si="3"/>
        <v>0.16848000000000007</v>
      </c>
      <c r="N34" s="56">
        <f>+MIN(N7:N31)</f>
        <v>42.28934399999999</v>
      </c>
      <c r="O34" s="56">
        <f>+MIN(O7:O31)</f>
        <v>1.3409824114367999</v>
      </c>
    </row>
    <row r="35" spans="1:15" ht="20.25" customHeight="1">
      <c r="A35" s="36" t="s">
        <v>25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 ht="18" customHeight="1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1:15" ht="18" customHeigh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5" ht="18" customHeight="1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5" ht="18" customHeight="1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1:15" ht="18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1:15" ht="18" customHeight="1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1:15" ht="18" customHeight="1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3" spans="1:15" ht="18" customHeight="1">
      <c r="A43" s="32"/>
      <c r="B43" s="33"/>
      <c r="C43" s="34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5"/>
      <c r="O43" s="35"/>
    </row>
    <row r="44" spans="1:15" ht="18" customHeight="1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5" ht="24.75" customHeight="1">
      <c r="A45" s="22"/>
      <c r="B45" s="17"/>
      <c r="C45" s="3"/>
      <c r="D45" s="23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ht="18" customHeight="1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  <row r="47" spans="1:15" ht="18" customHeight="1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  <row r="48" spans="1:15" ht="18" customHeight="1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  <row r="49" spans="1:15" ht="32.25" customHeight="1">
      <c r="A49" s="26"/>
      <c r="B49" s="1"/>
      <c r="C49" s="1"/>
      <c r="D49" s="1"/>
      <c r="E49" s="1"/>
      <c r="F49" s="1"/>
      <c r="G49" s="2"/>
      <c r="H49" s="1"/>
      <c r="I49" s="1"/>
      <c r="J49" s="1"/>
      <c r="K49" s="1"/>
      <c r="L49" s="1"/>
      <c r="M49" s="1"/>
      <c r="N49" s="1"/>
      <c r="O49" s="16"/>
    </row>
    <row r="50" ht="15" customHeight="1">
      <c r="O50" s="17"/>
    </row>
    <row r="51" spans="1:15" ht="26.25" customHeight="1">
      <c r="A51" s="27"/>
      <c r="B51" s="5"/>
      <c r="C51" s="5"/>
      <c r="D51" s="5"/>
      <c r="E51" s="5"/>
      <c r="F51" s="5"/>
      <c r="G51" s="5"/>
      <c r="H51" s="5"/>
      <c r="I51" s="5"/>
      <c r="J51" s="3"/>
      <c r="K51" s="5"/>
      <c r="L51" s="5"/>
      <c r="M51" s="5"/>
      <c r="N51" s="5"/>
      <c r="O51" s="18"/>
    </row>
    <row r="52" spans="1:15" ht="26.25" customHeight="1">
      <c r="A52" s="2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18"/>
    </row>
    <row r="53" spans="1:15" ht="23.25" customHeight="1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ht="23.25" customHeight="1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ht="23.25" customHeight="1">
      <c r="A55" s="20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21"/>
    </row>
    <row r="56" spans="1:15" ht="18" customHeight="1">
      <c r="A56" s="22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8" customHeight="1">
      <c r="A57" s="22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8" customHeight="1">
      <c r="A58" s="22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18" customHeight="1">
      <c r="A59" s="22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 ht="18" customHeight="1">
      <c r="A60" s="22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ht="18" customHeight="1">
      <c r="A61" s="22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ht="18" customHeight="1">
      <c r="A62" s="22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ht="18" customHeight="1">
      <c r="A63" s="22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23"/>
    </row>
    <row r="64" spans="1:15" ht="18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1:15" ht="18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</row>
    <row r="66" spans="1:15" ht="18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1:15" ht="18" customHeight="1">
      <c r="A67" s="22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ht="22.5" customHeight="1">
      <c r="A68" s="22"/>
      <c r="B68" s="17"/>
      <c r="C68" s="17"/>
      <c r="D68" s="28"/>
      <c r="E68" s="23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 ht="18" customHeight="1">
      <c r="A69" s="22"/>
      <c r="B69" s="17"/>
      <c r="C69" s="17"/>
      <c r="D69" s="23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5" ht="18" customHeight="1">
      <c r="A70" s="29"/>
      <c r="B70" s="30"/>
      <c r="C70" s="17"/>
      <c r="D70" s="23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 ht="18" customHeight="1">
      <c r="A71" s="22"/>
      <c r="B71" s="17"/>
      <c r="C71" s="17"/>
      <c r="D71" s="23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5" ht="18" customHeight="1">
      <c r="A72" s="22"/>
      <c r="B72" s="17"/>
      <c r="C72" s="17"/>
      <c r="D72" s="23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1:15" ht="18" customHeight="1">
      <c r="A73" s="22"/>
      <c r="B73" s="17"/>
      <c r="C73" s="17"/>
      <c r="D73" s="23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5" ht="18" customHeight="1">
      <c r="A74" s="22"/>
      <c r="B74" s="17"/>
      <c r="C74" s="17"/>
      <c r="D74" s="23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1:15" ht="18" customHeight="1">
      <c r="A75" s="22"/>
      <c r="B75" s="17"/>
      <c r="C75" s="17"/>
      <c r="D75" s="23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5" ht="18" customHeight="1">
      <c r="A76" s="22"/>
      <c r="B76" s="17"/>
      <c r="C76" s="17"/>
      <c r="D76" s="23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15" ht="18" customHeight="1">
      <c r="A77" s="22"/>
      <c r="B77" s="17"/>
      <c r="C77" s="17"/>
      <c r="D77" s="23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5" ht="18" customHeight="1">
      <c r="A78" s="22"/>
      <c r="B78" s="17"/>
      <c r="C78" s="17"/>
      <c r="D78" s="23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1:15" ht="18" customHeight="1">
      <c r="A79" s="22"/>
      <c r="B79" s="17"/>
      <c r="C79" s="17"/>
      <c r="D79" s="23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ht="18" customHeight="1">
      <c r="A80" s="22"/>
      <c r="B80" s="17"/>
      <c r="C80" s="17"/>
      <c r="D80" s="23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1:15" ht="18" customHeight="1">
      <c r="A81" s="22"/>
      <c r="B81" s="17"/>
      <c r="C81" s="17"/>
      <c r="D81" s="23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15" ht="18" customHeight="1">
      <c r="A82" s="22"/>
      <c r="B82" s="17"/>
      <c r="C82" s="17"/>
      <c r="D82" s="23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1:15" ht="18" customHeight="1">
      <c r="A83" s="22"/>
      <c r="B83" s="17"/>
      <c r="C83" s="17"/>
      <c r="D83" s="23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1:15" ht="24.75" customHeight="1">
      <c r="A84" s="22"/>
      <c r="B84" s="17"/>
      <c r="C84" s="17"/>
      <c r="D84" s="17"/>
      <c r="E84" s="23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 ht="24.75" customHeight="1">
      <c r="A85" s="22"/>
      <c r="B85" s="17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17"/>
      <c r="N85" s="17"/>
      <c r="O85" s="17"/>
    </row>
    <row r="86" spans="1:15" ht="22.5" customHeight="1">
      <c r="A86" s="22"/>
      <c r="B86" s="17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17"/>
      <c r="N86" s="17"/>
      <c r="O86" s="17"/>
    </row>
    <row r="87" spans="2:15" ht="18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2:15" ht="18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2:15" ht="18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2:15" ht="18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2:15" ht="18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8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2:15" ht="18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2:15" ht="18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2:15" ht="18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2:15" ht="18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="3" customFormat="1" ht="18.75"/>
    <row r="98" s="3" customFormat="1" ht="18.75"/>
    <row r="99" s="3" customFormat="1" ht="18.75"/>
    <row r="100" s="3" customFormat="1" ht="18.75"/>
    <row r="101" s="3" customFormat="1" ht="18.75"/>
    <row r="102" s="3" customFormat="1" ht="18.75"/>
    <row r="103" s="3" customFormat="1" ht="18.75"/>
    <row r="104" s="3" customFormat="1" ht="18.75"/>
    <row r="105" s="3" customFormat="1" ht="18.75"/>
    <row r="106" s="3" customFormat="1" ht="18.75"/>
    <row r="107" s="3" customFormat="1" ht="18.75"/>
    <row r="108" s="3" customFormat="1" ht="18.75"/>
    <row r="109" s="3" customFormat="1" ht="18.75"/>
    <row r="110" s="3" customFormat="1" ht="18.75"/>
    <row r="111" s="3" customFormat="1" ht="18.75"/>
    <row r="112" s="3" customFormat="1" ht="18.75"/>
    <row r="113" s="3" customFormat="1" ht="18.75"/>
    <row r="114" s="3" customFormat="1" ht="18.75"/>
    <row r="115" s="3" customFormat="1" ht="18.75"/>
    <row r="116" s="3" customFormat="1" ht="18.75"/>
    <row r="117" s="3" customFormat="1" ht="18.75"/>
    <row r="118" s="3" customFormat="1" ht="18.75"/>
    <row r="119" s="3" customFormat="1" ht="18.75"/>
    <row r="120" spans="2:15" ht="18.75">
      <c r="B120" s="3"/>
      <c r="M120" s="3"/>
      <c r="N120" s="3"/>
      <c r="O120" s="3"/>
    </row>
    <row r="121" spans="2:15" ht="18.75">
      <c r="B121" s="3"/>
      <c r="M121" s="3"/>
      <c r="N121" s="3"/>
      <c r="O121" s="3"/>
    </row>
  </sheetData>
  <sheetProtection/>
  <printOptions/>
  <pageMargins left="0.69" right="0.15748031496062992" top="0.3937007874015748" bottom="0.3937007874015748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4">
      <selection activeCell="V14" sqref="V14"/>
    </sheetView>
  </sheetViews>
  <sheetFormatPr defaultColWidth="9.140625" defaultRowHeight="21.75"/>
  <cols>
    <col min="1" max="1" width="13.421875" style="3" bestFit="1" customWidth="1"/>
    <col min="2" max="16384" width="9.140625" style="3" customWidth="1"/>
  </cols>
  <sheetData>
    <row r="1" spans="1:3" ht="18.75">
      <c r="A1" s="24" t="s">
        <v>4</v>
      </c>
      <c r="B1" s="21" t="s">
        <v>3</v>
      </c>
      <c r="C1" s="3" t="s">
        <v>27</v>
      </c>
    </row>
    <row r="2" spans="1:2" ht="18.75">
      <c r="A2" s="24"/>
      <c r="B2" s="21" t="s">
        <v>17</v>
      </c>
    </row>
    <row r="3" spans="1:3" ht="18.75">
      <c r="A3" s="25">
        <v>36798</v>
      </c>
      <c r="B3" s="4">
        <v>236.641</v>
      </c>
      <c r="C3" s="4">
        <v>235.7</v>
      </c>
    </row>
    <row r="4" spans="1:3" ht="18.75">
      <c r="A4" s="25">
        <v>37164</v>
      </c>
      <c r="B4" s="4">
        <v>212.334</v>
      </c>
      <c r="C4" s="4">
        <v>235.7</v>
      </c>
    </row>
    <row r="5" spans="1:3" ht="18.75">
      <c r="A5" s="25">
        <v>37530</v>
      </c>
      <c r="B5" s="4">
        <v>508.686</v>
      </c>
      <c r="C5" s="4">
        <v>235.7</v>
      </c>
    </row>
    <row r="6" spans="1:3" ht="18.75">
      <c r="A6" s="25">
        <v>37896</v>
      </c>
      <c r="B6" s="4">
        <v>56.55300000000001</v>
      </c>
      <c r="C6" s="4">
        <v>235.7</v>
      </c>
    </row>
    <row r="7" spans="1:3" ht="18.75">
      <c r="A7" s="25">
        <v>38262</v>
      </c>
      <c r="B7" s="4">
        <v>88.91099999999999</v>
      </c>
      <c r="C7" s="4">
        <v>235.7</v>
      </c>
    </row>
    <row r="8" spans="1:3" ht="18.75">
      <c r="A8" s="25">
        <v>38628</v>
      </c>
      <c r="B8" s="4">
        <v>95.068512</v>
      </c>
      <c r="C8" s="4">
        <v>235.7</v>
      </c>
    </row>
    <row r="9" spans="1:3" ht="18.75">
      <c r="A9" s="25">
        <v>38994</v>
      </c>
      <c r="B9" s="4">
        <v>306.34</v>
      </c>
      <c r="C9" s="4">
        <v>235.7</v>
      </c>
    </row>
    <row r="10" spans="1:3" ht="18.75">
      <c r="A10" s="25">
        <v>39360</v>
      </c>
      <c r="B10" s="4">
        <v>317.124288</v>
      </c>
      <c r="C10" s="4">
        <v>235.7</v>
      </c>
    </row>
    <row r="11" spans="1:3" ht="18.75">
      <c r="A11" s="25">
        <v>39726</v>
      </c>
      <c r="B11" s="4">
        <v>257.71</v>
      </c>
      <c r="C11" s="4">
        <v>235.7</v>
      </c>
    </row>
    <row r="12" spans="1:3" ht="18.75">
      <c r="A12" s="25">
        <v>40091</v>
      </c>
      <c r="B12" s="4">
        <v>275.86</v>
      </c>
      <c r="C12" s="4">
        <v>235.7</v>
      </c>
    </row>
    <row r="13" spans="1:3" ht="18.75">
      <c r="A13" s="25">
        <v>40456</v>
      </c>
      <c r="B13" s="4">
        <v>261.55</v>
      </c>
      <c r="C13" s="4">
        <v>235.7</v>
      </c>
    </row>
    <row r="14" spans="1:3" ht="18.75">
      <c r="A14" s="25">
        <v>40821</v>
      </c>
      <c r="B14" s="4">
        <v>718.74</v>
      </c>
      <c r="C14" s="4">
        <v>235.7</v>
      </c>
    </row>
    <row r="15" spans="1:3" ht="18.75">
      <c r="A15" s="25">
        <v>41187</v>
      </c>
      <c r="B15" s="4">
        <v>174.400128</v>
      </c>
      <c r="C15" s="4">
        <v>235.7</v>
      </c>
    </row>
    <row r="16" spans="1:3" ht="18.75">
      <c r="A16" s="25">
        <v>41552</v>
      </c>
      <c r="B16" s="4">
        <v>151.4</v>
      </c>
      <c r="C16" s="4">
        <v>235.7</v>
      </c>
    </row>
    <row r="17" spans="1:3" ht="18.75">
      <c r="A17" s="25">
        <v>41917</v>
      </c>
      <c r="B17" s="4">
        <v>127.27</v>
      </c>
      <c r="C17" s="4">
        <v>235.7</v>
      </c>
    </row>
    <row r="18" spans="1:3" ht="18.75">
      <c r="A18" s="25">
        <v>42282</v>
      </c>
      <c r="B18" s="4">
        <v>42.29</v>
      </c>
      <c r="C18" s="4">
        <v>235.7</v>
      </c>
    </row>
    <row r="19" spans="1:3" ht="18.75">
      <c r="A19" s="25">
        <v>42648</v>
      </c>
      <c r="B19" s="4">
        <v>224.95</v>
      </c>
      <c r="C19" s="4">
        <v>235.7</v>
      </c>
    </row>
    <row r="20" spans="1:3" ht="18.75">
      <c r="A20" s="25">
        <v>43013</v>
      </c>
      <c r="B20" s="4">
        <v>470.2544640000001</v>
      </c>
      <c r="C20" s="4">
        <v>235.7</v>
      </c>
    </row>
    <row r="21" spans="1:3" ht="18.75">
      <c r="A21" s="25">
        <v>43378</v>
      </c>
      <c r="B21" s="4">
        <v>104.899968</v>
      </c>
      <c r="C21" s="4">
        <v>235.7</v>
      </c>
    </row>
    <row r="22" spans="1:3" ht="18.75">
      <c r="A22" s="25">
        <v>43743</v>
      </c>
      <c r="B22" s="3">
        <v>57.65</v>
      </c>
      <c r="C22" s="4">
        <v>235.7</v>
      </c>
    </row>
    <row r="23" spans="1:3" ht="18.75">
      <c r="A23" s="25">
        <v>44109</v>
      </c>
      <c r="B23" s="3">
        <v>128.91</v>
      </c>
      <c r="C23" s="4">
        <v>235.7</v>
      </c>
    </row>
    <row r="24" spans="1:3" ht="18.75">
      <c r="A24" s="25">
        <v>44474</v>
      </c>
      <c r="B24" s="3">
        <v>173.57</v>
      </c>
      <c r="C24" s="4">
        <v>235.7</v>
      </c>
    </row>
    <row r="25" spans="1:3" ht="18.75">
      <c r="A25" s="25">
        <v>44839</v>
      </c>
      <c r="B25" s="3">
        <v>430.05</v>
      </c>
      <c r="C25" s="4">
        <v>235.7</v>
      </c>
    </row>
    <row r="26" ht="18.75">
      <c r="A26" s="25"/>
    </row>
    <row r="27" ht="18.75">
      <c r="A27" s="25"/>
    </row>
    <row r="28" ht="18.75">
      <c r="A28" s="25"/>
    </row>
    <row r="29" ht="18.75">
      <c r="A29" s="25"/>
    </row>
    <row r="30" ht="18.75">
      <c r="A30" s="25"/>
    </row>
    <row r="31" ht="18.75">
      <c r="A31" s="25"/>
    </row>
    <row r="32" ht="18.75">
      <c r="A32" s="25"/>
    </row>
    <row r="33" ht="18.75">
      <c r="A33" s="25"/>
    </row>
    <row r="34" ht="18.75">
      <c r="A34" s="25"/>
    </row>
    <row r="35" ht="18.75">
      <c r="A35" s="25"/>
    </row>
    <row r="36" ht="18.75">
      <c r="A36" s="25"/>
    </row>
    <row r="37" ht="18.75">
      <c r="A37" s="25"/>
    </row>
    <row r="38" ht="18.75">
      <c r="A38" s="25"/>
    </row>
    <row r="39" ht="18.75">
      <c r="A39" s="25"/>
    </row>
    <row r="40" ht="18.75">
      <c r="A40" s="25"/>
    </row>
    <row r="41" ht="18.75">
      <c r="A41" s="25"/>
    </row>
    <row r="42" ht="18.75">
      <c r="A42" s="25"/>
    </row>
    <row r="43" ht="18.75">
      <c r="A43" s="25"/>
    </row>
    <row r="44" ht="18.75">
      <c r="A44" s="25"/>
    </row>
    <row r="45" ht="18.75">
      <c r="A45" s="25"/>
    </row>
    <row r="46" ht="18.75">
      <c r="A46" s="25"/>
    </row>
    <row r="47" ht="18.75">
      <c r="A47" s="25"/>
    </row>
    <row r="48" ht="18.75">
      <c r="A48" s="25"/>
    </row>
    <row r="49" ht="18.75">
      <c r="A49" s="25"/>
    </row>
    <row r="50" ht="18.75">
      <c r="A50" s="25"/>
    </row>
    <row r="51" ht="18.75">
      <c r="A51" s="25"/>
    </row>
    <row r="52" ht="18.75">
      <c r="A52" s="25"/>
    </row>
    <row r="53" ht="18.75">
      <c r="A53" s="25"/>
    </row>
    <row r="54" ht="18.75">
      <c r="A54" s="25"/>
    </row>
    <row r="55" ht="18.75">
      <c r="A55" s="25"/>
    </row>
    <row r="56" ht="18.75">
      <c r="A56" s="25"/>
    </row>
    <row r="57" ht="18.75">
      <c r="A57" s="25"/>
    </row>
    <row r="58" ht="18.75">
      <c r="A58" s="25"/>
    </row>
    <row r="59" ht="18.75">
      <c r="A59" s="25"/>
    </row>
    <row r="60" ht="18.75">
      <c r="A60" s="25"/>
    </row>
    <row r="61" ht="18.75">
      <c r="A61" s="25"/>
    </row>
    <row r="62" ht="18.75">
      <c r="A62" s="25"/>
    </row>
    <row r="63" ht="18.75">
      <c r="A63" s="25"/>
    </row>
    <row r="64" ht="18.75">
      <c r="A64" s="25"/>
    </row>
    <row r="65" ht="18.75">
      <c r="A65" s="25"/>
    </row>
    <row r="66" ht="18.75">
      <c r="A66" s="25"/>
    </row>
    <row r="67" ht="18.75">
      <c r="A67" s="25"/>
    </row>
    <row r="68" ht="18.75">
      <c r="A68" s="25"/>
    </row>
    <row r="69" ht="18.75">
      <c r="A69" s="25"/>
    </row>
    <row r="70" ht="18.75">
      <c r="A70" s="25"/>
    </row>
    <row r="71" ht="18.75">
      <c r="A71" s="25"/>
    </row>
    <row r="72" ht="18.75">
      <c r="A72" s="25"/>
    </row>
    <row r="73" ht="18.75">
      <c r="A73" s="25"/>
    </row>
    <row r="74" ht="18.75">
      <c r="A74" s="25"/>
    </row>
    <row r="75" ht="18.75">
      <c r="A75" s="25"/>
    </row>
    <row r="76" ht="18.75">
      <c r="A76" s="25"/>
    </row>
    <row r="77" ht="18.75">
      <c r="A77" s="25"/>
    </row>
    <row r="78" ht="18.75">
      <c r="A78" s="25"/>
    </row>
    <row r="79" ht="18.75">
      <c r="A79" s="25"/>
    </row>
    <row r="80" ht="18.75">
      <c r="A80" s="25"/>
    </row>
    <row r="81" ht="18.75">
      <c r="A81" s="25"/>
    </row>
    <row r="82" ht="18.75">
      <c r="A82" s="25"/>
    </row>
    <row r="83" ht="18.75">
      <c r="A83" s="25"/>
    </row>
    <row r="84" ht="18.75">
      <c r="A84" s="25"/>
    </row>
    <row r="85" ht="18.75">
      <c r="A85" s="25"/>
    </row>
    <row r="86" ht="18.75">
      <c r="A86" s="25"/>
    </row>
    <row r="87" ht="18.75">
      <c r="A87" s="25"/>
    </row>
    <row r="88" ht="18.75">
      <c r="A88" s="25"/>
    </row>
    <row r="89" ht="18.75">
      <c r="A89" s="25"/>
    </row>
    <row r="90" ht="18.75">
      <c r="A90" s="25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2007-11-30T03:48:11Z</cp:lastPrinted>
  <dcterms:created xsi:type="dcterms:W3CDTF">2000-08-03T07:16:09Z</dcterms:created>
  <dcterms:modified xsi:type="dcterms:W3CDTF">2023-06-06T06:40:20Z</dcterms:modified>
  <cp:category/>
  <cp:version/>
  <cp:contentType/>
  <cp:contentStatus/>
</cp:coreProperties>
</file>