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75" sheetId="1" r:id="rId1"/>
    <sheet name="P.75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<sst xmlns="http://schemas.openxmlformats.org/spreadsheetml/2006/main" count="55" uniqueCount="30">
  <si>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</si>
  <si>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</si>
  <si>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</si>
  <si>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</si>
  <si>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</si>
  <si>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</si>
  <si>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</si>
  <si>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</si>
  <si>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</si>
  <si>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</si>
  <si>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</si>
  <si>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</si>
  <si>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</si>
  <si>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</si>
  <si>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</si>
  <si>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</si>
  <si>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</si>
  <si>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</si>
  <si>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</si>
  <si>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</si>
  <si>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</si>
  <si>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</si>
  <si>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</si>
  <si>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</si>
  <si>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</si>
  <si>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</si>
  <si>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</si>
  <si>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</si>
  <si>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3,088   ตร.กม.</t>
  </si>
  <si>
    <t>ตลิ่งฝั่งซ้าย 345.113  ม.(รทก.) ตลิ่งฝั่งขวา 345.128 ม.(รทก.)ท้องน้ำ  ม.(รทก.) ศูนย์เสาระดับน้ำ 337.60  ม.(รทก.)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</si>
</sst>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_)"/>
    <numFmt numFmtId="181" formatCode="bbbb"/>
    <numFmt numFmtId="182" formatCode="#,##0_ ;\-#,##0\ "/>
    <numFmt numFmtId="183" formatCode="mmm\-yyyy"/>
    <numFmt numFmtId="184" formatCode="0.000"/>
    <numFmt numFmtId="185" formatCode="0.0"/>
  </numFmts>
  <fonts count="6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6" fontId="11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right"/>
    </xf>
    <xf numFmtId="176" fontId="11" fillId="0" borderId="17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33" borderId="24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13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34" borderId="21" xfId="0" applyNumberFormat="1" applyFont="1" applyFill="1" applyBorder="1" applyAlignment="1">
      <alignment horizontal="right"/>
    </xf>
    <xf numFmtId="2" fontId="7" fillId="34" borderId="22" xfId="0" applyNumberFormat="1" applyFont="1" applyFill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0" fontId="10" fillId="0" borderId="16" xfId="0" applyFont="1" applyBorder="1" applyAlignment="1">
      <alignment/>
    </xf>
    <xf numFmtId="177" fontId="7" fillId="0" borderId="23" xfId="0" applyNumberFormat="1" applyFont="1" applyBorder="1" applyAlignment="1">
      <alignment horizontal="center"/>
    </xf>
    <xf numFmtId="177" fontId="7" fillId="0" borderId="23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/>
    </xf>
    <xf numFmtId="180" fontId="7" fillId="0" borderId="0" xfId="0" applyNumberFormat="1" applyFont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1" fontId="7" fillId="37" borderId="25" xfId="0" applyNumberFormat="1" applyFont="1" applyFill="1" applyBorder="1" applyAlignment="1" applyProtection="1">
      <alignment horizontal="center"/>
      <protection/>
    </xf>
    <xf numFmtId="2" fontId="7" fillId="35" borderId="25" xfId="0" applyNumberFormat="1" applyFont="1" applyFill="1" applyBorder="1" applyAlignment="1">
      <alignment horizontal="right"/>
    </xf>
    <xf numFmtId="2" fontId="7" fillId="36" borderId="25" xfId="0" applyNumberFormat="1" applyFont="1" applyFill="1" applyBorder="1" applyAlignment="1">
      <alignment horizontal="right"/>
    </xf>
    <xf numFmtId="0" fontId="7" fillId="35" borderId="26" xfId="0" applyFont="1" applyFill="1" applyBorder="1" applyAlignment="1">
      <alignment horizontal="center"/>
    </xf>
    <xf numFmtId="178" fontId="7" fillId="36" borderId="26" xfId="0" applyNumberFormat="1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178" fontId="7" fillId="36" borderId="27" xfId="0" applyNumberFormat="1" applyFont="1" applyFill="1" applyBorder="1" applyAlignment="1">
      <alignment horizontal="center"/>
    </xf>
    <xf numFmtId="178" fontId="7" fillId="36" borderId="25" xfId="0" applyNumberFormat="1" applyFont="1" applyFill="1" applyBorder="1" applyAlignment="1">
      <alignment horizontal="center"/>
    </xf>
    <xf numFmtId="1" fontId="7" fillId="37" borderId="28" xfId="0" applyNumberFormat="1" applyFont="1" applyFill="1" applyBorder="1" applyAlignment="1" applyProtection="1">
      <alignment horizontal="center"/>
      <protection/>
    </xf>
    <xf numFmtId="2" fontId="7" fillId="35" borderId="28" xfId="0" applyNumberFormat="1" applyFont="1" applyFill="1" applyBorder="1" applyAlignment="1">
      <alignment horizontal="right"/>
    </xf>
    <xf numFmtId="2" fontId="7" fillId="36" borderId="28" xfId="0" applyNumberFormat="1" applyFont="1" applyFill="1" applyBorder="1" applyAlignment="1">
      <alignment horizontal="right"/>
    </xf>
    <xf numFmtId="0" fontId="7" fillId="35" borderId="25" xfId="0" applyFont="1" applyFill="1" applyBorder="1" applyAlignment="1">
      <alignment horizontal="right"/>
    </xf>
    <xf numFmtId="0" fontId="7" fillId="36" borderId="25" xfId="0" applyFont="1" applyFill="1" applyBorder="1" applyAlignment="1">
      <alignment horizontal="right"/>
    </xf>
    <xf numFmtId="1" fontId="7" fillId="37" borderId="25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78" fontId="7" fillId="36" borderId="28" xfId="0" applyNumberFormat="1" applyFont="1" applyFill="1" applyBorder="1" applyAlignment="1">
      <alignment horizontal="center"/>
    </xf>
    <xf numFmtId="1" fontId="7" fillId="37" borderId="19" xfId="0" applyNumberFormat="1" applyFont="1" applyFill="1" applyBorder="1" applyAlignment="1" applyProtection="1">
      <alignment horizontal="center"/>
      <protection/>
    </xf>
    <xf numFmtId="2" fontId="7" fillId="35" borderId="19" xfId="0" applyNumberFormat="1" applyFont="1" applyFill="1" applyBorder="1" applyAlignment="1">
      <alignment horizontal="right"/>
    </xf>
    <xf numFmtId="2" fontId="7" fillId="36" borderId="19" xfId="0" applyNumberFormat="1" applyFont="1" applyFill="1" applyBorder="1" applyAlignment="1">
      <alignment horizontal="right"/>
    </xf>
    <xf numFmtId="0" fontId="7" fillId="35" borderId="19" xfId="0" applyFont="1" applyFill="1" applyBorder="1" applyAlignment="1">
      <alignment horizontal="center"/>
    </xf>
    <xf numFmtId="178" fontId="7" fillId="36" borderId="1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30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/>
    </xf>
    <xf numFmtId="1" fontId="10" fillId="37" borderId="10" xfId="0" applyNumberFormat="1" applyFont="1" applyFill="1" applyBorder="1" applyAlignment="1">
      <alignment horizontal="center" vertical="center"/>
    </xf>
    <xf numFmtId="1" fontId="10" fillId="37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429451"/>
        <c:axId val="2186506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62567813"/>
        <c:axId val="26239406"/>
      </c:line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-0.8"/>
        <c:auto val="0"/>
        <c:lblOffset val="100"/>
        <c:tickLblSkip val="4"/>
        <c:noMultiLvlLbl val="0"/>
      </c:catAx>
      <c:valAx>
        <c:axId val="2186506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29451"/>
        <c:crossesAt val="1"/>
        <c:crossBetween val="midCat"/>
        <c:dispUnits/>
        <c:majorUnit val="0.1"/>
        <c:minorUnit val="0.02"/>
      </c:valAx>
      <c:catAx>
        <c:axId val="62567813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9406"/>
        <c:crosses val="autoZero"/>
        <c:auto val="0"/>
        <c:lblOffset val="100"/>
        <c:tickLblSkip val="1"/>
        <c:noMultiLvlLbl val="0"/>
      </c:catAx>
      <c:valAx>
        <c:axId val="26239406"/>
        <c:scaling>
          <c:orientation val="minMax"/>
        </c:scaling>
        <c:axPos val="l"/>
        <c:delete val="1"/>
        <c:majorTickMark val="out"/>
        <c:minorTickMark val="none"/>
        <c:tickLblPos val="nextTo"/>
        <c:crossAx val="625678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P.75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'P.75'!$X$5:$X$28</c:f>
              <c:numCache/>
            </c:numRef>
          </c:cat>
          <c:val>
            <c:numRef>
              <c:f>'P.75'!$Y$5:$Y$28</c:f>
              <c:numCache/>
            </c:numRef>
          </c:val>
        </c:ser>
        <c:axId val="34828063"/>
        <c:axId val="45017112"/>
      </c:barChart>
      <c:cat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482806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P.75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55"/>
          <c:w val="0.79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'P.75'!$X$5:$X$28</c:f>
              <c:numCache/>
            </c:numRef>
          </c:cat>
          <c:val>
            <c:numRef>
              <c:f>'P.75'!$Z$5:$Z$28</c:f>
              <c:numCache/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50082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10875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9">
      <selection activeCell="Y33" sqref="Y33"/>
    </sheetView>
  </sheetViews>
  <sheetFormatPr defaultColWidth="9.140625" defaultRowHeight="21.75"/>
  <cols>
    <col min="1" max="1" width="5.421875" style="1" customWidth="1"/>
    <col min="2" max="2" width="6.28125" style="6" customWidth="1"/>
    <col min="3" max="3" width="7.140625" style="6" customWidth="1"/>
    <col min="4" max="4" width="6.57421875" style="11" customWidth="1"/>
    <col min="5" max="5" width="6.57421875" style="1" customWidth="1"/>
    <col min="6" max="6" width="7.140625" style="6" customWidth="1"/>
    <col min="7" max="7" width="6.57421875" style="11" customWidth="1"/>
    <col min="8" max="8" width="6.28125" style="6" customWidth="1"/>
    <col min="9" max="9" width="7.140625" style="6" customWidth="1"/>
    <col min="10" max="10" width="7.28125" style="11" customWidth="1"/>
    <col min="11" max="11" width="6.28125" style="6" customWidth="1"/>
    <col min="12" max="12" width="7.00390625" style="6" customWidth="1"/>
    <col min="13" max="13" width="7.28125" style="11" customWidth="1"/>
    <col min="14" max="14" width="7.710937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6"/>
      <c r="N3" s="13"/>
      <c r="O3" s="13"/>
      <c r="P3" s="13"/>
      <c r="AO3" s="19"/>
      <c r="AP3" s="20"/>
    </row>
    <row r="4" spans="1:42" ht="22.5" customHeight="1">
      <c r="A4" s="21" t="s">
        <v>29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O5" s="19"/>
      <c r="AP5" s="20"/>
    </row>
    <row r="6" spans="1:42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9" t="s">
        <v>10</v>
      </c>
      <c r="F7" s="47" t="s">
        <v>11</v>
      </c>
      <c r="G7" s="48" t="s">
        <v>12</v>
      </c>
      <c r="H7" s="47" t="s">
        <v>10</v>
      </c>
      <c r="I7" s="49" t="s">
        <v>11</v>
      </c>
      <c r="J7" s="48" t="s">
        <v>12</v>
      </c>
      <c r="K7" s="50" t="s">
        <v>10</v>
      </c>
      <c r="L7" s="50" t="s">
        <v>11</v>
      </c>
      <c r="M7" s="51" t="s">
        <v>12</v>
      </c>
      <c r="N7" s="50" t="s">
        <v>11</v>
      </c>
      <c r="O7" s="50" t="s">
        <v>13</v>
      </c>
      <c r="P7" s="52"/>
      <c r="AO7" s="19"/>
      <c r="AP7" s="20"/>
    </row>
    <row r="8" spans="1:42" ht="18.75">
      <c r="A8" s="53"/>
      <c r="B8" s="54" t="s">
        <v>26</v>
      </c>
      <c r="C8" s="55" t="s">
        <v>14</v>
      </c>
      <c r="D8" s="56"/>
      <c r="E8" s="54" t="s">
        <v>26</v>
      </c>
      <c r="F8" s="55" t="s">
        <v>14</v>
      </c>
      <c r="G8" s="56"/>
      <c r="H8" s="54" t="s">
        <v>26</v>
      </c>
      <c r="I8" s="55" t="s">
        <v>14</v>
      </c>
      <c r="J8" s="57"/>
      <c r="K8" s="54" t="s">
        <v>26</v>
      </c>
      <c r="L8" s="55" t="s">
        <v>14</v>
      </c>
      <c r="M8" s="58"/>
      <c r="N8" s="55" t="s">
        <v>15</v>
      </c>
      <c r="O8" s="54" t="s">
        <v>14</v>
      </c>
      <c r="P8" s="59"/>
      <c r="R8" s="60" t="s">
        <v>24</v>
      </c>
      <c r="S8" s="60" t="s">
        <v>25</v>
      </c>
      <c r="AO8" s="19"/>
      <c r="AP8" s="20"/>
    </row>
    <row r="9" spans="1:42" ht="18.75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111">
        <v>310.38</v>
      </c>
      <c r="O9" s="65">
        <f>+N9*0.0317097</f>
        <v>9.842056686</v>
      </c>
      <c r="P9" s="59"/>
      <c r="R9" s="66">
        <f>B9-$R$4</f>
        <v>2.3799999999999955</v>
      </c>
      <c r="S9" s="66">
        <f>H9-$R$4</f>
        <v>0.3100000000000023</v>
      </c>
      <c r="T9" s="66"/>
      <c r="AO9" s="19"/>
      <c r="AP9" s="20"/>
    </row>
    <row r="10" spans="1:42" ht="18.75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111">
        <v>525.243</v>
      </c>
      <c r="O10" s="65">
        <f aca="true" t="shared" si="0" ref="O10:O32">+N10*0.0317097</f>
        <v>16.6552979571</v>
      </c>
      <c r="P10" s="59"/>
      <c r="R10" s="66">
        <f aca="true" t="shared" si="1" ref="R10:R32">B10-$R$4</f>
        <v>2.349999999999966</v>
      </c>
      <c r="S10" s="66">
        <f aca="true" t="shared" si="2" ref="S10:S32">H10-$R$4</f>
        <v>0.37000000000000455</v>
      </c>
      <c r="T10" s="66"/>
      <c r="AO10" s="19"/>
      <c r="AP10" s="20"/>
    </row>
    <row r="11" spans="1:42" ht="18.75">
      <c r="A11" s="61">
        <v>2544</v>
      </c>
      <c r="B11" s="67">
        <v>341.62</v>
      </c>
      <c r="C11" s="68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111">
        <v>729.745</v>
      </c>
      <c r="O11" s="65">
        <f t="shared" si="0"/>
        <v>23.1399950265</v>
      </c>
      <c r="P11" s="59"/>
      <c r="R11" s="66">
        <f t="shared" si="1"/>
        <v>4.019999999999982</v>
      </c>
      <c r="S11" s="69">
        <f t="shared" si="2"/>
        <v>0.029999999999972715</v>
      </c>
      <c r="T11" s="66"/>
      <c r="AO11" s="19"/>
      <c r="AP11" s="20"/>
    </row>
    <row r="12" spans="1:42" ht="18.75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111">
        <v>838.364</v>
      </c>
      <c r="O12" s="65">
        <f t="shared" si="0"/>
        <v>26.584270930800002</v>
      </c>
      <c r="P12" s="59"/>
      <c r="R12" s="66">
        <f t="shared" si="1"/>
        <v>3.839999999999975</v>
      </c>
      <c r="S12" s="66">
        <f t="shared" si="2"/>
        <v>0.44999999999998863</v>
      </c>
      <c r="T12" s="66"/>
      <c r="AO12" s="19"/>
      <c r="AP12" s="20"/>
    </row>
    <row r="13" spans="1:42" ht="18.75">
      <c r="A13" s="61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111">
        <v>578.49</v>
      </c>
      <c r="O13" s="65">
        <f t="shared" si="0"/>
        <v>18.343744353</v>
      </c>
      <c r="P13" s="70"/>
      <c r="R13" s="66">
        <f t="shared" si="1"/>
        <v>4.089999999999975</v>
      </c>
      <c r="S13" s="66">
        <f t="shared" si="2"/>
        <v>0.40999999999996817</v>
      </c>
      <c r="AO13" s="19"/>
      <c r="AP13" s="20"/>
    </row>
    <row r="14" spans="1:42" ht="18.75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111">
        <v>850.27</v>
      </c>
      <c r="O14" s="71">
        <f t="shared" si="0"/>
        <v>26.961806619</v>
      </c>
      <c r="P14" s="59"/>
      <c r="R14" s="66">
        <f t="shared" si="1"/>
        <v>3.519999999999982</v>
      </c>
      <c r="S14" s="66">
        <f t="shared" si="2"/>
        <v>0.23999999999995225</v>
      </c>
      <c r="AO14" s="19"/>
      <c r="AP14" s="72"/>
    </row>
    <row r="15" spans="1:19" ht="18.75">
      <c r="A15" s="61">
        <v>2548</v>
      </c>
      <c r="B15" s="73">
        <v>342.79</v>
      </c>
      <c r="C15" s="74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112">
        <v>1297.983</v>
      </c>
      <c r="O15" s="75">
        <f t="shared" si="0"/>
        <v>41.1586515351</v>
      </c>
      <c r="P15" s="59"/>
      <c r="Q15" s="6"/>
      <c r="R15" s="69">
        <f t="shared" si="1"/>
        <v>5.189999999999998</v>
      </c>
      <c r="S15" s="66">
        <f t="shared" si="2"/>
        <v>0.6399999999999864</v>
      </c>
    </row>
    <row r="16" spans="1:19" ht="18.75">
      <c r="A16" s="61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113">
        <v>928.226</v>
      </c>
      <c r="O16" s="75">
        <f t="shared" si="0"/>
        <v>29.4337679922</v>
      </c>
      <c r="P16" s="59"/>
      <c r="R16" s="66">
        <f t="shared" si="1"/>
        <v>3.7999999999999545</v>
      </c>
      <c r="S16" s="66">
        <f t="shared" si="2"/>
        <v>0.6200000000000045</v>
      </c>
    </row>
    <row r="17" spans="1:19" ht="18.75">
      <c r="A17" s="61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10">
        <v>2.76</v>
      </c>
      <c r="M17" s="64">
        <v>237465</v>
      </c>
      <c r="N17" s="111">
        <v>594.56</v>
      </c>
      <c r="O17" s="75">
        <f t="shared" si="0"/>
        <v>18.853319231999997</v>
      </c>
      <c r="P17" s="59"/>
      <c r="R17" s="66">
        <f t="shared" si="1"/>
        <v>1.919999999999959</v>
      </c>
      <c r="S17" s="66">
        <f t="shared" si="2"/>
        <v>0.4199999999999591</v>
      </c>
    </row>
    <row r="18" spans="1:19" ht="18.75">
      <c r="A18" s="61">
        <v>2551</v>
      </c>
      <c r="B18" s="76">
        <v>339.82</v>
      </c>
      <c r="C18" s="63">
        <v>100.45</v>
      </c>
      <c r="D18" s="64">
        <v>39333</v>
      </c>
      <c r="E18" s="76">
        <v>339.73</v>
      </c>
      <c r="F18" s="63">
        <v>94.1</v>
      </c>
      <c r="G18" s="64">
        <v>39333</v>
      </c>
      <c r="H18" s="76">
        <v>338.05</v>
      </c>
      <c r="I18" s="63">
        <v>3.15</v>
      </c>
      <c r="J18" s="64">
        <v>237417</v>
      </c>
      <c r="K18" s="76">
        <v>338.125</v>
      </c>
      <c r="L18" s="63">
        <v>4.82</v>
      </c>
      <c r="M18" s="64">
        <v>237417</v>
      </c>
      <c r="N18" s="111">
        <v>661.9</v>
      </c>
      <c r="O18" s="75">
        <f t="shared" si="0"/>
        <v>20.98865043</v>
      </c>
      <c r="P18" s="77"/>
      <c r="R18" s="66">
        <f>B18-$R$4</f>
        <v>2.2199999999999704</v>
      </c>
      <c r="S18" s="66">
        <f t="shared" si="2"/>
        <v>0.44999999999998863</v>
      </c>
    </row>
    <row r="19" spans="1:19" ht="18.75">
      <c r="A19" s="61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111">
        <v>524.31</v>
      </c>
      <c r="O19" s="75">
        <f t="shared" si="0"/>
        <v>16.625712807</v>
      </c>
      <c r="P19" s="59"/>
      <c r="R19" s="66">
        <f t="shared" si="1"/>
        <v>2.6399999999999864</v>
      </c>
      <c r="S19" s="66">
        <f t="shared" si="2"/>
        <v>0.40999999999996817</v>
      </c>
    </row>
    <row r="20" spans="1:19" ht="18.75">
      <c r="A20" s="61">
        <v>2553</v>
      </c>
      <c r="B20" s="76">
        <v>341.15</v>
      </c>
      <c r="C20" s="78">
        <v>155.12</v>
      </c>
      <c r="D20" s="64">
        <v>40403</v>
      </c>
      <c r="E20" s="76">
        <v>340.86</v>
      </c>
      <c r="F20" s="63">
        <v>135.55</v>
      </c>
      <c r="G20" s="64">
        <v>40438</v>
      </c>
      <c r="H20" s="76">
        <v>337.88</v>
      </c>
      <c r="I20" s="63">
        <v>0.44</v>
      </c>
      <c r="J20" s="64">
        <v>238662</v>
      </c>
      <c r="K20" s="76">
        <v>337.93</v>
      </c>
      <c r="L20" s="63">
        <v>0.87</v>
      </c>
      <c r="M20" s="64">
        <v>238662</v>
      </c>
      <c r="N20" s="111">
        <v>737.19</v>
      </c>
      <c r="O20" s="79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18.75">
      <c r="A21" s="61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111">
        <v>1454.76</v>
      </c>
      <c r="O21" s="75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18.75">
      <c r="A22" s="61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111">
        <v>441.69</v>
      </c>
      <c r="O22" s="75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18.75">
      <c r="A23" s="61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111">
        <v>545.51</v>
      </c>
      <c r="O23" s="75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18.75">
      <c r="A24" s="61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111">
        <v>484.77</v>
      </c>
      <c r="O24" s="75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18.75">
      <c r="A25" s="61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111">
        <v>202.92</v>
      </c>
      <c r="O25" s="75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18.75">
      <c r="A26" s="61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111">
        <v>411.53</v>
      </c>
      <c r="O26" s="75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9" ht="18.75">
      <c r="A27" s="61">
        <v>2560</v>
      </c>
      <c r="B27" s="62">
        <v>340.97</v>
      </c>
      <c r="C27" s="63">
        <v>170.96</v>
      </c>
      <c r="D27" s="64">
        <v>43034</v>
      </c>
      <c r="E27" s="62">
        <v>340.768</v>
      </c>
      <c r="F27" s="63">
        <v>155.4</v>
      </c>
      <c r="G27" s="64">
        <v>43034</v>
      </c>
      <c r="H27" s="62">
        <v>337.66</v>
      </c>
      <c r="I27" s="63">
        <v>1.12</v>
      </c>
      <c r="J27" s="64">
        <v>241192</v>
      </c>
      <c r="K27" s="62">
        <v>337.671</v>
      </c>
      <c r="L27" s="63">
        <v>1.19</v>
      </c>
      <c r="M27" s="64">
        <v>241192</v>
      </c>
      <c r="N27" s="111">
        <v>539.57</v>
      </c>
      <c r="O27" s="75">
        <f t="shared" si="0"/>
        <v>17.109602829000004</v>
      </c>
      <c r="P27" s="59"/>
      <c r="R27" s="1">
        <f t="shared" si="1"/>
        <v>3.3700000000000045</v>
      </c>
      <c r="S27" s="1">
        <f t="shared" si="2"/>
        <v>0.060000000000002274</v>
      </c>
    </row>
    <row r="28" spans="1:19" ht="18.75">
      <c r="A28" s="61">
        <v>2561</v>
      </c>
      <c r="B28" s="62">
        <v>341.43</v>
      </c>
      <c r="C28" s="63">
        <v>173.73</v>
      </c>
      <c r="D28" s="64">
        <v>43376</v>
      </c>
      <c r="E28" s="62">
        <v>341.135</v>
      </c>
      <c r="F28" s="63">
        <v>157.7</v>
      </c>
      <c r="G28" s="64">
        <v>43376</v>
      </c>
      <c r="H28" s="62">
        <v>337.79</v>
      </c>
      <c r="I28" s="63">
        <v>3.82</v>
      </c>
      <c r="J28" s="64">
        <v>241557</v>
      </c>
      <c r="K28" s="62">
        <v>337.872</v>
      </c>
      <c r="L28" s="63">
        <v>5.4</v>
      </c>
      <c r="M28" s="64">
        <v>241556</v>
      </c>
      <c r="N28" s="111">
        <v>625.78</v>
      </c>
      <c r="O28" s="75">
        <f t="shared" si="0"/>
        <v>19.843296066</v>
      </c>
      <c r="P28" s="59"/>
      <c r="R28" s="1">
        <f t="shared" si="1"/>
        <v>3.829999999999984</v>
      </c>
      <c r="S28" s="1">
        <f t="shared" si="2"/>
        <v>0.18999999999999773</v>
      </c>
    </row>
    <row r="29" spans="1:19" ht="18.75">
      <c r="A29" s="61">
        <v>2562</v>
      </c>
      <c r="B29" s="76">
        <v>339.29</v>
      </c>
      <c r="C29" s="125">
        <v>59</v>
      </c>
      <c r="D29" s="64">
        <v>43701</v>
      </c>
      <c r="E29" s="76">
        <v>339.063</v>
      </c>
      <c r="F29" s="63">
        <v>47.71</v>
      </c>
      <c r="G29" s="64">
        <v>43701</v>
      </c>
      <c r="H29" s="76">
        <v>337.72</v>
      </c>
      <c r="I29" s="63">
        <v>1.1</v>
      </c>
      <c r="J29" s="64">
        <v>241988</v>
      </c>
      <c r="K29" s="76">
        <v>337.73</v>
      </c>
      <c r="L29" s="63">
        <v>1.2</v>
      </c>
      <c r="M29" s="64">
        <v>241988</v>
      </c>
      <c r="N29" s="111">
        <v>280.5</v>
      </c>
      <c r="O29" s="79">
        <f t="shared" si="0"/>
        <v>8.894570850000001</v>
      </c>
      <c r="P29" s="59"/>
      <c r="R29" s="1">
        <f t="shared" si="1"/>
        <v>1.6899999999999977</v>
      </c>
      <c r="S29" s="1">
        <f t="shared" si="2"/>
        <v>0.12000000000000455</v>
      </c>
    </row>
    <row r="30" spans="1:19" ht="18.75" customHeight="1">
      <c r="A30" s="61">
        <v>2563</v>
      </c>
      <c r="B30" s="76">
        <v>339.85</v>
      </c>
      <c r="C30" s="125">
        <v>85.75</v>
      </c>
      <c r="D30" s="64">
        <v>44048</v>
      </c>
      <c r="E30" s="76">
        <v>339.748</v>
      </c>
      <c r="F30" s="63">
        <v>80.27</v>
      </c>
      <c r="G30" s="64">
        <v>44048</v>
      </c>
      <c r="H30" s="76">
        <v>337.71</v>
      </c>
      <c r="I30" s="63">
        <v>1.12</v>
      </c>
      <c r="J30" s="64">
        <v>242323</v>
      </c>
      <c r="K30" s="76">
        <v>337.72</v>
      </c>
      <c r="L30" s="63">
        <v>1.24</v>
      </c>
      <c r="M30" s="64">
        <v>242323</v>
      </c>
      <c r="N30" s="111">
        <v>220.79</v>
      </c>
      <c r="O30" s="79">
        <f t="shared" si="0"/>
        <v>7.001184663</v>
      </c>
      <c r="P30" s="59"/>
      <c r="R30" s="1">
        <f t="shared" si="1"/>
        <v>2.25</v>
      </c>
      <c r="S30" s="1">
        <f t="shared" si="2"/>
        <v>0.1099999999999568</v>
      </c>
    </row>
    <row r="31" spans="1:19" ht="18.75" customHeight="1">
      <c r="A31" s="61">
        <v>2564</v>
      </c>
      <c r="B31" s="76">
        <v>339.01</v>
      </c>
      <c r="C31" s="125">
        <v>47.74</v>
      </c>
      <c r="D31" s="64">
        <v>44492</v>
      </c>
      <c r="E31" s="76">
        <v>338.782</v>
      </c>
      <c r="F31" s="63">
        <v>34.96</v>
      </c>
      <c r="G31" s="64">
        <v>44467</v>
      </c>
      <c r="H31" s="76">
        <v>337.72</v>
      </c>
      <c r="I31" s="63">
        <v>1.24</v>
      </c>
      <c r="J31" s="64">
        <v>242904</v>
      </c>
      <c r="K31" s="76">
        <v>337.76</v>
      </c>
      <c r="L31" s="63">
        <v>1.72</v>
      </c>
      <c r="M31" s="64">
        <v>242904</v>
      </c>
      <c r="N31" s="111">
        <v>205.67</v>
      </c>
      <c r="O31" s="79">
        <f t="shared" si="0"/>
        <v>6.521733998999999</v>
      </c>
      <c r="P31" s="59"/>
      <c r="R31" s="1">
        <f t="shared" si="1"/>
        <v>1.4099999999999682</v>
      </c>
      <c r="S31" s="1">
        <f t="shared" si="2"/>
        <v>0.12000000000000455</v>
      </c>
    </row>
    <row r="32" spans="1:19" ht="18.75" customHeight="1">
      <c r="A32" s="61">
        <v>2565</v>
      </c>
      <c r="B32" s="76">
        <v>341.93</v>
      </c>
      <c r="C32" s="125">
        <v>239.65</v>
      </c>
      <c r="D32" s="64">
        <v>44786</v>
      </c>
      <c r="E32" s="76">
        <v>341.262</v>
      </c>
      <c r="F32" s="63">
        <v>173.4</v>
      </c>
      <c r="G32" s="64">
        <v>44786</v>
      </c>
      <c r="H32" s="76">
        <v>337.81</v>
      </c>
      <c r="I32" s="63">
        <v>4.36</v>
      </c>
      <c r="J32" s="64">
        <v>242995</v>
      </c>
      <c r="K32" s="76">
        <v>337.816</v>
      </c>
      <c r="L32" s="63">
        <v>4.52</v>
      </c>
      <c r="M32" s="64">
        <v>242995</v>
      </c>
      <c r="N32" s="111">
        <v>821.06</v>
      </c>
      <c r="O32" s="79">
        <f t="shared" si="0"/>
        <v>26.035566281999998</v>
      </c>
      <c r="P32" s="59"/>
      <c r="R32" s="1">
        <f t="shared" si="1"/>
        <v>4.329999999999984</v>
      </c>
      <c r="S32" s="1">
        <f t="shared" si="2"/>
        <v>0.20999999999997954</v>
      </c>
    </row>
    <row r="33" spans="1:16" ht="18.75">
      <c r="A33" s="80"/>
      <c r="B33" s="76"/>
      <c r="C33" s="125"/>
      <c r="D33" s="64"/>
      <c r="E33" s="76"/>
      <c r="F33" s="63"/>
      <c r="G33" s="64"/>
      <c r="H33" s="76"/>
      <c r="I33" s="78"/>
      <c r="J33" s="81"/>
      <c r="K33" s="76"/>
      <c r="L33" s="78"/>
      <c r="M33" s="82"/>
      <c r="N33" s="114"/>
      <c r="O33" s="79"/>
      <c r="P33" s="59"/>
    </row>
    <row r="34" spans="1:16" ht="18.75">
      <c r="A34" s="80"/>
      <c r="B34" s="76"/>
      <c r="C34" s="125"/>
      <c r="D34" s="83"/>
      <c r="E34" s="76"/>
      <c r="F34" s="63"/>
      <c r="G34" s="64"/>
      <c r="H34" s="76"/>
      <c r="I34" s="78"/>
      <c r="J34" s="81"/>
      <c r="K34" s="76"/>
      <c r="L34" s="78"/>
      <c r="M34" s="82"/>
      <c r="N34" s="114"/>
      <c r="O34" s="79"/>
      <c r="P34" s="59"/>
    </row>
    <row r="35" spans="1:16" ht="18.75">
      <c r="A35" s="115" t="s">
        <v>3</v>
      </c>
      <c r="B35" s="62">
        <f>MAX(B9:B34)</f>
        <v>342.79</v>
      </c>
      <c r="C35" s="63">
        <f>MAX(C9:C34)</f>
        <v>435.2</v>
      </c>
      <c r="D35" s="64">
        <v>236904</v>
      </c>
      <c r="E35" s="62">
        <f>MAX(E9:E34)</f>
        <v>342.18</v>
      </c>
      <c r="F35" s="63">
        <f>MAX(F9:F34)</f>
        <v>330.8</v>
      </c>
      <c r="G35" s="64">
        <v>236905</v>
      </c>
      <c r="H35" s="62">
        <f>MAX(H9:H34)</f>
        <v>338.24</v>
      </c>
      <c r="I35" s="63">
        <f>MAX(I9:I34)</f>
        <v>5.5</v>
      </c>
      <c r="J35" s="64">
        <v>238925</v>
      </c>
      <c r="K35" s="62">
        <f>MAX(K9:K34)</f>
        <v>342.35</v>
      </c>
      <c r="L35" s="63">
        <f>MAX(L9:L34)</f>
        <v>12.24</v>
      </c>
      <c r="M35" s="64">
        <v>234617</v>
      </c>
      <c r="N35" s="111">
        <f>MAX(N9:N34)</f>
        <v>1454.76</v>
      </c>
      <c r="O35" s="75">
        <f>MAX(O9:O34)</f>
        <v>46.130003172</v>
      </c>
      <c r="P35" s="59"/>
    </row>
    <row r="36" spans="1:16" ht="22.5" customHeight="1">
      <c r="A36" s="115" t="s">
        <v>13</v>
      </c>
      <c r="B36" s="62">
        <f>AVERAGE(B9:B34)</f>
        <v>340.5887500000001</v>
      </c>
      <c r="C36" s="63">
        <f>AVERAGE(C9:C34)</f>
        <v>155.23958333333334</v>
      </c>
      <c r="D36" s="116"/>
      <c r="E36" s="62">
        <f>AVERAGE(E9:E34)</f>
        <v>340.3600416666667</v>
      </c>
      <c r="F36" s="63">
        <f>AVERAGE(F9:F34)</f>
        <v>133.27208333333334</v>
      </c>
      <c r="G36" s="83"/>
      <c r="H36" s="62">
        <f>AVERAGE(H9:H34)</f>
        <v>337.85312500000003</v>
      </c>
      <c r="I36" s="63">
        <f>AVERAGE(I9:I34)</f>
        <v>2.23375</v>
      </c>
      <c r="J36" s="64"/>
      <c r="K36" s="62">
        <f>AVERAGE(K9:K34)</f>
        <v>338.21525</v>
      </c>
      <c r="L36" s="63">
        <f>AVERAGE(L9:L34)</f>
        <v>3.3725</v>
      </c>
      <c r="M36" s="64"/>
      <c r="N36" s="111">
        <f>AVERAGE(N9:N34)</f>
        <v>617.1337916666668</v>
      </c>
      <c r="O36" s="75">
        <f>AVERAGE(O9:O34)</f>
        <v>19.569127393612494</v>
      </c>
      <c r="P36" s="66"/>
    </row>
    <row r="37" spans="1:16" ht="22.5" customHeight="1">
      <c r="A37" s="115" t="s">
        <v>4</v>
      </c>
      <c r="B37" s="62">
        <f>MIN(B9:B34)</f>
        <v>338.65</v>
      </c>
      <c r="C37" s="63">
        <f>MIN(C9:C34)</f>
        <v>38.87</v>
      </c>
      <c r="D37" s="124">
        <v>240559</v>
      </c>
      <c r="E37" s="62">
        <f>MIN(E9:E34)</f>
        <v>338.554</v>
      </c>
      <c r="F37" s="63">
        <f>MIN(F9:F34)</f>
        <v>33.5</v>
      </c>
      <c r="G37" s="64">
        <v>240558</v>
      </c>
      <c r="H37" s="62">
        <f>MIN(H9:H34)</f>
        <v>337.42</v>
      </c>
      <c r="I37" s="63">
        <f>MIN(I9:I34)</f>
        <v>0.32</v>
      </c>
      <c r="J37" s="64">
        <v>234527</v>
      </c>
      <c r="K37" s="62">
        <f>MIN(K9:K34)</f>
        <v>337.47</v>
      </c>
      <c r="L37" s="63">
        <f>MIN(L9:L34)</f>
        <v>0.62</v>
      </c>
      <c r="M37" s="64">
        <v>240792</v>
      </c>
      <c r="N37" s="111">
        <f>MIN(N9:N34)</f>
        <v>202.92</v>
      </c>
      <c r="O37" s="75">
        <f>MIN(O9:O34)</f>
        <v>6.434532324</v>
      </c>
      <c r="P37" s="66"/>
    </row>
    <row r="38" spans="1:16" ht="22.5" customHeight="1">
      <c r="A38" s="119" t="s">
        <v>27</v>
      </c>
      <c r="B38" s="118"/>
      <c r="C38" s="118"/>
      <c r="E38" s="118"/>
      <c r="F38" s="118"/>
      <c r="G38" s="120"/>
      <c r="H38" s="117"/>
      <c r="I38" s="118"/>
      <c r="J38" s="121"/>
      <c r="K38" s="118"/>
      <c r="L38" s="118"/>
      <c r="M38" s="121"/>
      <c r="N38" s="118"/>
      <c r="O38" s="118"/>
      <c r="P38" s="66"/>
    </row>
    <row r="39" spans="1:16" ht="22.5" customHeight="1">
      <c r="A39" s="72"/>
      <c r="B39" s="66"/>
      <c r="C39" s="66"/>
      <c r="D39" s="122"/>
      <c r="E39" s="66"/>
      <c r="F39" s="66"/>
      <c r="G39" s="122"/>
      <c r="H39" s="72"/>
      <c r="I39" s="66"/>
      <c r="J39" s="122"/>
      <c r="K39" s="66"/>
      <c r="L39" s="66"/>
      <c r="M39" s="123"/>
      <c r="N39" s="66"/>
      <c r="O39" s="66"/>
      <c r="P39" s="66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6"/>
  <sheetViews>
    <sheetView zoomScalePageLayoutView="0" workbookViewId="0" topLeftCell="A40">
      <selection activeCell="AG36" sqref="AG36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8515625" style="1" bestFit="1" customWidth="1"/>
    <col min="26" max="26" width="13.140625" style="1" bestFit="1" customWidth="1"/>
    <col min="27" max="27" width="8.421875" style="1" bestFit="1" customWidth="1"/>
    <col min="28" max="28" width="12.28125" style="1" bestFit="1" customWidth="1"/>
    <col min="29" max="29" width="6.57421875" style="1" customWidth="1"/>
    <col min="30" max="16384" width="9.140625" style="1" customWidth="1"/>
  </cols>
  <sheetData>
    <row r="2" spans="28:29" ht="18.75">
      <c r="AB2" s="84">
        <v>337.6</v>
      </c>
      <c r="AC2" s="5" t="s">
        <v>20</v>
      </c>
    </row>
    <row r="3" spans="24:28" ht="18.75">
      <c r="X3" s="126" t="s">
        <v>16</v>
      </c>
      <c r="Y3" s="85" t="s">
        <v>17</v>
      </c>
      <c r="Z3" s="86" t="s">
        <v>21</v>
      </c>
      <c r="AA3" s="85" t="s">
        <v>19</v>
      </c>
      <c r="AB3" s="86" t="s">
        <v>23</v>
      </c>
    </row>
    <row r="4" spans="24:28" ht="18.75">
      <c r="X4" s="127"/>
      <c r="Y4" s="87" t="s">
        <v>18</v>
      </c>
      <c r="Z4" s="88" t="s">
        <v>22</v>
      </c>
      <c r="AA4" s="87" t="s">
        <v>18</v>
      </c>
      <c r="AB4" s="88" t="s">
        <v>22</v>
      </c>
    </row>
    <row r="5" spans="24:28" ht="18.75">
      <c r="X5" s="89">
        <v>2542</v>
      </c>
      <c r="Y5" s="90">
        <v>2.38</v>
      </c>
      <c r="Z5" s="91">
        <v>64.6</v>
      </c>
      <c r="AA5" s="92"/>
      <c r="AB5" s="93"/>
    </row>
    <row r="6" spans="24:28" ht="18.75">
      <c r="X6" s="89">
        <v>2543</v>
      </c>
      <c r="Y6" s="90">
        <v>2.349999999999966</v>
      </c>
      <c r="Z6" s="91">
        <v>60.9</v>
      </c>
      <c r="AA6" s="94"/>
      <c r="AB6" s="95"/>
    </row>
    <row r="7" spans="24:28" ht="18.75">
      <c r="X7" s="89">
        <v>2544</v>
      </c>
      <c r="Y7" s="90">
        <v>4.019999999999982</v>
      </c>
      <c r="Z7" s="91">
        <v>233.2</v>
      </c>
      <c r="AA7" s="94"/>
      <c r="AB7" s="96"/>
    </row>
    <row r="8" spans="24:28" ht="18.75">
      <c r="X8" s="89">
        <v>2545</v>
      </c>
      <c r="Y8" s="90">
        <v>3.839999999999975</v>
      </c>
      <c r="Z8" s="91">
        <v>187.8</v>
      </c>
      <c r="AA8" s="94"/>
      <c r="AB8" s="96"/>
    </row>
    <row r="9" spans="24:28" ht="18.75">
      <c r="X9" s="89">
        <v>2546</v>
      </c>
      <c r="Y9" s="90">
        <v>4.089999999999975</v>
      </c>
      <c r="Z9" s="91">
        <v>233.1</v>
      </c>
      <c r="AA9" s="94"/>
      <c r="AB9" s="96"/>
    </row>
    <row r="10" spans="24:28" ht="18.75">
      <c r="X10" s="89">
        <v>2547</v>
      </c>
      <c r="Y10" s="90">
        <v>3.519999999999982</v>
      </c>
      <c r="Z10" s="91">
        <v>106.88</v>
      </c>
      <c r="AA10" s="94"/>
      <c r="AB10" s="96"/>
    </row>
    <row r="11" spans="24:28" ht="18.75">
      <c r="X11" s="89">
        <v>2548</v>
      </c>
      <c r="Y11" s="90">
        <v>5.19</v>
      </c>
      <c r="Z11" s="91">
        <v>435.2</v>
      </c>
      <c r="AA11" s="94"/>
      <c r="AB11" s="96"/>
    </row>
    <row r="12" spans="24:28" ht="18.75">
      <c r="X12" s="89">
        <v>2549</v>
      </c>
      <c r="Y12" s="90">
        <v>3.7999999999999545</v>
      </c>
      <c r="Z12" s="91">
        <v>241.5</v>
      </c>
      <c r="AA12" s="94"/>
      <c r="AB12" s="96"/>
    </row>
    <row r="13" spans="24:28" ht="18.75">
      <c r="X13" s="89">
        <v>2550</v>
      </c>
      <c r="Y13" s="90">
        <v>1.919999999999959</v>
      </c>
      <c r="Z13" s="91">
        <v>85.4</v>
      </c>
      <c r="AA13" s="94"/>
      <c r="AB13" s="96"/>
    </row>
    <row r="14" spans="24:28" ht="18.75">
      <c r="X14" s="89">
        <v>2551</v>
      </c>
      <c r="Y14" s="90">
        <v>2.22</v>
      </c>
      <c r="Z14" s="91">
        <v>100.45</v>
      </c>
      <c r="AA14" s="94"/>
      <c r="AB14" s="96"/>
    </row>
    <row r="15" spans="24:28" ht="18.75">
      <c r="X15" s="89">
        <v>2552</v>
      </c>
      <c r="Y15" s="90">
        <v>2.64</v>
      </c>
      <c r="Z15" s="91">
        <v>118.3</v>
      </c>
      <c r="AA15" s="94"/>
      <c r="AB15" s="96"/>
    </row>
    <row r="16" spans="24:28" ht="18.75">
      <c r="X16" s="97">
        <v>2553</v>
      </c>
      <c r="Y16" s="98">
        <v>3.55</v>
      </c>
      <c r="Z16" s="99">
        <v>155.12</v>
      </c>
      <c r="AA16" s="94"/>
      <c r="AB16" s="96"/>
    </row>
    <row r="17" spans="24:28" ht="18.75">
      <c r="X17" s="89">
        <v>2554</v>
      </c>
      <c r="Y17" s="90">
        <v>4.52</v>
      </c>
      <c r="Z17" s="91">
        <v>337.8</v>
      </c>
      <c r="AA17" s="94"/>
      <c r="AB17" s="96"/>
    </row>
    <row r="18" spans="24:28" ht="18.75">
      <c r="X18" s="97">
        <v>2555</v>
      </c>
      <c r="Y18" s="100">
        <v>2.08</v>
      </c>
      <c r="Z18" s="91">
        <v>137.8</v>
      </c>
      <c r="AA18" s="94"/>
      <c r="AB18" s="96"/>
    </row>
    <row r="19" spans="24:28" ht="18.75">
      <c r="X19" s="89">
        <v>2556</v>
      </c>
      <c r="Y19" s="100">
        <v>2.63</v>
      </c>
      <c r="Z19" s="101">
        <v>136.75</v>
      </c>
      <c r="AA19" s="94"/>
      <c r="AB19" s="96"/>
    </row>
    <row r="20" spans="24:28" ht="18.75">
      <c r="X20" s="97">
        <v>2557</v>
      </c>
      <c r="Y20" s="100">
        <v>2.23</v>
      </c>
      <c r="Z20" s="101">
        <v>136.15</v>
      </c>
      <c r="AA20" s="94"/>
      <c r="AB20" s="96"/>
    </row>
    <row r="21" spans="24:28" ht="18.75">
      <c r="X21" s="89">
        <v>2558</v>
      </c>
      <c r="Y21" s="100">
        <v>1.05</v>
      </c>
      <c r="Z21" s="101">
        <v>38.87</v>
      </c>
      <c r="AA21" s="94"/>
      <c r="AB21" s="96"/>
    </row>
    <row r="22" spans="24:28" ht="18.75">
      <c r="X22" s="97">
        <v>2559</v>
      </c>
      <c r="Y22" s="100">
        <v>2.82</v>
      </c>
      <c r="Z22" s="91">
        <v>139.1</v>
      </c>
      <c r="AA22" s="94"/>
      <c r="AB22" s="96"/>
    </row>
    <row r="23" spans="24:28" ht="18.75">
      <c r="X23" s="89">
        <v>2560</v>
      </c>
      <c r="Y23" s="100">
        <v>3.37</v>
      </c>
      <c r="Z23" s="101">
        <v>170.96</v>
      </c>
      <c r="AA23" s="94"/>
      <c r="AB23" s="96"/>
    </row>
    <row r="24" spans="24:28" ht="18.75">
      <c r="X24" s="97">
        <v>2561</v>
      </c>
      <c r="Y24" s="100">
        <v>3.83</v>
      </c>
      <c r="Z24" s="101">
        <v>173.73</v>
      </c>
      <c r="AA24" s="94"/>
      <c r="AB24" s="96"/>
    </row>
    <row r="25" spans="24:28" ht="18.75">
      <c r="X25" s="89">
        <v>2562</v>
      </c>
      <c r="Y25" s="100">
        <v>1.69</v>
      </c>
      <c r="Z25" s="91">
        <v>59</v>
      </c>
      <c r="AA25" s="94"/>
      <c r="AB25" s="96"/>
    </row>
    <row r="26" spans="24:28" ht="18.75">
      <c r="X26" s="97">
        <v>2563</v>
      </c>
      <c r="Y26" s="100">
        <v>2.25</v>
      </c>
      <c r="Z26" s="101">
        <v>85.75</v>
      </c>
      <c r="AA26" s="94"/>
      <c r="AB26" s="96"/>
    </row>
    <row r="27" spans="24:28" ht="18.75">
      <c r="X27" s="89">
        <v>2564</v>
      </c>
      <c r="Y27" s="100">
        <v>1.41</v>
      </c>
      <c r="Z27" s="101">
        <v>47.74</v>
      </c>
      <c r="AA27" s="94"/>
      <c r="AB27" s="96"/>
    </row>
    <row r="28" spans="24:28" ht="18.75">
      <c r="X28" s="97">
        <v>2565</v>
      </c>
      <c r="Y28" s="100">
        <v>4.33</v>
      </c>
      <c r="Z28" s="101">
        <v>293.65</v>
      </c>
      <c r="AA28" s="94"/>
      <c r="AB28" s="96"/>
    </row>
    <row r="29" spans="24:28" ht="18.75">
      <c r="X29" s="89"/>
      <c r="Y29" s="100"/>
      <c r="Z29" s="101"/>
      <c r="AA29" s="94"/>
      <c r="AB29" s="96"/>
    </row>
    <row r="30" spans="24:28" ht="18.75">
      <c r="X30" s="89"/>
      <c r="Y30" s="100"/>
      <c r="Z30" s="101"/>
      <c r="AA30" s="94"/>
      <c r="AB30" s="96"/>
    </row>
    <row r="31" spans="24:28" ht="18.75">
      <c r="X31" s="89"/>
      <c r="Y31" s="100"/>
      <c r="Z31" s="101"/>
      <c r="AA31" s="94"/>
      <c r="AB31" s="96"/>
    </row>
    <row r="32" spans="24:28" ht="18.75">
      <c r="X32" s="89"/>
      <c r="Y32" s="100"/>
      <c r="Z32" s="101"/>
      <c r="AA32" s="94"/>
      <c r="AB32" s="96"/>
    </row>
    <row r="33" spans="24:28" ht="18.75">
      <c r="X33" s="89"/>
      <c r="Y33" s="100"/>
      <c r="Z33" s="101"/>
      <c r="AA33" s="94"/>
      <c r="AB33" s="96"/>
    </row>
    <row r="34" spans="24:28" ht="18.75">
      <c r="X34" s="89"/>
      <c r="Y34" s="100"/>
      <c r="Z34" s="101"/>
      <c r="AA34" s="94"/>
      <c r="AB34" s="96"/>
    </row>
    <row r="35" spans="24:28" ht="18.75">
      <c r="X35" s="89"/>
      <c r="Y35" s="100"/>
      <c r="Z35" s="101"/>
      <c r="AA35" s="94"/>
      <c r="AB35" s="96"/>
    </row>
    <row r="36" spans="24:28" ht="18.75">
      <c r="X36" s="89"/>
      <c r="Y36" s="100"/>
      <c r="Z36" s="101"/>
      <c r="AA36" s="94"/>
      <c r="AB36" s="96"/>
    </row>
    <row r="37" spans="24:28" ht="18.75">
      <c r="X37" s="89"/>
      <c r="Y37" s="100"/>
      <c r="Z37" s="101"/>
      <c r="AA37" s="94"/>
      <c r="AB37" s="96"/>
    </row>
    <row r="38" spans="24:28" ht="18.75">
      <c r="X38" s="89"/>
      <c r="Y38" s="100"/>
      <c r="Z38" s="101"/>
      <c r="AA38" s="94"/>
      <c r="AB38" s="96"/>
    </row>
    <row r="39" spans="24:28" ht="18.75">
      <c r="X39" s="89"/>
      <c r="Y39" s="100"/>
      <c r="Z39" s="101"/>
      <c r="AA39" s="94"/>
      <c r="AB39" s="96"/>
    </row>
    <row r="40" spans="24:28" ht="18.75">
      <c r="X40" s="89"/>
      <c r="Y40" s="100"/>
      <c r="Z40" s="101"/>
      <c r="AA40" s="94"/>
      <c r="AB40" s="96"/>
    </row>
    <row r="41" spans="24:28" ht="18.75">
      <c r="X41" s="89"/>
      <c r="Y41" s="100"/>
      <c r="Z41" s="101"/>
      <c r="AA41" s="94"/>
      <c r="AB41" s="96"/>
    </row>
    <row r="42" spans="24:28" ht="18.75">
      <c r="X42" s="89"/>
      <c r="Y42" s="100"/>
      <c r="Z42" s="101"/>
      <c r="AA42" s="94"/>
      <c r="AB42" s="96"/>
    </row>
    <row r="43" spans="24:28" ht="18.75">
      <c r="X43" s="89"/>
      <c r="Y43" s="100"/>
      <c r="Z43" s="101"/>
      <c r="AA43" s="94"/>
      <c r="AB43" s="96"/>
    </row>
    <row r="44" spans="24:28" ht="18.75">
      <c r="X44" s="89"/>
      <c r="Y44" s="100"/>
      <c r="Z44" s="101"/>
      <c r="AA44" s="94"/>
      <c r="AB44" s="96"/>
    </row>
    <row r="45" spans="24:28" ht="18.75">
      <c r="X45" s="89"/>
      <c r="Y45" s="100"/>
      <c r="Z45" s="101"/>
      <c r="AA45" s="94"/>
      <c r="AB45" s="96"/>
    </row>
    <row r="46" spans="24:28" ht="18.75">
      <c r="X46" s="89"/>
      <c r="Y46" s="100"/>
      <c r="Z46" s="101"/>
      <c r="AA46" s="94"/>
      <c r="AB46" s="96"/>
    </row>
    <row r="47" spans="24:28" ht="18.75">
      <c r="X47" s="89"/>
      <c r="Y47" s="100"/>
      <c r="Z47" s="101"/>
      <c r="AA47" s="94"/>
      <c r="AB47" s="96"/>
    </row>
    <row r="48" spans="24:28" ht="18.75">
      <c r="X48" s="89"/>
      <c r="Y48" s="100"/>
      <c r="Z48" s="101"/>
      <c r="AA48" s="94"/>
      <c r="AB48" s="96"/>
    </row>
    <row r="49" spans="24:28" ht="18.75">
      <c r="X49" s="89"/>
      <c r="Y49" s="100"/>
      <c r="Z49" s="101"/>
      <c r="AA49" s="94"/>
      <c r="AB49" s="96"/>
    </row>
    <row r="50" spans="24:28" ht="18.75">
      <c r="X50" s="89"/>
      <c r="Y50" s="100"/>
      <c r="Z50" s="101"/>
      <c r="AA50" s="94"/>
      <c r="AB50" s="96"/>
    </row>
    <row r="51" spans="24:28" ht="18.75">
      <c r="X51" s="89"/>
      <c r="Y51" s="100"/>
      <c r="Z51" s="101"/>
      <c r="AA51" s="94"/>
      <c r="AB51" s="96"/>
    </row>
    <row r="52" spans="24:28" ht="18.75">
      <c r="X52" s="89"/>
      <c r="Y52" s="100"/>
      <c r="Z52" s="101"/>
      <c r="AA52" s="94"/>
      <c r="AB52" s="96"/>
    </row>
    <row r="53" spans="24:28" ht="18.75">
      <c r="X53" s="89"/>
      <c r="Y53" s="100"/>
      <c r="Z53" s="101"/>
      <c r="AA53" s="94"/>
      <c r="AB53" s="96"/>
    </row>
    <row r="54" spans="24:28" ht="18.75">
      <c r="X54" s="89"/>
      <c r="Y54" s="100"/>
      <c r="Z54" s="101"/>
      <c r="AA54" s="94"/>
      <c r="AB54" s="96"/>
    </row>
    <row r="55" spans="24:28" ht="18.75">
      <c r="X55" s="89"/>
      <c r="Y55" s="100"/>
      <c r="Z55" s="101"/>
      <c r="AA55" s="94"/>
      <c r="AB55" s="96"/>
    </row>
    <row r="56" spans="24:28" ht="18.75">
      <c r="X56" s="89"/>
      <c r="Y56" s="100"/>
      <c r="Z56" s="101"/>
      <c r="AA56" s="94"/>
      <c r="AB56" s="96"/>
    </row>
    <row r="57" spans="24:28" ht="18.75">
      <c r="X57" s="89"/>
      <c r="Y57" s="100"/>
      <c r="Z57" s="101"/>
      <c r="AA57" s="94"/>
      <c r="AB57" s="96"/>
    </row>
    <row r="58" spans="24:28" ht="18.75">
      <c r="X58" s="89"/>
      <c r="Y58" s="100"/>
      <c r="Z58" s="101"/>
      <c r="AA58" s="94"/>
      <c r="AB58" s="96"/>
    </row>
    <row r="59" spans="24:28" ht="18.75">
      <c r="X59" s="89"/>
      <c r="Y59" s="100"/>
      <c r="Z59" s="101"/>
      <c r="AA59" s="94"/>
      <c r="AB59" s="96"/>
    </row>
    <row r="60" spans="24:28" ht="18.75">
      <c r="X60" s="89"/>
      <c r="Y60" s="100"/>
      <c r="Z60" s="101"/>
      <c r="AA60" s="94"/>
      <c r="AB60" s="96"/>
    </row>
    <row r="61" spans="24:28" ht="18.75">
      <c r="X61" s="89"/>
      <c r="Y61" s="100"/>
      <c r="Z61" s="101"/>
      <c r="AA61" s="94"/>
      <c r="AB61" s="96"/>
    </row>
    <row r="62" spans="24:28" ht="18.75">
      <c r="X62" s="89"/>
      <c r="Y62" s="100"/>
      <c r="Z62" s="101"/>
      <c r="AA62" s="94"/>
      <c r="AB62" s="96"/>
    </row>
    <row r="63" spans="24:28" ht="18.75">
      <c r="X63" s="89"/>
      <c r="Y63" s="100"/>
      <c r="Z63" s="101"/>
      <c r="AA63" s="94"/>
      <c r="AB63" s="96"/>
    </row>
    <row r="64" spans="24:28" ht="18.75">
      <c r="X64" s="89"/>
      <c r="Y64" s="100"/>
      <c r="Z64" s="101"/>
      <c r="AA64" s="94"/>
      <c r="AB64" s="96"/>
    </row>
    <row r="65" spans="24:28" ht="18.75">
      <c r="X65" s="89"/>
      <c r="Y65" s="100"/>
      <c r="Z65" s="101"/>
      <c r="AA65" s="94"/>
      <c r="AB65" s="96"/>
    </row>
    <row r="66" spans="24:28" ht="18.75">
      <c r="X66" s="89"/>
      <c r="Y66" s="100"/>
      <c r="Z66" s="101"/>
      <c r="AA66" s="94"/>
      <c r="AB66" s="96"/>
    </row>
    <row r="67" spans="24:28" ht="18.75">
      <c r="X67" s="89"/>
      <c r="Y67" s="100"/>
      <c r="Z67" s="101"/>
      <c r="AA67" s="94"/>
      <c r="AB67" s="96"/>
    </row>
    <row r="68" spans="24:28" ht="18.75">
      <c r="X68" s="89"/>
      <c r="Y68" s="100"/>
      <c r="Z68" s="101"/>
      <c r="AA68" s="94"/>
      <c r="AB68" s="96"/>
    </row>
    <row r="69" spans="24:28" ht="18.75">
      <c r="X69" s="89"/>
      <c r="Y69" s="100"/>
      <c r="Z69" s="101"/>
      <c r="AA69" s="94"/>
      <c r="AB69" s="96"/>
    </row>
    <row r="70" spans="24:28" ht="18.75">
      <c r="X70" s="89"/>
      <c r="Y70" s="100"/>
      <c r="Z70" s="101"/>
      <c r="AA70" s="94"/>
      <c r="AB70" s="96"/>
    </row>
    <row r="71" spans="24:28" ht="18.75">
      <c r="X71" s="89"/>
      <c r="Y71" s="100"/>
      <c r="Z71" s="101"/>
      <c r="AA71" s="94"/>
      <c r="AB71" s="96"/>
    </row>
    <row r="72" spans="24:28" ht="18.75">
      <c r="X72" s="89"/>
      <c r="Y72" s="100"/>
      <c r="Z72" s="101"/>
      <c r="AA72" s="94"/>
      <c r="AB72" s="96"/>
    </row>
    <row r="73" spans="24:28" ht="18.75">
      <c r="X73" s="89"/>
      <c r="Y73" s="100"/>
      <c r="Z73" s="101"/>
      <c r="AA73" s="94"/>
      <c r="AB73" s="96"/>
    </row>
    <row r="74" spans="24:28" ht="18.75">
      <c r="X74" s="89"/>
      <c r="Y74" s="100"/>
      <c r="Z74" s="101"/>
      <c r="AA74" s="94"/>
      <c r="AB74" s="96"/>
    </row>
    <row r="75" spans="24:28" ht="18.75">
      <c r="X75" s="89"/>
      <c r="Y75" s="100"/>
      <c r="Z75" s="101"/>
      <c r="AA75" s="94"/>
      <c r="AB75" s="96"/>
    </row>
    <row r="76" spans="24:28" ht="18.75">
      <c r="X76" s="102"/>
      <c r="Y76" s="100"/>
      <c r="Z76" s="101"/>
      <c r="AA76" s="94"/>
      <c r="AB76" s="96"/>
    </row>
    <row r="77" spans="24:28" ht="18.75">
      <c r="X77" s="102"/>
      <c r="Y77" s="100"/>
      <c r="Z77" s="101"/>
      <c r="AA77" s="94"/>
      <c r="AB77" s="96"/>
    </row>
    <row r="78" spans="24:28" ht="18.75">
      <c r="X78" s="89"/>
      <c r="Y78" s="100"/>
      <c r="Z78" s="101"/>
      <c r="AA78" s="94"/>
      <c r="AB78" s="96"/>
    </row>
    <row r="79" spans="24:28" ht="18.75">
      <c r="X79" s="89"/>
      <c r="Y79" s="100"/>
      <c r="Z79" s="101"/>
      <c r="AA79" s="94"/>
      <c r="AB79" s="96"/>
    </row>
    <row r="80" spans="24:28" ht="18.75">
      <c r="X80" s="89"/>
      <c r="Y80" s="100"/>
      <c r="Z80" s="101"/>
      <c r="AA80" s="94"/>
      <c r="AB80" s="96"/>
    </row>
    <row r="81" spans="24:28" ht="18.75">
      <c r="X81" s="89"/>
      <c r="Y81" s="100"/>
      <c r="Z81" s="101"/>
      <c r="AA81" s="94"/>
      <c r="AB81" s="96"/>
    </row>
    <row r="82" spans="24:28" ht="18.75">
      <c r="X82" s="89"/>
      <c r="Y82" s="100"/>
      <c r="Z82" s="101"/>
      <c r="AA82" s="94"/>
      <c r="AB82" s="96"/>
    </row>
    <row r="83" spans="24:28" ht="18.75">
      <c r="X83" s="89"/>
      <c r="Y83" s="90"/>
      <c r="Z83" s="91"/>
      <c r="AA83" s="94"/>
      <c r="AB83" s="96"/>
    </row>
    <row r="84" spans="24:28" ht="18.75">
      <c r="X84" s="89"/>
      <c r="Y84" s="90"/>
      <c r="Z84" s="91"/>
      <c r="AA84" s="94"/>
      <c r="AB84" s="96"/>
    </row>
    <row r="85" spans="24:28" ht="18.75">
      <c r="X85" s="89"/>
      <c r="Y85" s="90"/>
      <c r="Z85" s="91"/>
      <c r="AA85" s="94"/>
      <c r="AB85" s="96"/>
    </row>
    <row r="86" spans="24:28" ht="18.75">
      <c r="X86" s="89"/>
      <c r="Y86" s="90"/>
      <c r="Z86" s="91"/>
      <c r="AA86" s="94"/>
      <c r="AB86" s="96"/>
    </row>
    <row r="87" spans="24:28" ht="18.75">
      <c r="X87" s="89"/>
      <c r="Y87" s="90"/>
      <c r="Z87" s="91"/>
      <c r="AA87" s="94"/>
      <c r="AB87" s="96"/>
    </row>
    <row r="88" spans="24:28" ht="18.75">
      <c r="X88" s="89"/>
      <c r="Y88" s="90"/>
      <c r="Z88" s="91"/>
      <c r="AA88" s="94"/>
      <c r="AB88" s="96"/>
    </row>
    <row r="89" spans="24:28" ht="18.75">
      <c r="X89" s="89"/>
      <c r="Y89" s="90"/>
      <c r="Z89" s="91"/>
      <c r="AA89" s="94"/>
      <c r="AB89" s="96"/>
    </row>
    <row r="90" spans="24:28" ht="18.75">
      <c r="X90" s="89"/>
      <c r="Y90" s="90"/>
      <c r="Z90" s="91"/>
      <c r="AA90" s="94"/>
      <c r="AB90" s="96"/>
    </row>
    <row r="91" spans="24:28" ht="18.75">
      <c r="X91" s="89"/>
      <c r="Y91" s="90"/>
      <c r="Z91" s="91"/>
      <c r="AA91" s="94"/>
      <c r="AB91" s="96"/>
    </row>
    <row r="92" spans="24:28" ht="18.75">
      <c r="X92" s="89"/>
      <c r="Y92" s="90"/>
      <c r="Z92" s="91"/>
      <c r="AA92" s="94"/>
      <c r="AB92" s="96"/>
    </row>
    <row r="93" spans="24:28" ht="18.75">
      <c r="X93" s="89"/>
      <c r="Y93" s="90"/>
      <c r="Z93" s="91"/>
      <c r="AA93" s="94"/>
      <c r="AB93" s="96"/>
    </row>
    <row r="94" spans="24:28" ht="18.75">
      <c r="X94" s="97"/>
      <c r="Y94" s="98"/>
      <c r="Z94" s="99"/>
      <c r="AA94" s="103"/>
      <c r="AB94" s="104"/>
    </row>
    <row r="95" spans="24:28" ht="18.75">
      <c r="X95" s="89"/>
      <c r="Y95" s="90"/>
      <c r="Z95" s="91"/>
      <c r="AA95" s="94"/>
      <c r="AB95" s="96"/>
    </row>
    <row r="96" spans="24:28" ht="18.75">
      <c r="X96" s="89"/>
      <c r="Y96" s="90"/>
      <c r="Z96" s="91"/>
      <c r="AA96" s="94"/>
      <c r="AB96" s="96"/>
    </row>
    <row r="97" spans="24:28" ht="18.75">
      <c r="X97" s="89"/>
      <c r="Y97" s="90"/>
      <c r="Z97" s="91"/>
      <c r="AA97" s="94"/>
      <c r="AB97" s="96"/>
    </row>
    <row r="98" spans="24:28" ht="18.75">
      <c r="X98" s="89"/>
      <c r="Y98" s="90"/>
      <c r="Z98" s="91"/>
      <c r="AA98" s="94"/>
      <c r="AB98" s="96"/>
    </row>
    <row r="99" spans="24:28" ht="18.75">
      <c r="X99" s="105"/>
      <c r="Y99" s="106"/>
      <c r="Z99" s="107"/>
      <c r="AA99" s="108"/>
      <c r="AB99" s="109"/>
    </row>
    <row r="100" spans="24:28" ht="18.75">
      <c r="X100" s="110"/>
      <c r="Y100" s="110"/>
      <c r="Z100" s="110"/>
      <c r="AA100" s="110"/>
      <c r="AB100" s="110"/>
    </row>
    <row r="101" spans="24:28" ht="18.75">
      <c r="X101" s="110"/>
      <c r="Y101" s="110"/>
      <c r="Z101" s="110"/>
      <c r="AA101" s="110"/>
      <c r="AB101" s="110"/>
    </row>
    <row r="102" spans="24:28" ht="18.75">
      <c r="X102" s="110"/>
      <c r="Y102" s="110"/>
      <c r="Z102" s="110"/>
      <c r="AA102" s="110"/>
      <c r="AB102" s="110"/>
    </row>
    <row r="103" spans="24:28" ht="18.75">
      <c r="X103" s="110"/>
      <c r="Y103" s="110"/>
      <c r="Z103" s="110"/>
      <c r="AA103" s="110"/>
      <c r="AB103" s="110"/>
    </row>
    <row r="104" spans="24:28" ht="18.75">
      <c r="X104" s="110"/>
      <c r="Y104" s="110"/>
      <c r="Z104" s="110"/>
      <c r="AA104" s="110"/>
      <c r="AB104" s="110"/>
    </row>
    <row r="105" spans="24:28" ht="18.75">
      <c r="X105" s="110"/>
      <c r="Y105" s="110"/>
      <c r="Z105" s="110"/>
      <c r="AA105" s="110"/>
      <c r="AB105" s="110"/>
    </row>
    <row r="106" spans="24:28" ht="18.75">
      <c r="X106" s="110"/>
      <c r="Y106" s="110"/>
      <c r="Z106" s="110"/>
      <c r="AA106" s="110"/>
      <c r="AB106" s="110"/>
    </row>
  </sheetData>
  <sheetProtection/>
  <mergeCells count="1">
    <mergeCell ref="X3:X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2007-11-06T08:46:19Z</cp:lastPrinted>
  <dcterms:created xsi:type="dcterms:W3CDTF">2000-08-23T06:56:04Z</dcterms:created>
  <dcterms:modified xsi:type="dcterms:W3CDTF">2023-05-26T06:12:55Z</dcterms:modified>
  <cp:category/>
  <cp:version/>
  <cp:contentType/>
  <cp:contentStatus/>
</cp:coreProperties>
</file>