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1"/>
  </bookViews>
  <sheets>
    <sheet name="std. - P.73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<sst xmlns="http://schemas.openxmlformats.org/spreadsheetml/2006/main" count="39" uniqueCount="24">
  <si>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</si>
  <si>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</si>
  <si>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</si>
  <si>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</si>
  <si>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</si>
  <si>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</si>
  <si>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</si>
  <si>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</si>
  <si>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</si>
  <si>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</si>
  <si>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</si>
  <si>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</si>
  <si>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</si>
  <si>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</si>
  <si>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</si>
  <si>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</si>
  <si>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</si>
  <si>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</si>
  <si>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</si>
  <si>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</si>
  <si>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</si>
  <si>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</si>
  <si>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</si>
  <si>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2564 ปริมาณน้ำสะสม 1 เม.ย.64 - 31 พ.ค.64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</si>
</sst>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0.00_)"/>
    <numFmt numFmtId="211" formatCode="&quot;฿&quot;#,##0.00_);[Red]\(&quot;฿&quot;#,##0.00\)"/>
    <numFmt numFmtId="212" formatCode="&quot;฿&quot;#,##0_);[Red]\(&quot;฿&quot;#,##0\)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6" applyNumberFormat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18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18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5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right"/>
    </xf>
    <xf numFmtId="0" fontId="2" fillId="18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 horizontal="right"/>
    </xf>
    <xf numFmtId="199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99" fontId="5" fillId="0" borderId="1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2" fillId="18" borderId="17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0" fontId="6" fillId="18" borderId="17" xfId="0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1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P.73 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0.0267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6675"/>
          <c:w val="0.8722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P.73'!$B$5:$B$28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'std. - P.73'!$C$5:$C$28</c:f>
              <c:numCache>
                <c:ptCount val="24"/>
                <c:pt idx="0">
                  <c:v>838.5730000000002</c:v>
                </c:pt>
                <c:pt idx="1">
                  <c:v>2907.974</c:v>
                </c:pt>
                <c:pt idx="2">
                  <c:v>3633.7980000000002</c:v>
                </c:pt>
                <c:pt idx="3">
                  <c:v>3926.96</c:v>
                </c:pt>
                <c:pt idx="4">
                  <c:v>5808.4</c:v>
                </c:pt>
                <c:pt idx="5">
                  <c:v>2297.547</c:v>
                </c:pt>
                <c:pt idx="6">
                  <c:v>3661.64</c:v>
                </c:pt>
                <c:pt idx="7">
                  <c:v>5373.010368</c:v>
                </c:pt>
                <c:pt idx="8">
                  <c:v>5704.525440000001</c:v>
                </c:pt>
                <c:pt idx="9">
                  <c:v>3752.3514240000004</c:v>
                </c:pt>
                <c:pt idx="10">
                  <c:v>3764.04</c:v>
                </c:pt>
                <c:pt idx="11">
                  <c:v>2787.72</c:v>
                </c:pt>
                <c:pt idx="12">
                  <c:v>4048.0603200000014</c:v>
                </c:pt>
                <c:pt idx="13">
                  <c:v>8584.708320000002</c:v>
                </c:pt>
                <c:pt idx="14">
                  <c:v>2758.2266879999997</c:v>
                </c:pt>
                <c:pt idx="15">
                  <c:v>2540.428704</c:v>
                </c:pt>
                <c:pt idx="16">
                  <c:v>1988.64</c:v>
                </c:pt>
                <c:pt idx="17">
                  <c:v>640.5635520000001</c:v>
                </c:pt>
                <c:pt idx="18">
                  <c:v>2391.907104</c:v>
                </c:pt>
                <c:pt idx="19">
                  <c:v>3692.4</c:v>
                </c:pt>
                <c:pt idx="20">
                  <c:v>981.5</c:v>
                </c:pt>
                <c:pt idx="21">
                  <c:v>358.5</c:v>
                </c:pt>
                <c:pt idx="22">
                  <c:v>1067</c:v>
                </c:pt>
                <c:pt idx="23">
                  <c:v>10.2</c:v>
                </c:pt>
              </c:numCache>
            </c:numRef>
          </c:val>
        </c:ser>
        <c:axId val="16506590"/>
        <c:axId val="1351535"/>
      </c:barChart>
      <c:lineChart>
        <c:grouping val="standard"/>
        <c:varyColors val="0"/>
        <c:ser>
          <c:idx val="1"/>
          <c:order val="1"/>
          <c:tx>
            <c:v>ค่าเฉลี่ย (2541 - 2563 )อยู่ระหว่างค่า+-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P.73'!$B$5:$B$27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P.73'!$E$5:$E$27</c:f>
              <c:numCache>
                <c:ptCount val="23"/>
                <c:pt idx="0">
                  <c:v>3196.0206052173917</c:v>
                </c:pt>
                <c:pt idx="1">
                  <c:v>3196.0206052173917</c:v>
                </c:pt>
                <c:pt idx="2">
                  <c:v>3196.0206052173917</c:v>
                </c:pt>
                <c:pt idx="3">
                  <c:v>3196.0206052173917</c:v>
                </c:pt>
                <c:pt idx="4">
                  <c:v>3196.0206052173917</c:v>
                </c:pt>
                <c:pt idx="5">
                  <c:v>3196.0206052173917</c:v>
                </c:pt>
                <c:pt idx="6">
                  <c:v>3196.0206052173917</c:v>
                </c:pt>
                <c:pt idx="7">
                  <c:v>3196.0206052173917</c:v>
                </c:pt>
                <c:pt idx="8">
                  <c:v>3196.0206052173917</c:v>
                </c:pt>
                <c:pt idx="9">
                  <c:v>3196.0206052173917</c:v>
                </c:pt>
                <c:pt idx="10">
                  <c:v>3196.0206052173917</c:v>
                </c:pt>
                <c:pt idx="11">
                  <c:v>3196.0206052173917</c:v>
                </c:pt>
                <c:pt idx="12">
                  <c:v>3196.0206052173917</c:v>
                </c:pt>
                <c:pt idx="13">
                  <c:v>3196.0206052173917</c:v>
                </c:pt>
                <c:pt idx="14">
                  <c:v>3196.0206052173917</c:v>
                </c:pt>
                <c:pt idx="15">
                  <c:v>3196.0206052173917</c:v>
                </c:pt>
                <c:pt idx="16">
                  <c:v>3196.0206052173917</c:v>
                </c:pt>
                <c:pt idx="17">
                  <c:v>3196.0206052173917</c:v>
                </c:pt>
                <c:pt idx="18">
                  <c:v>3196.0206052173917</c:v>
                </c:pt>
                <c:pt idx="19">
                  <c:v>3196.0206052173917</c:v>
                </c:pt>
                <c:pt idx="20">
                  <c:v>3196.0206052173917</c:v>
                </c:pt>
                <c:pt idx="21">
                  <c:v>3196.0206052173917</c:v>
                </c:pt>
                <c:pt idx="22">
                  <c:v>3196.0206052173917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P.73'!$B$5:$B$27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P.73'!$H$5:$H$27</c:f>
              <c:numCache>
                <c:ptCount val="23"/>
                <c:pt idx="0">
                  <c:v>5136.0374576688555</c:v>
                </c:pt>
                <c:pt idx="1">
                  <c:v>5136.0374576688555</c:v>
                </c:pt>
                <c:pt idx="2">
                  <c:v>5136.0374576688555</c:v>
                </c:pt>
                <c:pt idx="3">
                  <c:v>5136.0374576688555</c:v>
                </c:pt>
                <c:pt idx="4">
                  <c:v>5136.0374576688555</c:v>
                </c:pt>
                <c:pt idx="5">
                  <c:v>5136.0374576688555</c:v>
                </c:pt>
                <c:pt idx="6">
                  <c:v>5136.0374576688555</c:v>
                </c:pt>
                <c:pt idx="7">
                  <c:v>5136.0374576688555</c:v>
                </c:pt>
                <c:pt idx="8">
                  <c:v>5136.0374576688555</c:v>
                </c:pt>
                <c:pt idx="9">
                  <c:v>5136.0374576688555</c:v>
                </c:pt>
                <c:pt idx="10">
                  <c:v>5136.0374576688555</c:v>
                </c:pt>
                <c:pt idx="11">
                  <c:v>5136.0374576688555</c:v>
                </c:pt>
                <c:pt idx="12">
                  <c:v>5136.0374576688555</c:v>
                </c:pt>
                <c:pt idx="13">
                  <c:v>5136.0374576688555</c:v>
                </c:pt>
                <c:pt idx="14">
                  <c:v>5136.0374576688555</c:v>
                </c:pt>
                <c:pt idx="15">
                  <c:v>5136.0374576688555</c:v>
                </c:pt>
                <c:pt idx="16">
                  <c:v>5136.0374576688555</c:v>
                </c:pt>
                <c:pt idx="17">
                  <c:v>5136.0374576688555</c:v>
                </c:pt>
                <c:pt idx="18">
                  <c:v>5136.0374576688555</c:v>
                </c:pt>
                <c:pt idx="19">
                  <c:v>5136.0374576688555</c:v>
                </c:pt>
                <c:pt idx="20">
                  <c:v>5136.0374576688555</c:v>
                </c:pt>
                <c:pt idx="21">
                  <c:v>5136.0374576688555</c:v>
                </c:pt>
                <c:pt idx="22">
                  <c:v>5136.0374576688555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P.73'!$B$5:$B$27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P.73'!$F$5:$F$27</c:f>
              <c:numCache>
                <c:ptCount val="23"/>
                <c:pt idx="0">
                  <c:v>1256.0037527659274</c:v>
                </c:pt>
                <c:pt idx="1">
                  <c:v>1256.0037527659274</c:v>
                </c:pt>
                <c:pt idx="2">
                  <c:v>1256.0037527659274</c:v>
                </c:pt>
                <c:pt idx="3">
                  <c:v>1256.0037527659274</c:v>
                </c:pt>
                <c:pt idx="4">
                  <c:v>1256.0037527659274</c:v>
                </c:pt>
                <c:pt idx="5">
                  <c:v>1256.0037527659274</c:v>
                </c:pt>
                <c:pt idx="6">
                  <c:v>1256.0037527659274</c:v>
                </c:pt>
                <c:pt idx="7">
                  <c:v>1256.0037527659274</c:v>
                </c:pt>
                <c:pt idx="8">
                  <c:v>1256.0037527659274</c:v>
                </c:pt>
                <c:pt idx="9">
                  <c:v>1256.0037527659274</c:v>
                </c:pt>
                <c:pt idx="10">
                  <c:v>1256.0037527659274</c:v>
                </c:pt>
                <c:pt idx="11">
                  <c:v>1256.0037527659274</c:v>
                </c:pt>
                <c:pt idx="12">
                  <c:v>1256.0037527659274</c:v>
                </c:pt>
                <c:pt idx="13">
                  <c:v>1256.0037527659274</c:v>
                </c:pt>
                <c:pt idx="14">
                  <c:v>1256.0037527659274</c:v>
                </c:pt>
                <c:pt idx="15">
                  <c:v>1256.0037527659274</c:v>
                </c:pt>
                <c:pt idx="16">
                  <c:v>1256.0037527659274</c:v>
                </c:pt>
                <c:pt idx="17">
                  <c:v>1256.0037527659274</c:v>
                </c:pt>
                <c:pt idx="18">
                  <c:v>1256.0037527659274</c:v>
                </c:pt>
                <c:pt idx="19">
                  <c:v>1256.0037527659274</c:v>
                </c:pt>
                <c:pt idx="20">
                  <c:v>1256.0037527659274</c:v>
                </c:pt>
                <c:pt idx="21">
                  <c:v>1256.0037527659274</c:v>
                </c:pt>
                <c:pt idx="22">
                  <c:v>1256.0037527659274</c:v>
                </c:pt>
              </c:numCache>
            </c:numRef>
          </c:val>
          <c:smooth val="0"/>
        </c:ser>
        <c:axId val="16506590"/>
        <c:axId val="1351535"/>
      </c:lineChart>
      <c:catAx>
        <c:axId val="16506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51535"/>
        <c:crossesAt val="0"/>
        <c:auto val="1"/>
        <c:lblOffset val="100"/>
        <c:tickLblSkip val="1"/>
        <c:noMultiLvlLbl val="0"/>
      </c:catAx>
      <c:valAx>
        <c:axId val="135153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506590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5"/>
          <c:y val="0.87425"/>
          <c:w val="0.78975"/>
          <c:h val="0.1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 สถานี P.73 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6"/>
          <c:w val="0.868"/>
          <c:h val="0.750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P.73'!$B$5:$B$28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'std. - P.73'!$C$5:$C$27</c:f>
              <c:numCache>
                <c:ptCount val="23"/>
                <c:pt idx="0">
                  <c:v>838.5730000000002</c:v>
                </c:pt>
                <c:pt idx="1">
                  <c:v>2907.974</c:v>
                </c:pt>
                <c:pt idx="2">
                  <c:v>3633.7980000000002</c:v>
                </c:pt>
                <c:pt idx="3">
                  <c:v>3926.96</c:v>
                </c:pt>
                <c:pt idx="4">
                  <c:v>5808.4</c:v>
                </c:pt>
                <c:pt idx="5">
                  <c:v>2297.547</c:v>
                </c:pt>
                <c:pt idx="6">
                  <c:v>3661.64</c:v>
                </c:pt>
                <c:pt idx="7">
                  <c:v>5373.010368</c:v>
                </c:pt>
                <c:pt idx="8">
                  <c:v>5704.525440000001</c:v>
                </c:pt>
                <c:pt idx="9">
                  <c:v>3752.3514240000004</c:v>
                </c:pt>
                <c:pt idx="10">
                  <c:v>3764.04</c:v>
                </c:pt>
                <c:pt idx="11">
                  <c:v>2787.72</c:v>
                </c:pt>
                <c:pt idx="12">
                  <c:v>4048.0603200000014</c:v>
                </c:pt>
                <c:pt idx="13">
                  <c:v>8584.708320000002</c:v>
                </c:pt>
                <c:pt idx="14">
                  <c:v>2758.2266879999997</c:v>
                </c:pt>
                <c:pt idx="15">
                  <c:v>2540.428704</c:v>
                </c:pt>
                <c:pt idx="16">
                  <c:v>1988.64</c:v>
                </c:pt>
                <c:pt idx="17">
                  <c:v>640.5635520000001</c:v>
                </c:pt>
                <c:pt idx="18">
                  <c:v>2391.907104</c:v>
                </c:pt>
                <c:pt idx="19">
                  <c:v>3692.4</c:v>
                </c:pt>
                <c:pt idx="20">
                  <c:v>981.5</c:v>
                </c:pt>
                <c:pt idx="21">
                  <c:v>358.5</c:v>
                </c:pt>
                <c:pt idx="22">
                  <c:v>1067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(2541 - 2563)23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P.73'!$B$5:$B$28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'std. - P.73'!$E$5:$E$27</c:f>
              <c:numCache>
                <c:ptCount val="23"/>
                <c:pt idx="0">
                  <c:v>3196.0206052173917</c:v>
                </c:pt>
                <c:pt idx="1">
                  <c:v>3196.0206052173917</c:v>
                </c:pt>
                <c:pt idx="2">
                  <c:v>3196.0206052173917</c:v>
                </c:pt>
                <c:pt idx="3">
                  <c:v>3196.0206052173917</c:v>
                </c:pt>
                <c:pt idx="4">
                  <c:v>3196.0206052173917</c:v>
                </c:pt>
                <c:pt idx="5">
                  <c:v>3196.0206052173917</c:v>
                </c:pt>
                <c:pt idx="6">
                  <c:v>3196.0206052173917</c:v>
                </c:pt>
                <c:pt idx="7">
                  <c:v>3196.0206052173917</c:v>
                </c:pt>
                <c:pt idx="8">
                  <c:v>3196.0206052173917</c:v>
                </c:pt>
                <c:pt idx="9">
                  <c:v>3196.0206052173917</c:v>
                </c:pt>
                <c:pt idx="10">
                  <c:v>3196.0206052173917</c:v>
                </c:pt>
                <c:pt idx="11">
                  <c:v>3196.0206052173917</c:v>
                </c:pt>
                <c:pt idx="12">
                  <c:v>3196.0206052173917</c:v>
                </c:pt>
                <c:pt idx="13">
                  <c:v>3196.0206052173917</c:v>
                </c:pt>
                <c:pt idx="14">
                  <c:v>3196.0206052173917</c:v>
                </c:pt>
                <c:pt idx="15">
                  <c:v>3196.0206052173917</c:v>
                </c:pt>
                <c:pt idx="16">
                  <c:v>3196.0206052173917</c:v>
                </c:pt>
                <c:pt idx="17">
                  <c:v>3196.0206052173917</c:v>
                </c:pt>
                <c:pt idx="18">
                  <c:v>3196.0206052173917</c:v>
                </c:pt>
                <c:pt idx="19">
                  <c:v>3196.0206052173917</c:v>
                </c:pt>
                <c:pt idx="20">
                  <c:v>3196.0206052173917</c:v>
                </c:pt>
                <c:pt idx="21">
                  <c:v>3196.0206052173917</c:v>
                </c:pt>
                <c:pt idx="22">
                  <c:v>3196.0206052173917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P.73'!$B$5:$B$28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'std. - P.73'!$D$5:$D$28</c:f>
              <c:numCache>
                <c:ptCount val="24"/>
                <c:pt idx="23">
                  <c:v>10.2</c:v>
                </c:pt>
              </c:numCache>
            </c:numRef>
          </c:val>
          <c:smooth val="0"/>
        </c:ser>
        <c:marker val="1"/>
        <c:axId val="9928632"/>
        <c:axId val="29061113"/>
      </c:lineChart>
      <c:catAx>
        <c:axId val="99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061113"/>
        <c:crossesAt val="0"/>
        <c:auto val="1"/>
        <c:lblOffset val="100"/>
        <c:tickLblSkip val="1"/>
        <c:noMultiLvlLbl val="0"/>
      </c:catAx>
      <c:valAx>
        <c:axId val="2906111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928632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"/>
          <c:y val="0.927"/>
          <c:w val="0.834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0.53375</cdr:y>
    </cdr:from>
    <cdr:to>
      <cdr:x>0.52625</cdr:x>
      <cdr:y>0.57725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609975" y="3286125"/>
          <a:ext cx="13335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3,196 ล้าน ลบ.ม..</a:t>
          </a:r>
        </a:p>
      </cdr:txBody>
    </cdr:sp>
  </cdr:relSizeAnchor>
  <cdr:relSizeAnchor xmlns:cdr="http://schemas.openxmlformats.org/drawingml/2006/chartDrawing">
    <cdr:from>
      <cdr:x>0.50225</cdr:x>
      <cdr:y>0.366</cdr:y>
    </cdr:from>
    <cdr:to>
      <cdr:x>0.6505</cdr:x>
      <cdr:y>0.4115</cdr:y>
    </cdr:to>
    <cdr:sp>
      <cdr:nvSpPr>
        <cdr:cNvPr id="2" name="TextBox 1"/>
        <cdr:cNvSpPr txBox="1">
          <a:spLocks noChangeArrowheads="1"/>
        </cdr:cNvSpPr>
      </cdr:nvSpPr>
      <cdr:spPr>
        <a:xfrm>
          <a:off x="4714875" y="2257425"/>
          <a:ext cx="139065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5,136 ล้าน ลบ.ม.</a:t>
          </a:r>
        </a:p>
      </cdr:txBody>
    </cdr:sp>
  </cdr:relSizeAnchor>
  <cdr:relSizeAnchor xmlns:cdr="http://schemas.openxmlformats.org/drawingml/2006/chartDrawing">
    <cdr:from>
      <cdr:x>0.2525</cdr:x>
      <cdr:y>0.684</cdr:y>
    </cdr:from>
    <cdr:to>
      <cdr:x>0.39975</cdr:x>
      <cdr:y>0.7295</cdr:y>
    </cdr:to>
    <cdr:sp>
      <cdr:nvSpPr>
        <cdr:cNvPr id="3" name="TextBox 1"/>
        <cdr:cNvSpPr txBox="1">
          <a:spLocks noChangeArrowheads="1"/>
        </cdr:cNvSpPr>
      </cdr:nvSpPr>
      <cdr:spPr>
        <a:xfrm>
          <a:off x="2362200" y="421957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1,256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0.36325</cdr:y>
    </cdr:from>
    <cdr:to>
      <cdr:x>0.2355</cdr:x>
      <cdr:y>0.54625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33550" y="2219325"/>
          <a:ext cx="466725" cy="1123950"/>
        </a:xfrm>
        <a:prstGeom prst="curvedConnector3">
          <a:avLst>
            <a:gd name="adj1" fmla="val 0"/>
            <a:gd name="adj2" fmla="val -754356"/>
            <a:gd name="adj3" fmla="val -21160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44">
      <selection activeCell="C57" sqref="C5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6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2541</v>
      </c>
      <c r="C5" s="54">
        <v>838.5730000000002</v>
      </c>
      <c r="D5" s="55"/>
      <c r="E5" s="56">
        <f>$C$49</f>
        <v>3196.0206052173917</v>
      </c>
      <c r="F5" s="57">
        <f>+$C$52</f>
        <v>1256.0037527659274</v>
      </c>
      <c r="G5" s="58">
        <f>$C$50</f>
        <v>1940.0168524514643</v>
      </c>
      <c r="H5" s="59">
        <f>+$C$53</f>
        <v>5136.0374576688555</v>
      </c>
      <c r="I5" s="2">
        <v>1</v>
      </c>
    </row>
    <row r="6" spans="2:9" ht="11.25">
      <c r="B6" s="22">
        <v>2542</v>
      </c>
      <c r="C6" s="60">
        <v>2907.974</v>
      </c>
      <c r="D6" s="55"/>
      <c r="E6" s="61">
        <f>$C$49</f>
        <v>3196.0206052173917</v>
      </c>
      <c r="F6" s="62">
        <f>+$C$52</f>
        <v>1256.0037527659274</v>
      </c>
      <c r="G6" s="63">
        <f>$C$50</f>
        <v>1940.0168524514643</v>
      </c>
      <c r="H6" s="64">
        <f>+$C$53</f>
        <v>5136.0374576688555</v>
      </c>
      <c r="I6" s="2">
        <f>I5+1</f>
        <v>2</v>
      </c>
    </row>
    <row r="7" spans="2:9" ht="11.25">
      <c r="B7" s="22">
        <v>2543</v>
      </c>
      <c r="C7" s="60">
        <v>3633.7980000000002</v>
      </c>
      <c r="D7" s="55"/>
      <c r="E7" s="61">
        <f>$C$49</f>
        <v>3196.0206052173917</v>
      </c>
      <c r="F7" s="62">
        <f>+$C$52</f>
        <v>1256.0037527659274</v>
      </c>
      <c r="G7" s="63">
        <f>$C$50</f>
        <v>1940.0168524514643</v>
      </c>
      <c r="H7" s="64">
        <f>+$C$53</f>
        <v>5136.0374576688555</v>
      </c>
      <c r="I7" s="2">
        <f aca="true" t="shared" si="0" ref="I7:I27">I6+1</f>
        <v>3</v>
      </c>
    </row>
    <row r="8" spans="2:9" ht="11.25">
      <c r="B8" s="22">
        <v>2544</v>
      </c>
      <c r="C8" s="60">
        <v>3926.96</v>
      </c>
      <c r="D8" s="55"/>
      <c r="E8" s="61">
        <f>$C$49</f>
        <v>3196.0206052173917</v>
      </c>
      <c r="F8" s="62">
        <f>+$C$52</f>
        <v>1256.0037527659274</v>
      </c>
      <c r="G8" s="63">
        <f>$C$50</f>
        <v>1940.0168524514643</v>
      </c>
      <c r="H8" s="64">
        <f>+$C$53</f>
        <v>5136.0374576688555</v>
      </c>
      <c r="I8" s="2">
        <f t="shared" si="0"/>
        <v>4</v>
      </c>
    </row>
    <row r="9" spans="2:9" ht="11.25">
      <c r="B9" s="22">
        <v>2545</v>
      </c>
      <c r="C9" s="60">
        <v>5808.4</v>
      </c>
      <c r="D9" s="55"/>
      <c r="E9" s="61">
        <f>$C$49</f>
        <v>3196.0206052173917</v>
      </c>
      <c r="F9" s="62">
        <f>+$C$52</f>
        <v>1256.0037527659274</v>
      </c>
      <c r="G9" s="63">
        <f>$C$50</f>
        <v>1940.0168524514643</v>
      </c>
      <c r="H9" s="64">
        <f>+$C$53</f>
        <v>5136.0374576688555</v>
      </c>
      <c r="I9" s="2">
        <f t="shared" si="0"/>
        <v>5</v>
      </c>
    </row>
    <row r="10" spans="2:9" ht="11.25">
      <c r="B10" s="22">
        <v>2546</v>
      </c>
      <c r="C10" s="60">
        <v>2297.547</v>
      </c>
      <c r="D10" s="55"/>
      <c r="E10" s="61">
        <f>$C$49</f>
        <v>3196.0206052173917</v>
      </c>
      <c r="F10" s="62">
        <f>+$C$52</f>
        <v>1256.0037527659274</v>
      </c>
      <c r="G10" s="63">
        <f>$C$50</f>
        <v>1940.0168524514643</v>
      </c>
      <c r="H10" s="64">
        <f>+$C$53</f>
        <v>5136.0374576688555</v>
      </c>
      <c r="I10" s="2">
        <f t="shared" si="0"/>
        <v>6</v>
      </c>
    </row>
    <row r="11" spans="2:9" ht="11.25">
      <c r="B11" s="22">
        <v>2547</v>
      </c>
      <c r="C11" s="60">
        <v>3661.64</v>
      </c>
      <c r="D11" s="55"/>
      <c r="E11" s="61">
        <f>$C$49</f>
        <v>3196.0206052173917</v>
      </c>
      <c r="F11" s="62">
        <f>+$C$52</f>
        <v>1256.0037527659274</v>
      </c>
      <c r="G11" s="63">
        <f>$C$50</f>
        <v>1940.0168524514643</v>
      </c>
      <c r="H11" s="64">
        <f>+$C$53</f>
        <v>5136.0374576688555</v>
      </c>
      <c r="I11" s="2">
        <f t="shared" si="0"/>
        <v>7</v>
      </c>
    </row>
    <row r="12" spans="2:9" ht="11.25">
      <c r="B12" s="22">
        <v>2548</v>
      </c>
      <c r="C12" s="60">
        <v>5373.010368</v>
      </c>
      <c r="D12" s="55"/>
      <c r="E12" s="61">
        <f>$C$49</f>
        <v>3196.0206052173917</v>
      </c>
      <c r="F12" s="62">
        <f>+$C$52</f>
        <v>1256.0037527659274</v>
      </c>
      <c r="G12" s="63">
        <f>$C$50</f>
        <v>1940.0168524514643</v>
      </c>
      <c r="H12" s="64">
        <f>+$C$53</f>
        <v>5136.0374576688555</v>
      </c>
      <c r="I12" s="2">
        <f t="shared" si="0"/>
        <v>8</v>
      </c>
    </row>
    <row r="13" spans="2:9" ht="11.25">
      <c r="B13" s="22">
        <v>2549</v>
      </c>
      <c r="C13" s="60">
        <v>5704.525440000001</v>
      </c>
      <c r="D13" s="55"/>
      <c r="E13" s="61">
        <f>$C$49</f>
        <v>3196.0206052173917</v>
      </c>
      <c r="F13" s="62">
        <f>+$C$52</f>
        <v>1256.0037527659274</v>
      </c>
      <c r="G13" s="63">
        <f>$C$50</f>
        <v>1940.0168524514643</v>
      </c>
      <c r="H13" s="64">
        <f>+$C$53</f>
        <v>5136.0374576688555</v>
      </c>
      <c r="I13" s="2">
        <f t="shared" si="0"/>
        <v>9</v>
      </c>
    </row>
    <row r="14" spans="2:9" ht="11.25">
      <c r="B14" s="22">
        <v>2550</v>
      </c>
      <c r="C14" s="60">
        <v>3752.3514240000004</v>
      </c>
      <c r="D14" s="55"/>
      <c r="E14" s="61">
        <f>$C$49</f>
        <v>3196.0206052173917</v>
      </c>
      <c r="F14" s="62">
        <f>+$C$52</f>
        <v>1256.0037527659274</v>
      </c>
      <c r="G14" s="63">
        <f>$C$50</f>
        <v>1940.0168524514643</v>
      </c>
      <c r="H14" s="64">
        <f>+$C$53</f>
        <v>5136.0374576688555</v>
      </c>
      <c r="I14" s="2">
        <f t="shared" si="0"/>
        <v>10</v>
      </c>
    </row>
    <row r="15" spans="2:9" ht="11.25">
      <c r="B15" s="22">
        <v>2551</v>
      </c>
      <c r="C15" s="60">
        <v>3764.04</v>
      </c>
      <c r="D15" s="55"/>
      <c r="E15" s="61">
        <f>$C$49</f>
        <v>3196.0206052173917</v>
      </c>
      <c r="F15" s="62">
        <f>+$C$52</f>
        <v>1256.0037527659274</v>
      </c>
      <c r="G15" s="63">
        <f>$C$50</f>
        <v>1940.0168524514643</v>
      </c>
      <c r="H15" s="64">
        <f>+$C$53</f>
        <v>5136.0374576688555</v>
      </c>
      <c r="I15" s="2">
        <f t="shared" si="0"/>
        <v>11</v>
      </c>
    </row>
    <row r="16" spans="2:9" ht="11.25">
      <c r="B16" s="22">
        <v>2552</v>
      </c>
      <c r="C16" s="60">
        <v>2787.72</v>
      </c>
      <c r="D16" s="55"/>
      <c r="E16" s="61">
        <f>$C$49</f>
        <v>3196.0206052173917</v>
      </c>
      <c r="F16" s="62">
        <f>+$C$52</f>
        <v>1256.0037527659274</v>
      </c>
      <c r="G16" s="63">
        <f>$C$50</f>
        <v>1940.0168524514643</v>
      </c>
      <c r="H16" s="64">
        <f>+$C$53</f>
        <v>5136.0374576688555</v>
      </c>
      <c r="I16" s="2">
        <f t="shared" si="0"/>
        <v>12</v>
      </c>
    </row>
    <row r="17" spans="2:9" ht="11.25">
      <c r="B17" s="22">
        <v>2553</v>
      </c>
      <c r="C17" s="60">
        <v>4048.0603200000014</v>
      </c>
      <c r="D17" s="55"/>
      <c r="E17" s="61">
        <f>$C$49</f>
        <v>3196.0206052173917</v>
      </c>
      <c r="F17" s="62">
        <f>+$C$52</f>
        <v>1256.0037527659274</v>
      </c>
      <c r="G17" s="63">
        <f>$C$50</f>
        <v>1940.0168524514643</v>
      </c>
      <c r="H17" s="64">
        <f>+$C$53</f>
        <v>5136.0374576688555</v>
      </c>
      <c r="I17" s="2">
        <f t="shared" si="0"/>
        <v>13</v>
      </c>
    </row>
    <row r="18" spans="2:9" ht="11.25">
      <c r="B18" s="22">
        <v>2554</v>
      </c>
      <c r="C18" s="60">
        <v>8584.708320000002</v>
      </c>
      <c r="D18" s="55"/>
      <c r="E18" s="61">
        <f>$C$49</f>
        <v>3196.0206052173917</v>
      </c>
      <c r="F18" s="62">
        <f>+$C$52</f>
        <v>1256.0037527659274</v>
      </c>
      <c r="G18" s="63">
        <f>$C$50</f>
        <v>1940.0168524514643</v>
      </c>
      <c r="H18" s="64">
        <f>+$C$53</f>
        <v>5136.0374576688555</v>
      </c>
      <c r="I18" s="2">
        <f t="shared" si="0"/>
        <v>14</v>
      </c>
    </row>
    <row r="19" spans="2:9" ht="11.25">
      <c r="B19" s="22">
        <v>2555</v>
      </c>
      <c r="C19" s="60">
        <v>2758.2266879999997</v>
      </c>
      <c r="D19" s="55"/>
      <c r="E19" s="61">
        <f>$C$49</f>
        <v>3196.0206052173917</v>
      </c>
      <c r="F19" s="62">
        <f>+$C$52</f>
        <v>1256.0037527659274</v>
      </c>
      <c r="G19" s="63">
        <f>$C$50</f>
        <v>1940.0168524514643</v>
      </c>
      <c r="H19" s="64">
        <f>+$C$53</f>
        <v>5136.0374576688555</v>
      </c>
      <c r="I19" s="2">
        <f t="shared" si="0"/>
        <v>15</v>
      </c>
    </row>
    <row r="20" spans="2:9" ht="11.25">
      <c r="B20" s="22">
        <v>2556</v>
      </c>
      <c r="C20" s="60">
        <v>2540.428704</v>
      </c>
      <c r="D20" s="55"/>
      <c r="E20" s="61">
        <f>$C$49</f>
        <v>3196.0206052173917</v>
      </c>
      <c r="F20" s="62">
        <f>+$C$52</f>
        <v>1256.0037527659274</v>
      </c>
      <c r="G20" s="63">
        <f>$C$50</f>
        <v>1940.0168524514643</v>
      </c>
      <c r="H20" s="64">
        <f>+$C$53</f>
        <v>5136.0374576688555</v>
      </c>
      <c r="I20" s="2">
        <f t="shared" si="0"/>
        <v>16</v>
      </c>
    </row>
    <row r="21" spans="2:9" ht="11.25">
      <c r="B21" s="22">
        <v>2557</v>
      </c>
      <c r="C21" s="60">
        <v>1988.64</v>
      </c>
      <c r="D21" s="55"/>
      <c r="E21" s="61">
        <f>$C$49</f>
        <v>3196.0206052173917</v>
      </c>
      <c r="F21" s="62">
        <f>+$C$52</f>
        <v>1256.0037527659274</v>
      </c>
      <c r="G21" s="63">
        <f>$C$50</f>
        <v>1940.0168524514643</v>
      </c>
      <c r="H21" s="64">
        <f>+$C$53</f>
        <v>5136.0374576688555</v>
      </c>
      <c r="I21" s="2">
        <f t="shared" si="0"/>
        <v>17</v>
      </c>
    </row>
    <row r="22" spans="2:9" ht="11.25">
      <c r="B22" s="22">
        <v>2558</v>
      </c>
      <c r="C22" s="65">
        <v>640.5635520000001</v>
      </c>
      <c r="D22" s="55"/>
      <c r="E22" s="61">
        <f>$C$49</f>
        <v>3196.0206052173917</v>
      </c>
      <c r="F22" s="62">
        <f>+$C$52</f>
        <v>1256.0037527659274</v>
      </c>
      <c r="G22" s="63">
        <f>$C$50</f>
        <v>1940.0168524514643</v>
      </c>
      <c r="H22" s="64">
        <f>+$C$53</f>
        <v>5136.0374576688555</v>
      </c>
      <c r="I22" s="2">
        <f t="shared" si="0"/>
        <v>18</v>
      </c>
    </row>
    <row r="23" spans="2:9" ht="11.25">
      <c r="B23" s="22">
        <v>2559</v>
      </c>
      <c r="C23" s="60">
        <v>2391.907104</v>
      </c>
      <c r="D23" s="55"/>
      <c r="E23" s="61">
        <f>$C$49</f>
        <v>3196.0206052173917</v>
      </c>
      <c r="F23" s="62">
        <f>+$C$52</f>
        <v>1256.0037527659274</v>
      </c>
      <c r="G23" s="63">
        <f>$C$50</f>
        <v>1940.0168524514643</v>
      </c>
      <c r="H23" s="64">
        <f>+$C$53</f>
        <v>5136.0374576688555</v>
      </c>
      <c r="I23" s="2">
        <f t="shared" si="0"/>
        <v>19</v>
      </c>
    </row>
    <row r="24" spans="2:9" ht="11.25">
      <c r="B24" s="22">
        <v>2560</v>
      </c>
      <c r="C24" s="60">
        <v>3692.4</v>
      </c>
      <c r="D24" s="55"/>
      <c r="E24" s="61">
        <f>$C$49</f>
        <v>3196.0206052173917</v>
      </c>
      <c r="F24" s="62">
        <f>+$C$52</f>
        <v>1256.0037527659274</v>
      </c>
      <c r="G24" s="63">
        <f>$C$50</f>
        <v>1940.0168524514643</v>
      </c>
      <c r="H24" s="64">
        <f>+$C$53</f>
        <v>5136.0374576688555</v>
      </c>
      <c r="I24" s="2">
        <f t="shared" si="0"/>
        <v>20</v>
      </c>
    </row>
    <row r="25" spans="2:9" ht="11.25">
      <c r="B25" s="22">
        <v>2561</v>
      </c>
      <c r="C25" s="60">
        <v>981.5</v>
      </c>
      <c r="D25" s="55"/>
      <c r="E25" s="61">
        <f>$C$49</f>
        <v>3196.0206052173917</v>
      </c>
      <c r="F25" s="62">
        <f>+$C$52</f>
        <v>1256.0037527659274</v>
      </c>
      <c r="G25" s="63">
        <f>$C$50</f>
        <v>1940.0168524514643</v>
      </c>
      <c r="H25" s="64">
        <f>+$C$53</f>
        <v>5136.0374576688555</v>
      </c>
      <c r="I25" s="2">
        <f t="shared" si="0"/>
        <v>21</v>
      </c>
    </row>
    <row r="26" spans="2:9" ht="11.25">
      <c r="B26" s="22">
        <v>2562</v>
      </c>
      <c r="C26" s="60">
        <v>358.5</v>
      </c>
      <c r="D26" s="55"/>
      <c r="E26" s="61">
        <f>$C$49</f>
        <v>3196.0206052173917</v>
      </c>
      <c r="F26" s="62">
        <f>+$C$52</f>
        <v>1256.0037527659274</v>
      </c>
      <c r="G26" s="63">
        <f>$C$50</f>
        <v>1940.0168524514643</v>
      </c>
      <c r="H26" s="64">
        <f>+$C$53</f>
        <v>5136.0374576688555</v>
      </c>
      <c r="I26" s="2">
        <f t="shared" si="0"/>
        <v>22</v>
      </c>
    </row>
    <row r="27" spans="2:9" ht="11.25">
      <c r="B27" s="22">
        <v>2563</v>
      </c>
      <c r="C27" s="60">
        <v>1067</v>
      </c>
      <c r="D27" s="55"/>
      <c r="E27" s="61">
        <f>$C$49</f>
        <v>3196.0206052173917</v>
      </c>
      <c r="F27" s="62">
        <f>+$C$52</f>
        <v>1256.0037527659274</v>
      </c>
      <c r="G27" s="63">
        <f>$C$50</f>
        <v>1940.0168524514643</v>
      </c>
      <c r="H27" s="64">
        <f>+$C$53</f>
        <v>5136.0374576688555</v>
      </c>
      <c r="I27" s="2">
        <f t="shared" si="0"/>
        <v>23</v>
      </c>
    </row>
    <row r="28" spans="2:14" ht="11.25">
      <c r="B28" s="66">
        <v>2564</v>
      </c>
      <c r="C28" s="67">
        <v>10.2</v>
      </c>
      <c r="D28" s="68">
        <f>C28</f>
        <v>10.2</v>
      </c>
      <c r="E28" s="61"/>
      <c r="F28" s="62"/>
      <c r="G28" s="63"/>
      <c r="H28" s="64"/>
      <c r="K28" s="72" t="s">
        <v>23</v>
      </c>
      <c r="L28" s="72"/>
      <c r="M28" s="72"/>
      <c r="N28" s="72"/>
    </row>
    <row r="29" spans="2:8" ht="11.25">
      <c r="B29" s="22"/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.75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AVERAGE(C5:C27)</f>
        <v>3196.0206052173917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STDEV(C5:C27)</f>
        <v>1940.0168524514643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0.6070101204242722</v>
      </c>
      <c r="D51" s="33"/>
      <c r="E51" s="44">
        <f>C51*100</f>
        <v>60.701012042427216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14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1256.0037527659274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4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5136.0374576688555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5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23</v>
      </c>
    </row>
    <row r="57" ht="11.25">
      <c r="C57" s="2">
        <f>COUNTIF(C5:C27,"&gt;5136")</f>
        <v>4</v>
      </c>
    </row>
    <row r="58" ht="11.25">
      <c r="C58" s="2">
        <f>COUNTIF(C5:C27,"&lt;1256")</f>
        <v>5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2021-06-29T01:59:07Z</dcterms:modified>
  <cp:category/>
  <cp:version/>
  <cp:contentType/>
  <cp:contentStatus/>
</cp:coreProperties>
</file>