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<sst xmlns="http://schemas.openxmlformats.org/spreadsheetml/2006/main" count="23" uniqueCount="23">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</sst>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3.5"/>
      <color indexed="10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21" fillId="18" borderId="17" xfId="44" applyNumberFormat="1" applyFont="1" applyFill="1" applyBorder="1" applyAlignment="1">
      <alignment horizontal="center"/>
      <protection/>
    </xf>
    <xf numFmtId="201" fontId="21" fillId="18" borderId="12" xfId="44" applyNumberFormat="1" applyFont="1" applyFill="1" applyBorder="1" applyAlignment="1">
      <alignment horizontal="right"/>
      <protection/>
    </xf>
    <xf numFmtId="201" fontId="21" fillId="18" borderId="13" xfId="44" applyNumberFormat="1" applyFont="1" applyFill="1" applyBorder="1" applyAlignment="1">
      <alignment horizontal="right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7" fillId="19" borderId="13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8" borderId="13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3" xfId="44" applyNumberFormat="1" applyFont="1" applyFill="1" applyBorder="1" applyAlignment="1">
      <alignment horizontal="right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75"/>
          <c:w val="0.852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P.73A'!$N$5:$N$12</c:f>
              <c:numCache>
                <c:ptCount val="8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  <c:pt idx="3">
                  <c:v>27154.41</c:v>
                </c:pt>
                <c:pt idx="4">
                  <c:v>85215.96000000002</c:v>
                </c:pt>
                <c:pt idx="5">
                  <c:v>139813.83136315862</c:v>
                </c:pt>
                <c:pt idx="6">
                  <c:v>257429.30199726575</c:v>
                </c:pt>
                <c:pt idx="7">
                  <c:v>387591.67900059617</c:v>
                </c:pt>
              </c:numCache>
            </c:numRef>
          </c:val>
        </c:ser>
        <c:gapWidth val="50"/>
        <c:axId val="30682132"/>
        <c:axId val="770373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187,004.6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P.73A'!$A$5:$A$12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'ตะกอน- P.73A'!$P$5:$P$12</c:f>
              <c:numCache>
                <c:ptCount val="8"/>
                <c:pt idx="0">
                  <c:v>187004.63905148918</c:v>
                </c:pt>
                <c:pt idx="1">
                  <c:v>187004.63905148918</c:v>
                </c:pt>
                <c:pt idx="2">
                  <c:v>187004.63905148918</c:v>
                </c:pt>
                <c:pt idx="3">
                  <c:v>187004.63905148918</c:v>
                </c:pt>
                <c:pt idx="4">
                  <c:v>187004.63905148918</c:v>
                </c:pt>
                <c:pt idx="5">
                  <c:v>187004.63905148918</c:v>
                </c:pt>
                <c:pt idx="6">
                  <c:v>187004.63905148918</c:v>
                </c:pt>
                <c:pt idx="7">
                  <c:v>187004.63905148918</c:v>
                </c:pt>
              </c:numCache>
            </c:numRef>
          </c:val>
          <c:smooth val="0"/>
        </c:ser>
        <c:axId val="30682132"/>
        <c:axId val="7703733"/>
      </c:line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7703733"/>
        <c:crosses val="autoZero"/>
        <c:auto val="1"/>
        <c:lblOffset val="100"/>
        <c:tickLblSkip val="1"/>
        <c:noMultiLvlLbl val="0"/>
      </c:catAx>
      <c:valAx>
        <c:axId val="7703733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0682132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909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zoomScale="70" zoomScaleNormal="70" zoomScalePageLayoutView="0" workbookViewId="0" topLeftCell="A1">
      <selection activeCell="S15" sqref="S1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17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17" t="s">
        <v>20</v>
      </c>
    </row>
    <row r="5" spans="1:16" ht="21">
      <c r="A5" s="9">
        <v>2559</v>
      </c>
      <c r="B5" s="14">
        <v>0</v>
      </c>
      <c r="C5" s="14">
        <v>0</v>
      </c>
      <c r="D5" s="14">
        <v>4665.97</v>
      </c>
      <c r="E5" s="14">
        <v>25379.94</v>
      </c>
      <c r="F5" s="14">
        <v>54320.36</v>
      </c>
      <c r="G5" s="14">
        <v>200108.32</v>
      </c>
      <c r="H5" s="14">
        <v>75363.56</v>
      </c>
      <c r="I5" s="14">
        <v>50003.07</v>
      </c>
      <c r="J5" s="14">
        <v>8652.83</v>
      </c>
      <c r="K5" s="14">
        <v>5536.95</v>
      </c>
      <c r="L5" s="14">
        <v>302.74</v>
      </c>
      <c r="M5" s="14">
        <v>466.83</v>
      </c>
      <c r="N5" s="22">
        <f aca="true" t="shared" si="0" ref="N5:N12">SUM(B5:M5)</f>
        <v>424800.57000000007</v>
      </c>
      <c r="P5" s="18">
        <f>N16</f>
        <v>187004.63905148918</v>
      </c>
    </row>
    <row r="6" spans="1:16" ht="21">
      <c r="A6" s="10">
        <v>2560</v>
      </c>
      <c r="B6" s="15">
        <v>11.27</v>
      </c>
      <c r="C6" s="15">
        <v>18885.64</v>
      </c>
      <c r="D6" s="15">
        <v>12163.78</v>
      </c>
      <c r="E6" s="15">
        <v>29210.33</v>
      </c>
      <c r="F6" s="15">
        <v>32615.78</v>
      </c>
      <c r="G6" s="15">
        <v>50436.63</v>
      </c>
      <c r="H6" s="15">
        <v>108402.68</v>
      </c>
      <c r="I6" s="15">
        <v>16425.29</v>
      </c>
      <c r="J6" s="15">
        <v>4692.45</v>
      </c>
      <c r="K6" s="15">
        <v>3884.39</v>
      </c>
      <c r="L6" s="15">
        <v>9.23</v>
      </c>
      <c r="M6" s="15">
        <v>4.9</v>
      </c>
      <c r="N6" s="23">
        <f t="shared" si="0"/>
        <v>276742.37</v>
      </c>
      <c r="P6" s="18">
        <f aca="true" t="shared" si="1" ref="P6:P12">P5</f>
        <v>187004.63905148918</v>
      </c>
    </row>
    <row r="7" spans="1:16" ht="21">
      <c r="A7" s="21">
        <v>2561</v>
      </c>
      <c r="B7" s="15">
        <v>3.98</v>
      </c>
      <c r="C7" s="15">
        <v>3743.84</v>
      </c>
      <c r="D7" s="15">
        <v>9101.26</v>
      </c>
      <c r="E7" s="15">
        <v>12104.88</v>
      </c>
      <c r="F7" s="15">
        <v>16365.26</v>
      </c>
      <c r="G7" s="15">
        <v>9169.33</v>
      </c>
      <c r="H7" s="15">
        <v>38752.31</v>
      </c>
      <c r="I7" s="15">
        <v>8590.79</v>
      </c>
      <c r="J7" s="15">
        <v>15.69</v>
      </c>
      <c r="K7" s="15">
        <v>16.55</v>
      </c>
      <c r="L7" s="15">
        <v>8.14</v>
      </c>
      <c r="M7" s="15">
        <v>4</v>
      </c>
      <c r="N7" s="23">
        <f t="shared" si="0"/>
        <v>97876.03</v>
      </c>
      <c r="P7" s="18">
        <f t="shared" si="1"/>
        <v>187004.63905148918</v>
      </c>
    </row>
    <row r="8" spans="1:16" ht="21">
      <c r="A8" s="10">
        <v>2562</v>
      </c>
      <c r="B8" s="15">
        <v>6.48</v>
      </c>
      <c r="C8" s="15">
        <v>267.64</v>
      </c>
      <c r="D8" s="15">
        <v>6.08</v>
      </c>
      <c r="E8" s="15">
        <v>1.22</v>
      </c>
      <c r="F8" s="15">
        <v>8956.45</v>
      </c>
      <c r="G8" s="15">
        <v>11570.38</v>
      </c>
      <c r="H8" s="15">
        <v>4399.63</v>
      </c>
      <c r="I8" s="15">
        <v>1550.1</v>
      </c>
      <c r="J8" s="15">
        <v>279</v>
      </c>
      <c r="K8" s="15">
        <v>66.59</v>
      </c>
      <c r="L8" s="15">
        <v>23.82</v>
      </c>
      <c r="M8" s="15">
        <v>27.02</v>
      </c>
      <c r="N8" s="23">
        <f t="shared" si="0"/>
        <v>27154.41</v>
      </c>
      <c r="P8" s="18">
        <f t="shared" si="1"/>
        <v>187004.63905148918</v>
      </c>
    </row>
    <row r="9" spans="1:16" ht="21">
      <c r="A9" s="10">
        <v>2563</v>
      </c>
      <c r="B9" s="15">
        <v>0</v>
      </c>
      <c r="C9" s="15">
        <v>0</v>
      </c>
      <c r="D9" s="15">
        <v>0</v>
      </c>
      <c r="E9" s="15">
        <v>0</v>
      </c>
      <c r="F9" s="15">
        <v>39258.16</v>
      </c>
      <c r="G9" s="15">
        <v>30867.6</v>
      </c>
      <c r="H9" s="15">
        <v>8957.03</v>
      </c>
      <c r="I9" s="15">
        <v>5347.74</v>
      </c>
      <c r="J9" s="15">
        <v>409.96</v>
      </c>
      <c r="K9" s="15">
        <v>117.44</v>
      </c>
      <c r="L9" s="15">
        <v>150.44</v>
      </c>
      <c r="M9" s="15">
        <v>107.59</v>
      </c>
      <c r="N9" s="23">
        <f t="shared" si="0"/>
        <v>85215.96000000002</v>
      </c>
      <c r="P9" s="18">
        <f t="shared" si="1"/>
        <v>187004.63905148918</v>
      </c>
    </row>
    <row r="10" spans="1:16" ht="21">
      <c r="A10" s="26">
        <v>2564</v>
      </c>
      <c r="B10" s="25">
        <v>74.77824293920514</v>
      </c>
      <c r="C10" s="25">
        <v>174.96742173982625</v>
      </c>
      <c r="D10" s="25">
        <v>93.55866053631131</v>
      </c>
      <c r="E10" s="25">
        <v>6237.593106605865</v>
      </c>
      <c r="F10" s="25">
        <v>2849.5524271430245</v>
      </c>
      <c r="G10" s="25">
        <v>82219.52760305039</v>
      </c>
      <c r="H10" s="25">
        <v>33152.34720579444</v>
      </c>
      <c r="I10" s="25">
        <v>14029.715878578425</v>
      </c>
      <c r="J10" s="25">
        <v>833.399977014426</v>
      </c>
      <c r="K10" s="25">
        <v>114.60309524831573</v>
      </c>
      <c r="L10" s="25">
        <v>19.094662275607984</v>
      </c>
      <c r="M10" s="25">
        <v>14.693082232788433</v>
      </c>
      <c r="N10" s="27">
        <f t="shared" si="0"/>
        <v>139813.83136315862</v>
      </c>
      <c r="P10" s="18">
        <f t="shared" si="1"/>
        <v>187004.63905148918</v>
      </c>
    </row>
    <row r="11" spans="1:16" ht="21">
      <c r="A11" s="26">
        <v>2565</v>
      </c>
      <c r="B11" s="25">
        <v>1014.0154233370986</v>
      </c>
      <c r="C11" s="25">
        <v>45308.365276159544</v>
      </c>
      <c r="D11" s="25">
        <v>1118.9620587250338</v>
      </c>
      <c r="E11" s="25">
        <v>14862.8109111885</v>
      </c>
      <c r="F11" s="25">
        <v>28381.491972541466</v>
      </c>
      <c r="G11" s="25">
        <v>82877.0025914891</v>
      </c>
      <c r="H11" s="25">
        <v>74953.50239083287</v>
      </c>
      <c r="I11" s="25">
        <v>5335.266733016856</v>
      </c>
      <c r="J11" s="25">
        <v>2006.0373688107768</v>
      </c>
      <c r="K11" s="25">
        <v>669.5132475313914</v>
      </c>
      <c r="L11" s="25">
        <v>420.2454786412299</v>
      </c>
      <c r="M11" s="25">
        <v>482.0885449918569</v>
      </c>
      <c r="N11" s="27">
        <f t="shared" si="0"/>
        <v>257429.30199726575</v>
      </c>
      <c r="P11" s="18">
        <f t="shared" si="1"/>
        <v>187004.63905148918</v>
      </c>
    </row>
    <row r="12" spans="1:16" ht="21">
      <c r="A12" s="28">
        <v>2566</v>
      </c>
      <c r="B12" s="24">
        <v>110.66725108351066</v>
      </c>
      <c r="C12" s="24">
        <v>1924.71264162682</v>
      </c>
      <c r="D12" s="24">
        <v>243.26009175486</v>
      </c>
      <c r="E12" s="24">
        <v>1501.312178614578</v>
      </c>
      <c r="F12" s="24">
        <v>4038.5678016483407</v>
      </c>
      <c r="G12" s="24">
        <v>141660.02321327914</v>
      </c>
      <c r="H12" s="24">
        <v>204670.29559972987</v>
      </c>
      <c r="I12" s="24">
        <v>31711.623826478448</v>
      </c>
      <c r="J12" s="24">
        <v>1199.166310432592</v>
      </c>
      <c r="K12" s="24">
        <v>532.0500859479954</v>
      </c>
      <c r="L12" s="24"/>
      <c r="M12" s="24"/>
      <c r="N12" s="29">
        <f t="shared" si="0"/>
        <v>387591.67900059617</v>
      </c>
      <c r="P12" s="18">
        <f t="shared" si="1"/>
        <v>187004.63905148918</v>
      </c>
    </row>
    <row r="13" spans="1:16" ht="2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6" ht="2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2"/>
      <c r="P14" s="18"/>
    </row>
    <row r="15" spans="1:14" ht="21">
      <c r="A15" s="11" t="s">
        <v>16</v>
      </c>
      <c r="B15" s="16">
        <f>MAX(B5:B11)</f>
        <v>1014.0154233370986</v>
      </c>
      <c r="C15" s="16">
        <f aca="true" t="shared" si="2" ref="C15:M15">MAX(C5:C11)</f>
        <v>45308.365276159544</v>
      </c>
      <c r="D15" s="16">
        <f t="shared" si="2"/>
        <v>12163.78</v>
      </c>
      <c r="E15" s="16">
        <f t="shared" si="2"/>
        <v>29210.33</v>
      </c>
      <c r="F15" s="16">
        <f t="shared" si="2"/>
        <v>54320.36</v>
      </c>
      <c r="G15" s="16">
        <f t="shared" si="2"/>
        <v>200108.32</v>
      </c>
      <c r="H15" s="16">
        <f t="shared" si="2"/>
        <v>108402.68</v>
      </c>
      <c r="I15" s="16">
        <f t="shared" si="2"/>
        <v>50003.07</v>
      </c>
      <c r="J15" s="16">
        <f t="shared" si="2"/>
        <v>8652.83</v>
      </c>
      <c r="K15" s="16">
        <f t="shared" si="2"/>
        <v>5536.95</v>
      </c>
      <c r="L15" s="16">
        <f t="shared" si="2"/>
        <v>420.2454786412299</v>
      </c>
      <c r="M15" s="16">
        <f t="shared" si="2"/>
        <v>482.0885449918569</v>
      </c>
      <c r="N15" s="20">
        <f>MAX(N5:N11)</f>
        <v>424800.57000000007</v>
      </c>
    </row>
    <row r="16" spans="1:14" ht="21">
      <c r="A16" s="11" t="s">
        <v>14</v>
      </c>
      <c r="B16" s="16">
        <f>AVERAGE(B5:B11)</f>
        <v>158.64623803947194</v>
      </c>
      <c r="C16" s="16">
        <f aca="true" t="shared" si="3" ref="C16:M16">AVERAGE(C5:C11)</f>
        <v>9768.63609969991</v>
      </c>
      <c r="D16" s="16">
        <f t="shared" si="3"/>
        <v>3878.5158170373356</v>
      </c>
      <c r="E16" s="16">
        <f t="shared" si="3"/>
        <v>12542.39628825634</v>
      </c>
      <c r="F16" s="16">
        <f t="shared" si="3"/>
        <v>26106.722057097788</v>
      </c>
      <c r="G16" s="16">
        <f t="shared" si="3"/>
        <v>66749.8271706485</v>
      </c>
      <c r="H16" s="16">
        <f t="shared" si="3"/>
        <v>49140.15137094676</v>
      </c>
      <c r="I16" s="16">
        <f t="shared" si="3"/>
        <v>14468.8532302279</v>
      </c>
      <c r="J16" s="16">
        <f t="shared" si="3"/>
        <v>2412.7667636893143</v>
      </c>
      <c r="K16" s="16">
        <f t="shared" si="3"/>
        <v>1486.5766203971011</v>
      </c>
      <c r="L16" s="16">
        <f t="shared" si="3"/>
        <v>133.38716298811968</v>
      </c>
      <c r="M16" s="16">
        <f t="shared" si="3"/>
        <v>158.1602324606636</v>
      </c>
      <c r="N16" s="13">
        <f>SUM(B16:M16)</f>
        <v>187004.63905148918</v>
      </c>
    </row>
    <row r="17" spans="1:14" ht="21">
      <c r="A17" s="11" t="s">
        <v>15</v>
      </c>
      <c r="B17" s="16">
        <f>MIN(B5:B11)</f>
        <v>0</v>
      </c>
      <c r="C17" s="16">
        <f aca="true" t="shared" si="4" ref="C17:M17">MIN(C5:C11)</f>
        <v>0</v>
      </c>
      <c r="D17" s="16">
        <f t="shared" si="4"/>
        <v>0</v>
      </c>
      <c r="E17" s="16">
        <f t="shared" si="4"/>
        <v>0</v>
      </c>
      <c r="F17" s="16">
        <f t="shared" si="4"/>
        <v>2849.5524271430245</v>
      </c>
      <c r="G17" s="16">
        <f t="shared" si="4"/>
        <v>9169.33</v>
      </c>
      <c r="H17" s="16">
        <f t="shared" si="4"/>
        <v>4399.63</v>
      </c>
      <c r="I17" s="16">
        <f t="shared" si="4"/>
        <v>1550.1</v>
      </c>
      <c r="J17" s="16">
        <f t="shared" si="4"/>
        <v>15.69</v>
      </c>
      <c r="K17" s="16">
        <f t="shared" si="4"/>
        <v>16.55</v>
      </c>
      <c r="L17" s="16">
        <f t="shared" si="4"/>
        <v>8.14</v>
      </c>
      <c r="M17" s="16">
        <f t="shared" si="4"/>
        <v>4</v>
      </c>
      <c r="N17" s="20">
        <f>MIN(N5:N11)</f>
        <v>27154.41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  <ignoredErrors>
    <ignoredError sqref="N5:N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2024-02-27T02:49:16Z</dcterms:modified>
  <cp:category/>
  <cp:version/>
  <cp:contentType/>
  <cp:contentStatus/>
</cp:coreProperties>
</file>