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</definedNames>
  <calcPr fullCalcOnLoad="1"/>
</workbook>
</file>

<file path=xl/sharedStrings.xml><?xml version="1.0" encoding="utf-8"?>
<sst xmlns="http://schemas.openxmlformats.org/spreadsheetml/2006/main" count="392" uniqueCount="129">
  <si>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</si>
  <si>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</si>
  <si>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</si>
  <si>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</si>
  <si>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</si>
  <si>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</si>
  <si>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</si>
  <si>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</si>
  <si>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</si>
  <si>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</si>
  <si>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</si>
  <si>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</si>
  <si>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</si>
  <si>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</si>
  <si>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</si>
  <si>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</si>
  <si>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</si>
  <si>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</si>
  <si>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</si>
  <si>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</si>
  <si>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</si>
  <si>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</si>
  <si>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</si>
  <si>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</si>
  <si>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</si>
  <si>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</si>
  <si>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</si>
  <si>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</si>
  <si>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</si>
  <si>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</si>
  <si>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</si>
  <si>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</si>
  <si>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</si>
  <si>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</si>
  <si>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</si>
  <si>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</si>
  <si>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</si>
  <si>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</si>
  <si>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</si>
  <si>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</si>
  <si>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</si>
  <si>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</si>
  <si>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</si>
  <si>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</si>
  <si>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</si>
  <si>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</si>
  <si>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</si>
  <si>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</si>
  <si>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</si>
  <si>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</si>
  <si>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</si>
  <si>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</si>
  <si>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</si>
  <si>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</si>
  <si>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</si>
  <si>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</si>
  <si>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</si>
  <si>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</si>
  <si>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</si>
  <si>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</si>
  <si>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</si>
  <si>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</si>
  <si>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</si>
  <si>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</si>
  <si>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</si>
  <si>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</si>
  <si>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</si>
  <si>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</si>
  <si>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</si>
  <si>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</si>
  <si>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</si>
  <si>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</si>
  <si>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</si>
  <si>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</si>
  <si>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</si>
  <si>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</si>
  <si>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</si>
  <si>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</si>
  <si>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</si>
  <si>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</si>
  <si>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</si>
  <si>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</si>
  <si>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</si>
  <si>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</si>
  <si>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</si>
  <si>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</si>
  <si>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</si>
  <si>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</si>
  <si>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</si>
  <si>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</si>
  <si>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</si>
  <si>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</si>
  <si>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</si>
  <si>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</si>
  <si>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</si>
  <si>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</si>
  <si>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</si>
  <si>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</si>
  <si>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</si>
  <si>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</si>
  <si>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</si>
  <si>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</si>
  <si>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</si>
  <si>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</si>
  <si>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</si>
  <si>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</si>
  <si>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</si>
  <si>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</si>
  <si>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</si>
  <si>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</si>
  <si>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</si>
  <si>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</si>
  <si>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</si>
  <si>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</si>
  <si>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</si>
  <si>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</si>
  <si>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</si>
  <si>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</si>
  <si>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</si>
  <si>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</si>
  <si>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</si>
  <si>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</si>
  <si>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 xml:space="preserve">Station.....Soppa................................ Water year…2016-2015 </t>
  </si>
  <si>
    <t>Station Soppa 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</si>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</sst>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0.0"/>
    <numFmt numFmtId="214" formatCode="#,##0.0000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20"/>
      <name val="CordiaUPC"/>
      <family val="1"/>
    </font>
    <font>
      <sz val="16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191" fontId="4" fillId="0" borderId="18" xfId="0" applyNumberFormat="1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191" fontId="4" fillId="0" borderId="20" xfId="57" applyNumberFormat="1" applyFont="1" applyBorder="1" applyAlignment="1">
      <alignment horizontal="right"/>
      <protection/>
    </xf>
    <xf numFmtId="191" fontId="4" fillId="0" borderId="20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57" applyNumberFormat="1" applyFont="1" applyFill="1" applyBorder="1">
      <alignment/>
      <protection/>
    </xf>
    <xf numFmtId="207" fontId="4" fillId="0" borderId="20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23" xfId="0" applyNumberFormat="1" applyFont="1" applyBorder="1" applyAlignment="1">
      <alignment horizontal="center"/>
    </xf>
    <xf numFmtId="207" fontId="4" fillId="0" borderId="24" xfId="0" applyNumberFormat="1" applyFont="1" applyBorder="1" applyAlignment="1">
      <alignment horizontal="center"/>
    </xf>
    <xf numFmtId="207" fontId="4" fillId="0" borderId="25" xfId="0" applyNumberFormat="1" applyFont="1" applyBorder="1" applyAlignment="1" quotePrefix="1">
      <alignment horizontal="center"/>
    </xf>
    <xf numFmtId="207" fontId="4" fillId="0" borderId="21" xfId="0" applyNumberFormat="1" applyFont="1" applyBorder="1" applyAlignment="1">
      <alignment horizontal="center"/>
    </xf>
    <xf numFmtId="207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27" xfId="57" applyNumberFormat="1" applyFont="1" applyBorder="1">
      <alignment/>
      <protection/>
    </xf>
    <xf numFmtId="192" fontId="4" fillId="0" borderId="28" xfId="57" applyNumberFormat="1" applyFont="1" applyBorder="1">
      <alignment/>
      <protection/>
    </xf>
    <xf numFmtId="192" fontId="4" fillId="0" borderId="29" xfId="57" applyNumberFormat="1" applyFont="1" applyBorder="1">
      <alignment/>
      <protection/>
    </xf>
    <xf numFmtId="192" fontId="4" fillId="0" borderId="30" xfId="57" applyNumberFormat="1" applyFont="1" applyBorder="1">
      <alignment/>
      <protection/>
    </xf>
    <xf numFmtId="0" fontId="4" fillId="0" borderId="31" xfId="57" applyFont="1" applyBorder="1">
      <alignment/>
      <protection/>
    </xf>
    <xf numFmtId="0" fontId="4" fillId="0" borderId="32" xfId="57" applyFont="1" applyBorder="1" applyAlignment="1">
      <alignment horizontal="center"/>
      <protection/>
    </xf>
    <xf numFmtId="207" fontId="4" fillId="0" borderId="32" xfId="57" applyNumberFormat="1" applyFont="1" applyBorder="1" applyAlignment="1">
      <alignment horizontal="center"/>
      <protection/>
    </xf>
    <xf numFmtId="191" fontId="4" fillId="0" borderId="32" xfId="57" applyNumberFormat="1" applyFont="1" applyFill="1" applyBorder="1">
      <alignment/>
      <protection/>
    </xf>
    <xf numFmtId="191" fontId="4" fillId="0" borderId="32" xfId="57" applyNumberFormat="1" applyFont="1" applyFill="1" applyBorder="1" applyAlignment="1">
      <alignment horizontal="right"/>
      <protection/>
    </xf>
    <xf numFmtId="191" fontId="4" fillId="0" borderId="32" xfId="57" applyNumberFormat="1" applyFont="1" applyBorder="1" applyAlignment="1">
      <alignment horizontal="right"/>
      <protection/>
    </xf>
    <xf numFmtId="49" fontId="4" fillId="0" borderId="32" xfId="57" applyNumberFormat="1" applyFont="1" applyBorder="1" applyAlignment="1">
      <alignment horizontal="center"/>
      <protection/>
    </xf>
    <xf numFmtId="191" fontId="4" fillId="0" borderId="32" xfId="57" applyNumberFormat="1" applyFont="1" applyBorder="1">
      <alignment/>
      <protection/>
    </xf>
    <xf numFmtId="192" fontId="4" fillId="0" borderId="32" xfId="57" applyNumberFormat="1" applyFont="1" applyBorder="1">
      <alignment/>
      <protection/>
    </xf>
    <xf numFmtId="0" fontId="4" fillId="0" borderId="32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33" xfId="59" applyFont="1" applyBorder="1" applyAlignment="1">
      <alignment horizontal="center"/>
      <protection/>
    </xf>
    <xf numFmtId="0" fontId="24" fillId="0" borderId="34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35" xfId="59" applyFont="1" applyBorder="1">
      <alignment/>
      <protection/>
    </xf>
    <xf numFmtId="0" fontId="24" fillId="0" borderId="36" xfId="59" applyFont="1" applyBorder="1" applyAlignment="1">
      <alignment horizontal="center"/>
      <protection/>
    </xf>
    <xf numFmtId="207" fontId="0" fillId="0" borderId="37" xfId="59" applyNumberFormat="1" applyFont="1" applyBorder="1" applyAlignment="1">
      <alignment horizontal="center"/>
      <protection/>
    </xf>
    <xf numFmtId="0" fontId="0" fillId="0" borderId="37" xfId="59" applyBorder="1" applyAlignment="1">
      <alignment horizontal="center"/>
      <protection/>
    </xf>
    <xf numFmtId="203" fontId="0" fillId="0" borderId="37" xfId="59" applyNumberFormat="1" applyBorder="1">
      <alignment/>
      <protection/>
    </xf>
    <xf numFmtId="2" fontId="0" fillId="0" borderId="37" xfId="59" applyNumberFormat="1" applyBorder="1">
      <alignment/>
      <protection/>
    </xf>
    <xf numFmtId="2" fontId="0" fillId="0" borderId="38" xfId="59" applyNumberFormat="1" applyBorder="1">
      <alignment/>
      <protection/>
    </xf>
    <xf numFmtId="2" fontId="0" fillId="0" borderId="36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34" xfId="59" applyNumberFormat="1" applyFont="1" applyBorder="1" applyAlignment="1">
      <alignment horizontal="center"/>
      <protection/>
    </xf>
    <xf numFmtId="207" fontId="24" fillId="0" borderId="34" xfId="59" applyNumberFormat="1" applyFont="1" applyBorder="1">
      <alignment/>
      <protection/>
    </xf>
    <xf numFmtId="207" fontId="24" fillId="0" borderId="36" xfId="59" applyNumberFormat="1" applyFont="1" applyBorder="1">
      <alignment/>
      <protection/>
    </xf>
    <xf numFmtId="207" fontId="0" fillId="0" borderId="37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33" xfId="59" applyNumberFormat="1" applyFont="1" applyBorder="1" applyAlignment="1">
      <alignment horizontal="center"/>
      <protection/>
    </xf>
    <xf numFmtId="203" fontId="24" fillId="0" borderId="34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36" xfId="59" applyNumberFormat="1" applyFont="1" applyBorder="1" applyAlignment="1">
      <alignment horizontal="center"/>
      <protection/>
    </xf>
    <xf numFmtId="203" fontId="24" fillId="0" borderId="35" xfId="59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39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34" xfId="59" applyNumberFormat="1" applyFont="1" applyBorder="1" applyAlignment="1">
      <alignment horizontal="center"/>
      <protection/>
    </xf>
    <xf numFmtId="2" fontId="24" fillId="0" borderId="40" xfId="59" applyNumberFormat="1" applyFont="1" applyBorder="1">
      <alignment/>
      <protection/>
    </xf>
    <xf numFmtId="2" fontId="24" fillId="0" borderId="34" xfId="59" applyNumberFormat="1" applyFont="1" applyBorder="1">
      <alignment/>
      <protection/>
    </xf>
    <xf numFmtId="2" fontId="24" fillId="0" borderId="41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2" xfId="57" applyFont="1" applyBorder="1" applyAlignment="1">
      <alignment horizontal="center"/>
      <protection/>
    </xf>
    <xf numFmtId="207" fontId="4" fillId="0" borderId="42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/>
    </xf>
    <xf numFmtId="191" fontId="4" fillId="0" borderId="42" xfId="57" applyNumberFormat="1" applyFont="1" applyFill="1" applyBorder="1" applyAlignment="1">
      <alignment horizontal="right"/>
      <protection/>
    </xf>
    <xf numFmtId="191" fontId="4" fillId="0" borderId="42" xfId="57" applyNumberFormat="1" applyFont="1" applyFill="1" applyBorder="1">
      <alignment/>
      <protection/>
    </xf>
    <xf numFmtId="191" fontId="4" fillId="0" borderId="42" xfId="57" applyNumberFormat="1" applyFont="1" applyBorder="1" applyAlignment="1">
      <alignment horizontal="right"/>
      <protection/>
    </xf>
    <xf numFmtId="49" fontId="4" fillId="0" borderId="42" xfId="57" applyNumberFormat="1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192" fontId="4" fillId="0" borderId="20" xfId="0" applyNumberFormat="1" applyFont="1" applyBorder="1" applyAlignment="1">
      <alignment/>
    </xf>
    <xf numFmtId="0" fontId="10" fillId="0" borderId="0" xfId="58" applyFont="1" applyAlignment="1">
      <alignment horizontal="center"/>
      <protection/>
    </xf>
    <xf numFmtId="0" fontId="4" fillId="0" borderId="43" xfId="0" applyFont="1" applyBorder="1" applyAlignment="1">
      <alignment horizontal="center"/>
    </xf>
    <xf numFmtId="207" fontId="4" fillId="0" borderId="43" xfId="0" applyNumberFormat="1" applyFont="1" applyBorder="1" applyAlignment="1">
      <alignment horizontal="center"/>
    </xf>
    <xf numFmtId="19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 horizontal="right"/>
    </xf>
    <xf numFmtId="191" fontId="4" fillId="0" borderId="43" xfId="57" applyNumberFormat="1" applyFont="1" applyFill="1" applyBorder="1">
      <alignment/>
      <protection/>
    </xf>
    <xf numFmtId="191" fontId="4" fillId="0" borderId="43" xfId="57" applyNumberFormat="1" applyFont="1" applyBorder="1" applyAlignment="1">
      <alignment horizontal="right"/>
      <protection/>
    </xf>
    <xf numFmtId="49" fontId="4" fillId="0" borderId="43" xfId="0" applyNumberFormat="1" applyFont="1" applyBorder="1" applyAlignment="1">
      <alignment horizontal="center"/>
    </xf>
    <xf numFmtId="191" fontId="4" fillId="0" borderId="43" xfId="57" applyNumberFormat="1" applyFont="1" applyBorder="1">
      <alignment/>
      <protection/>
    </xf>
    <xf numFmtId="192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203" fontId="0" fillId="0" borderId="37" xfId="59" applyNumberFormat="1" applyFont="1" applyBorder="1">
      <alignment/>
      <protection/>
    </xf>
    <xf numFmtId="0" fontId="0" fillId="0" borderId="37" xfId="59" applyFont="1" applyBorder="1" applyAlignment="1">
      <alignment horizontal="center"/>
      <protection/>
    </xf>
    <xf numFmtId="207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3" fontId="0" fillId="0" borderId="44" xfId="0" applyNumberFormat="1" applyBorder="1" applyAlignment="1">
      <alignment/>
    </xf>
    <xf numFmtId="203" fontId="0" fillId="0" borderId="44" xfId="59" applyNumberFormat="1" applyFont="1" applyBorder="1">
      <alignment/>
      <protection/>
    </xf>
    <xf numFmtId="0" fontId="0" fillId="0" borderId="44" xfId="59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7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203" fontId="0" fillId="0" borderId="36" xfId="0" applyNumberFormat="1" applyBorder="1" applyAlignment="1">
      <alignment/>
    </xf>
    <xf numFmtId="203" fontId="0" fillId="0" borderId="36" xfId="59" applyNumberFormat="1" applyFont="1" applyBorder="1">
      <alignment/>
      <protection/>
    </xf>
    <xf numFmtId="2" fontId="0" fillId="0" borderId="36" xfId="0" applyNumberFormat="1" applyBorder="1" applyAlignment="1">
      <alignment/>
    </xf>
    <xf numFmtId="207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3" fontId="0" fillId="0" borderId="45" xfId="0" applyNumberFormat="1" applyBorder="1" applyAlignment="1">
      <alignment/>
    </xf>
    <xf numFmtId="203" fontId="0" fillId="0" borderId="45" xfId="59" applyNumberFormat="1" applyFont="1" applyBorder="1">
      <alignment/>
      <protection/>
    </xf>
    <xf numFmtId="2" fontId="0" fillId="0" borderId="45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07" fontId="4" fillId="0" borderId="43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191" fontId="4" fillId="0" borderId="46" xfId="57" applyNumberFormat="1" applyFont="1" applyFill="1" applyBorder="1">
      <alignment/>
      <protection/>
    </xf>
    <xf numFmtId="0" fontId="0" fillId="0" borderId="37" xfId="0" applyBorder="1" applyAlignment="1">
      <alignment/>
    </xf>
    <xf numFmtId="2" fontId="0" fillId="0" borderId="37" xfId="0" applyNumberFormat="1" applyFont="1" applyBorder="1" applyAlignment="1">
      <alignment/>
    </xf>
    <xf numFmtId="207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24" fillId="0" borderId="35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2" fontId="2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8" fillId="0" borderId="0" xfId="42" applyFont="1" applyBorder="1" applyAlignment="1">
      <alignment horizontal="center"/>
      <protection/>
    </xf>
    <xf numFmtId="0" fontId="28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/>
    </xf>
    <xf numFmtId="207" fontId="4" fillId="0" borderId="49" xfId="0" applyNumberFormat="1" applyFont="1" applyBorder="1" applyAlignment="1">
      <alignment horizontal="center"/>
    </xf>
    <xf numFmtId="191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 horizontal="right"/>
    </xf>
    <xf numFmtId="49" fontId="4" fillId="0" borderId="49" xfId="0" applyNumberFormat="1" applyFont="1" applyBorder="1" applyAlignment="1">
      <alignment horizontal="center"/>
    </xf>
    <xf numFmtId="192" fontId="4" fillId="0" borderId="49" xfId="0" applyNumberFormat="1" applyFont="1" applyBorder="1" applyAlignment="1">
      <alignment/>
    </xf>
    <xf numFmtId="0" fontId="4" fillId="0" borderId="49" xfId="0" applyFont="1" applyBorder="1" applyAlignment="1">
      <alignment/>
    </xf>
    <xf numFmtId="192" fontId="24" fillId="34" borderId="33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35" xfId="59" applyNumberFormat="1" applyFont="1" applyFill="1" applyBorder="1">
      <alignment/>
      <protection/>
    </xf>
    <xf numFmtId="192" fontId="0" fillId="34" borderId="37" xfId="59" applyNumberFormat="1" applyFill="1" applyBorder="1">
      <alignment/>
      <protection/>
    </xf>
    <xf numFmtId="192" fontId="0" fillId="34" borderId="37" xfId="59" applyNumberFormat="1" applyFont="1" applyFill="1" applyBorder="1">
      <alignment/>
      <protection/>
    </xf>
    <xf numFmtId="192" fontId="0" fillId="34" borderId="44" xfId="59" applyNumberFormat="1" applyFont="1" applyFill="1" applyBorder="1">
      <alignment/>
      <protection/>
    </xf>
    <xf numFmtId="192" fontId="0" fillId="34" borderId="36" xfId="59" applyNumberFormat="1" applyFon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47" xfId="59" applyNumberFormat="1" applyFont="1" applyFill="1" applyBorder="1">
      <alignment/>
      <protection/>
    </xf>
    <xf numFmtId="192" fontId="0" fillId="34" borderId="50" xfId="59" applyNumberFormat="1" applyFon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48" xfId="59" applyNumberFormat="1" applyFont="1" applyFill="1" applyBorder="1">
      <alignment/>
      <protection/>
    </xf>
    <xf numFmtId="192" fontId="0" fillId="34" borderId="36" xfId="0" applyNumberFormat="1" applyFill="1" applyBorder="1" applyAlignment="1">
      <alignment/>
    </xf>
    <xf numFmtId="192" fontId="0" fillId="34" borderId="37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47" xfId="0" applyNumberFormat="1" applyFill="1" applyBorder="1" applyAlignment="1">
      <alignment/>
    </xf>
    <xf numFmtId="0" fontId="0" fillId="0" borderId="43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43" xfId="0" applyFont="1" applyFill="1" applyBorder="1" applyAlignment="1">
      <alignment horizontal="center"/>
    </xf>
    <xf numFmtId="207" fontId="4" fillId="35" borderId="43" xfId="0" applyNumberFormat="1" applyFont="1" applyFill="1" applyBorder="1" applyAlignment="1">
      <alignment horizontal="center"/>
    </xf>
    <xf numFmtId="191" fontId="4" fillId="35" borderId="43" xfId="0" applyNumberFormat="1" applyFont="1" applyFill="1" applyBorder="1" applyAlignment="1">
      <alignment/>
    </xf>
    <xf numFmtId="191" fontId="4" fillId="35" borderId="43" xfId="0" applyNumberFormat="1" applyFont="1" applyFill="1" applyBorder="1" applyAlignment="1">
      <alignment horizontal="right"/>
    </xf>
    <xf numFmtId="49" fontId="4" fillId="35" borderId="43" xfId="0" applyNumberFormat="1" applyFont="1" applyFill="1" applyBorder="1" applyAlignment="1">
      <alignment horizontal="center"/>
    </xf>
    <xf numFmtId="0" fontId="4" fillId="35" borderId="43" xfId="0" applyFont="1" applyFill="1" applyBorder="1" applyAlignment="1">
      <alignment/>
    </xf>
    <xf numFmtId="191" fontId="4" fillId="0" borderId="0" xfId="0" applyNumberFormat="1" applyFont="1" applyAlignment="1">
      <alignment horizontal="right"/>
    </xf>
    <xf numFmtId="191" fontId="28" fillId="0" borderId="0" xfId="42" applyNumberFormat="1" applyFont="1" applyAlignment="1">
      <alignment horizontal="center"/>
      <protection/>
    </xf>
    <xf numFmtId="2" fontId="28" fillId="0" borderId="0" xfId="42" applyNumberFormat="1" applyFont="1" applyAlignment="1">
      <alignment horizontal="center"/>
      <protection/>
    </xf>
    <xf numFmtId="191" fontId="28" fillId="0" borderId="0" xfId="0" applyNumberFormat="1" applyFont="1" applyAlignment="1">
      <alignment/>
    </xf>
    <xf numFmtId="192" fontId="0" fillId="34" borderId="48" xfId="0" applyNumberFormat="1" applyFill="1" applyBorder="1" applyAlignment="1">
      <alignment/>
    </xf>
    <xf numFmtId="207" fontId="4" fillId="0" borderId="49" xfId="0" applyNumberFormat="1" applyFont="1" applyBorder="1" applyAlignment="1">
      <alignment/>
    </xf>
    <xf numFmtId="0" fontId="10" fillId="0" borderId="37" xfId="58" applyFont="1" applyFill="1" applyBorder="1" applyAlignment="1" applyProtection="1">
      <alignment horizontal="center" vertical="center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2" fontId="10" fillId="0" borderId="37" xfId="58" applyNumberFormat="1" applyFont="1" applyFill="1" applyBorder="1" applyAlignment="1" applyProtection="1">
      <alignment horizontal="center" vertical="center" shrinkToFit="1"/>
      <protection/>
    </xf>
    <xf numFmtId="198" fontId="10" fillId="0" borderId="37" xfId="58" applyNumberFormat="1" applyFont="1" applyFill="1" applyBorder="1" applyAlignment="1" applyProtection="1">
      <alignment horizontal="center" vertical="center" wrapText="1"/>
      <protection/>
    </xf>
    <xf numFmtId="192" fontId="10" fillId="0" borderId="37" xfId="58" applyNumberFormat="1" applyFont="1" applyFill="1" applyBorder="1" applyAlignment="1" applyProtection="1">
      <alignment horizontal="center" vertical="center" wrapText="1"/>
      <protection/>
    </xf>
    <xf numFmtId="2" fontId="10" fillId="0" borderId="37" xfId="58" applyNumberFormat="1" applyFont="1" applyFill="1" applyBorder="1" applyAlignment="1" applyProtection="1">
      <alignment horizontal="center" vertical="center"/>
      <protection/>
    </xf>
    <xf numFmtId="192" fontId="10" fillId="0" borderId="37" xfId="58" applyNumberFormat="1" applyFont="1" applyFill="1" applyBorder="1" applyAlignment="1" applyProtection="1">
      <alignment horizontal="center" vertical="center"/>
      <protection/>
    </xf>
    <xf numFmtId="2" fontId="10" fillId="33" borderId="37" xfId="58" applyNumberFormat="1" applyFont="1" applyFill="1" applyBorder="1" applyAlignment="1" applyProtection="1" quotePrefix="1">
      <alignment horizontal="center" vertical="center"/>
      <protection/>
    </xf>
    <xf numFmtId="0" fontId="10" fillId="33" borderId="37" xfId="58" applyFont="1" applyFill="1" applyBorder="1" applyAlignment="1" applyProtection="1" quotePrefix="1">
      <alignment horizontal="center" vertical="center"/>
      <protection/>
    </xf>
    <xf numFmtId="198" fontId="10" fillId="33" borderId="37" xfId="58" applyNumberFormat="1" applyFont="1" applyFill="1" applyBorder="1" applyAlignment="1" applyProtection="1" quotePrefix="1">
      <alignment horizontal="center" vertical="center"/>
      <protection/>
    </xf>
    <xf numFmtId="192" fontId="10" fillId="33" borderId="37" xfId="58" applyNumberFormat="1" applyFont="1" applyFill="1" applyBorder="1" applyAlignment="1" applyProtection="1" quotePrefix="1">
      <alignment horizontal="center" vertical="center"/>
      <protection/>
    </xf>
    <xf numFmtId="194" fontId="10" fillId="33" borderId="37" xfId="58" applyNumberFormat="1" applyFont="1" applyFill="1" applyBorder="1" applyAlignment="1" applyProtection="1" quotePrefix="1">
      <alignment horizontal="center" vertical="center"/>
      <protection/>
    </xf>
    <xf numFmtId="4" fontId="10" fillId="33" borderId="37" xfId="58" applyNumberFormat="1" applyFont="1" applyFill="1" applyBorder="1" applyAlignment="1" applyProtection="1">
      <alignment horizontal="center" vertical="center"/>
      <protection/>
    </xf>
    <xf numFmtId="207" fontId="29" fillId="0" borderId="37" xfId="0" applyNumberFormat="1" applyFont="1" applyBorder="1" applyAlignment="1">
      <alignment horizontal="center" vertical="center"/>
    </xf>
    <xf numFmtId="191" fontId="29" fillId="0" borderId="37" xfId="0" applyNumberFormat="1" applyFont="1" applyBorder="1" applyAlignment="1">
      <alignment horizontal="center" vertical="center"/>
    </xf>
    <xf numFmtId="191" fontId="29" fillId="0" borderId="37" xfId="56" applyNumberFormat="1" applyFont="1" applyBorder="1" applyAlignment="1">
      <alignment horizontal="center" vertical="center"/>
      <protection/>
    </xf>
    <xf numFmtId="49" fontId="29" fillId="0" borderId="37" xfId="0" applyNumberFormat="1" applyFont="1" applyBorder="1" applyAlignment="1">
      <alignment horizontal="center" vertical="center"/>
    </xf>
    <xf numFmtId="0" fontId="29" fillId="33" borderId="37" xfId="58" applyFont="1" applyFill="1" applyBorder="1" applyAlignment="1">
      <alignment horizontal="center" vertical="center"/>
      <protection/>
    </xf>
    <xf numFmtId="194" fontId="29" fillId="0" borderId="37" xfId="56" applyNumberFormat="1" applyFont="1" applyBorder="1" applyAlignment="1">
      <alignment horizontal="center" vertical="center"/>
      <protection/>
    </xf>
    <xf numFmtId="0" fontId="24" fillId="36" borderId="38" xfId="59" applyFont="1" applyFill="1" applyBorder="1" applyAlignment="1">
      <alignment horizontal="center"/>
      <protection/>
    </xf>
    <xf numFmtId="0" fontId="24" fillId="36" borderId="51" xfId="59" applyFont="1" applyFill="1" applyBorder="1" applyAlignment="1">
      <alignment horizontal="center"/>
      <protection/>
    </xf>
    <xf numFmtId="0" fontId="24" fillId="36" borderId="52" xfId="59" applyFont="1" applyFill="1" applyBorder="1" applyAlignment="1">
      <alignment horizontal="center"/>
      <protection/>
    </xf>
    <xf numFmtId="194" fontId="10" fillId="0" borderId="37" xfId="58" applyNumberFormat="1" applyFont="1" applyFill="1" applyBorder="1" applyAlignment="1" applyProtection="1">
      <alignment horizontal="center" vertical="center" textRotation="90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194" fontId="10" fillId="0" borderId="37" xfId="58" applyNumberFormat="1" applyFont="1" applyFill="1" applyBorder="1" applyAlignment="1" applyProtection="1">
      <alignment horizontal="center"/>
      <protection/>
    </xf>
    <xf numFmtId="4" fontId="10" fillId="0" borderId="37" xfId="58" applyNumberFormat="1" applyFont="1" applyFill="1" applyBorder="1" applyAlignment="1" applyProtection="1">
      <alignment horizontal="center"/>
      <protection/>
    </xf>
    <xf numFmtId="0" fontId="10" fillId="0" borderId="37" xfId="58" applyFont="1" applyFill="1" applyBorder="1" applyAlignment="1" applyProtection="1">
      <alignment horizontal="center" vertical="center" textRotation="90"/>
      <protection/>
    </xf>
    <xf numFmtId="0" fontId="10" fillId="0" borderId="37" xfId="58" applyFont="1" applyFill="1" applyBorder="1" applyAlignment="1" applyProtection="1">
      <alignment horizontal="center" vertical="center"/>
      <protection/>
    </xf>
    <xf numFmtId="2" fontId="10" fillId="0" borderId="37" xfId="58" applyNumberFormat="1" applyFont="1" applyFill="1" applyBorder="1" applyAlignment="1" applyProtection="1">
      <alignment horizontal="center"/>
      <protection/>
    </xf>
    <xf numFmtId="192" fontId="10" fillId="0" borderId="37" xfId="58" applyNumberFormat="1" applyFont="1" applyFill="1" applyBorder="1" applyAlignment="1" applyProtection="1">
      <alignment horizontal="center"/>
      <protection/>
    </xf>
    <xf numFmtId="2" fontId="9" fillId="0" borderId="38" xfId="58" applyNumberFormat="1" applyFont="1" applyFill="1" applyBorder="1" applyAlignment="1" applyProtection="1">
      <alignment horizontal="center"/>
      <protection/>
    </xf>
    <xf numFmtId="2" fontId="9" fillId="0" borderId="51" xfId="58" applyNumberFormat="1" applyFont="1" applyFill="1" applyBorder="1" applyAlignment="1" applyProtection="1">
      <alignment horizontal="center"/>
      <protection/>
    </xf>
    <xf numFmtId="2" fontId="9" fillId="0" borderId="52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21765811"/>
        <c:axId val="61674572"/>
      </c:scatterChart>
      <c:valAx>
        <c:axId val="21765811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674572"/>
        <c:crossesAt val="0.0001"/>
        <c:crossBetween val="midCat"/>
        <c:dispUnits/>
      </c:valAx>
      <c:valAx>
        <c:axId val="61674572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765811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18200237"/>
        <c:axId val="29584406"/>
      </c:scatterChart>
      <c:valAx>
        <c:axId val="18200237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584406"/>
        <c:crossesAt val="0.0001"/>
        <c:crossBetween val="midCat"/>
        <c:dispUnits/>
      </c:valAx>
      <c:valAx>
        <c:axId val="29584406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20023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125"/>
          <c:w val="0.789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DATA!$D$227:$D$253</c:f>
              <c:numCache>
                <c:ptCount val="27"/>
                <c:pt idx="0">
                  <c:v>7.023</c:v>
                </c:pt>
                <c:pt idx="1">
                  <c:v>6.335</c:v>
                </c:pt>
                <c:pt idx="2">
                  <c:v>32.929</c:v>
                </c:pt>
                <c:pt idx="3">
                  <c:v>823.131</c:v>
                </c:pt>
                <c:pt idx="4">
                  <c:v>23.424</c:v>
                </c:pt>
                <c:pt idx="5">
                  <c:v>10.011</c:v>
                </c:pt>
                <c:pt idx="6">
                  <c:v>13.993</c:v>
                </c:pt>
                <c:pt idx="7">
                  <c:v>134.282</c:v>
                </c:pt>
                <c:pt idx="8">
                  <c:v>128.25</c:v>
                </c:pt>
                <c:pt idx="9">
                  <c:v>298.217</c:v>
                </c:pt>
                <c:pt idx="10">
                  <c:v>300.535</c:v>
                </c:pt>
                <c:pt idx="11">
                  <c:v>161.75</c:v>
                </c:pt>
                <c:pt idx="12">
                  <c:v>988.992</c:v>
                </c:pt>
                <c:pt idx="13">
                  <c:v>1038</c:v>
                </c:pt>
                <c:pt idx="14">
                  <c:v>1384.01</c:v>
                </c:pt>
                <c:pt idx="15">
                  <c:v>826.586</c:v>
                </c:pt>
                <c:pt idx="16">
                  <c:v>189.51</c:v>
                </c:pt>
                <c:pt idx="17">
                  <c:v>85.978</c:v>
                </c:pt>
                <c:pt idx="18">
                  <c:v>85.832</c:v>
                </c:pt>
                <c:pt idx="19">
                  <c:v>23.828</c:v>
                </c:pt>
                <c:pt idx="20">
                  <c:v>24.449</c:v>
                </c:pt>
                <c:pt idx="21">
                  <c:v>21.506</c:v>
                </c:pt>
                <c:pt idx="22">
                  <c:v>20.062</c:v>
                </c:pt>
                <c:pt idx="23">
                  <c:v>21.959</c:v>
                </c:pt>
                <c:pt idx="24">
                  <c:v>16.868</c:v>
                </c:pt>
                <c:pt idx="25">
                  <c:v>19.579</c:v>
                </c:pt>
                <c:pt idx="26">
                  <c:v>257.946</c:v>
                </c:pt>
              </c:numCache>
            </c:numRef>
          </c:xVal>
          <c:yVal>
            <c:numRef>
              <c:f>DATA!$G$227:$G$253</c:f>
              <c:numCache>
                <c:ptCount val="27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yVal>
          <c:smooth val="0"/>
        </c:ser>
        <c:axId val="64933063"/>
        <c:axId val="47526656"/>
      </c:scatterChart>
      <c:valAx>
        <c:axId val="6493306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526656"/>
        <c:crossesAt val="0.1"/>
        <c:crossBetween val="midCat"/>
        <c:dispUnits/>
      </c:valAx>
      <c:valAx>
        <c:axId val="4752665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93306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625"/>
          <c:w val="0.117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125"/>
          <c:w val="0.79725"/>
          <c:h val="0.89275"/>
        </c:manualLayout>
      </c:layout>
      <c:scatterChart>
        <c:scatterStyle val="lineMarker"/>
        <c:varyColors val="0"/>
        <c:ser>
          <c:idx val="1"/>
          <c:order val="0"/>
          <c:tx>
            <c:v>2016-2022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xVal>
            <c:numRef>
              <c:f>DATA!$D$9:$D$253</c:f>
              <c:numCache>
                <c:ptCount val="245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  <c:pt idx="191">
                  <c:v>3.099</c:v>
                </c:pt>
                <c:pt idx="192">
                  <c:v>2.587</c:v>
                </c:pt>
                <c:pt idx="193">
                  <c:v>4.401</c:v>
                </c:pt>
                <c:pt idx="194">
                  <c:v>1.817</c:v>
                </c:pt>
                <c:pt idx="195">
                  <c:v>1.787</c:v>
                </c:pt>
                <c:pt idx="196">
                  <c:v>4.796</c:v>
                </c:pt>
                <c:pt idx="197">
                  <c:v>2.147</c:v>
                </c:pt>
                <c:pt idx="198">
                  <c:v>127.748</c:v>
                </c:pt>
                <c:pt idx="199">
                  <c:v>5.815</c:v>
                </c:pt>
                <c:pt idx="200">
                  <c:v>82.348</c:v>
                </c:pt>
                <c:pt idx="201">
                  <c:v>76.963</c:v>
                </c:pt>
                <c:pt idx="202">
                  <c:v>53.281</c:v>
                </c:pt>
                <c:pt idx="203">
                  <c:v>201.05</c:v>
                </c:pt>
                <c:pt idx="204">
                  <c:v>474.618</c:v>
                </c:pt>
                <c:pt idx="205">
                  <c:v>163.669</c:v>
                </c:pt>
                <c:pt idx="206">
                  <c:v>192.757</c:v>
                </c:pt>
                <c:pt idx="207">
                  <c:v>44.803</c:v>
                </c:pt>
                <c:pt idx="208">
                  <c:v>31.746</c:v>
                </c:pt>
                <c:pt idx="209">
                  <c:v>14.966</c:v>
                </c:pt>
                <c:pt idx="210">
                  <c:v>13.035</c:v>
                </c:pt>
                <c:pt idx="211">
                  <c:v>10.878</c:v>
                </c:pt>
                <c:pt idx="212">
                  <c:v>3.929</c:v>
                </c:pt>
                <c:pt idx="213">
                  <c:v>3.74</c:v>
                </c:pt>
                <c:pt idx="214">
                  <c:v>2.927</c:v>
                </c:pt>
                <c:pt idx="215">
                  <c:v>2.178</c:v>
                </c:pt>
                <c:pt idx="216">
                  <c:v>1.705</c:v>
                </c:pt>
                <c:pt idx="217">
                  <c:v>0.422</c:v>
                </c:pt>
                <c:pt idx="218">
                  <c:v>7.023</c:v>
                </c:pt>
                <c:pt idx="219">
                  <c:v>6.335</c:v>
                </c:pt>
                <c:pt idx="220">
                  <c:v>32.929</c:v>
                </c:pt>
                <c:pt idx="221">
                  <c:v>823.131</c:v>
                </c:pt>
                <c:pt idx="222">
                  <c:v>23.424</c:v>
                </c:pt>
                <c:pt idx="223">
                  <c:v>10.011</c:v>
                </c:pt>
                <c:pt idx="224">
                  <c:v>13.993</c:v>
                </c:pt>
                <c:pt idx="225">
                  <c:v>134.282</c:v>
                </c:pt>
                <c:pt idx="226">
                  <c:v>128.25</c:v>
                </c:pt>
                <c:pt idx="227">
                  <c:v>298.217</c:v>
                </c:pt>
                <c:pt idx="228">
                  <c:v>300.535</c:v>
                </c:pt>
                <c:pt idx="229">
                  <c:v>161.75</c:v>
                </c:pt>
                <c:pt idx="230">
                  <c:v>988.992</c:v>
                </c:pt>
                <c:pt idx="231">
                  <c:v>1038</c:v>
                </c:pt>
                <c:pt idx="232">
                  <c:v>1384.01</c:v>
                </c:pt>
                <c:pt idx="233">
                  <c:v>826.586</c:v>
                </c:pt>
                <c:pt idx="234">
                  <c:v>189.51</c:v>
                </c:pt>
                <c:pt idx="235">
                  <c:v>85.978</c:v>
                </c:pt>
                <c:pt idx="236">
                  <c:v>85.832</c:v>
                </c:pt>
                <c:pt idx="237">
                  <c:v>23.828</c:v>
                </c:pt>
                <c:pt idx="238">
                  <c:v>24.449</c:v>
                </c:pt>
                <c:pt idx="239">
                  <c:v>21.506</c:v>
                </c:pt>
                <c:pt idx="240">
                  <c:v>20.062</c:v>
                </c:pt>
                <c:pt idx="241">
                  <c:v>21.959</c:v>
                </c:pt>
                <c:pt idx="242">
                  <c:v>16.868</c:v>
                </c:pt>
                <c:pt idx="243">
                  <c:v>19.579</c:v>
                </c:pt>
                <c:pt idx="244">
                  <c:v>257.946</c:v>
                </c:pt>
              </c:numCache>
            </c:numRef>
          </c:xVal>
          <c:yVal>
            <c:numRef>
              <c:f>DATA!$G$9:$G$253</c:f>
              <c:numCache>
                <c:ptCount val="245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  <c:pt idx="191">
                  <c:v>1.3314208412160002</c:v>
                </c:pt>
                <c:pt idx="192">
                  <c:v>0.52247052</c:v>
                </c:pt>
                <c:pt idx="193">
                  <c:v>4.219712177184</c:v>
                </c:pt>
                <c:pt idx="194">
                  <c:v>1.0314315915840002</c:v>
                </c:pt>
                <c:pt idx="195">
                  <c:v>1.670885257536</c:v>
                </c:pt>
                <c:pt idx="196">
                  <c:v>2.0680735680000004</c:v>
                </c:pt>
                <c:pt idx="197">
                  <c:v>0.6854928546239999</c:v>
                </c:pt>
                <c:pt idx="198">
                  <c:v>677.8143645626882</c:v>
                </c:pt>
                <c:pt idx="199">
                  <c:v>4.033003763520001</c:v>
                </c:pt>
                <c:pt idx="200">
                  <c:v>60.163720219008</c:v>
                </c:pt>
                <c:pt idx="201">
                  <c:v>146.01952328255996</c:v>
                </c:pt>
                <c:pt idx="202">
                  <c:v>8.234441298144</c:v>
                </c:pt>
                <c:pt idx="203">
                  <c:v>2471.0291574336</c:v>
                </c:pt>
                <c:pt idx="204">
                  <c:v>7149.089421206208</c:v>
                </c:pt>
                <c:pt idx="205">
                  <c:v>1199.6552174397123</c:v>
                </c:pt>
                <c:pt idx="206">
                  <c:v>980.957532999168</c:v>
                </c:pt>
                <c:pt idx="207">
                  <c:v>104.603380592832</c:v>
                </c:pt>
                <c:pt idx="208">
                  <c:v>80.59439711980801</c:v>
                </c:pt>
                <c:pt idx="209">
                  <c:v>7.516554490368001</c:v>
                </c:pt>
                <c:pt idx="210">
                  <c:v>8.696701727999999</c:v>
                </c:pt>
                <c:pt idx="211">
                  <c:v>1.693807984512</c:v>
                </c:pt>
                <c:pt idx="212">
                  <c:v>1.7621104835519998</c:v>
                </c:pt>
                <c:pt idx="213">
                  <c:v>4.017974273280001</c:v>
                </c:pt>
                <c:pt idx="214">
                  <c:v>1.1119966168320001</c:v>
                </c:pt>
                <c:pt idx="215">
                  <c:v>1.265707099008</c:v>
                </c:pt>
                <c:pt idx="216">
                  <c:v>4.1355040161600005</c:v>
                </c:pt>
                <c:pt idx="217">
                  <c:v>0.873709664256</c:v>
                </c:pt>
                <c:pt idx="218">
                  <c:v>5.392898099712</c:v>
                </c:pt>
                <c:pt idx="219">
                  <c:v>3.847660467840001</c:v>
                </c:pt>
                <c:pt idx="220">
                  <c:v>30.651039218592008</c:v>
                </c:pt>
                <c:pt idx="221">
                  <c:v>41660.10132432681</c:v>
                </c:pt>
                <c:pt idx="222">
                  <c:v>6.692075642880001</c:v>
                </c:pt>
                <c:pt idx="223">
                  <c:v>4.550818319712</c:v>
                </c:pt>
                <c:pt idx="224">
                  <c:v>129.799066656672</c:v>
                </c:pt>
                <c:pt idx="225">
                  <c:v>1164.3173045308802</c:v>
                </c:pt>
                <c:pt idx="226">
                  <c:v>758.8050580800001</c:v>
                </c:pt>
                <c:pt idx="227">
                  <c:v>11875.591848635424</c:v>
                </c:pt>
                <c:pt idx="228">
                  <c:v>980.09148960864</c:v>
                </c:pt>
                <c:pt idx="229">
                  <c:v>2964.0829943520002</c:v>
                </c:pt>
                <c:pt idx="230">
                  <c:v>34995.56584981709</c:v>
                </c:pt>
                <c:pt idx="231">
                  <c:v>17238.15584928</c:v>
                </c:pt>
                <c:pt idx="232">
                  <c:v>57502.47164931649</c:v>
                </c:pt>
                <c:pt idx="233">
                  <c:v>32073.431678971778</c:v>
                </c:pt>
                <c:pt idx="234">
                  <c:v>8621.066645115841</c:v>
                </c:pt>
                <c:pt idx="235">
                  <c:v>281.97624686803204</c:v>
                </c:pt>
                <c:pt idx="236">
                  <c:v>325.026637284096</c:v>
                </c:pt>
                <c:pt idx="237">
                  <c:v>25.825483321344002</c:v>
                </c:pt>
                <c:pt idx="238">
                  <c:v>8.140207315968002</c:v>
                </c:pt>
                <c:pt idx="239">
                  <c:v>51.622040995776004</c:v>
                </c:pt>
                <c:pt idx="240">
                  <c:v>66.5353341072</c:v>
                </c:pt>
                <c:pt idx="241">
                  <c:v>85.68486473904002</c:v>
                </c:pt>
                <c:pt idx="242">
                  <c:v>65.59498725580801</c:v>
                </c:pt>
                <c:pt idx="243">
                  <c:v>32.599734205248</c:v>
                </c:pt>
                <c:pt idx="244">
                  <c:v>657.5321048624642</c:v>
                </c:pt>
              </c:numCache>
            </c:numRef>
          </c:yVal>
          <c:smooth val="0"/>
        </c:ser>
        <c:axId val="25086721"/>
        <c:axId val="24453898"/>
      </c:scatterChart>
      <c:valAx>
        <c:axId val="250867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53898"/>
        <c:crossesAt val="0.1"/>
        <c:crossBetween val="midCat"/>
        <c:dispUnits/>
      </c:valAx>
      <c:valAx>
        <c:axId val="2445389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08672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6125"/>
          <c:w val="0.147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2022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'P.73A'!$B$1:$B$364</c:f>
              <c:strCache/>
            </c:strRef>
          </c:cat>
          <c:val>
            <c:numRef>
              <c:f>'P.73A'!$D$1:$D$364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'P.73A'!$B$1:$B$364</c:f>
              <c:strCache/>
            </c:strRef>
          </c:cat>
          <c:val>
            <c:numRef>
              <c:f>'P.73A'!$E$1:$E$364</c:f>
              <c:numCache/>
            </c:numRef>
          </c:val>
          <c:smooth val="0"/>
        </c:ser>
        <c:marker val="1"/>
        <c:axId val="18758491"/>
        <c:axId val="34608692"/>
      </c:lineChart>
      <c:dateAx>
        <c:axId val="187584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608692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9185"/>
          <c:w val="0.848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2022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425"/>
          <c:w val="0.95675"/>
          <c:h val="0.76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DATA!$B$227:$B$254</c:f>
              <c:strCache>
                <c:ptCount val="28"/>
                <c:pt idx="0">
                  <c:v>23839</c:v>
                </c:pt>
                <c:pt idx="1">
                  <c:v>23860</c:v>
                </c:pt>
                <c:pt idx="2">
                  <c:v>23880</c:v>
                </c:pt>
                <c:pt idx="3">
                  <c:v>23884</c:v>
                </c:pt>
                <c:pt idx="4">
                  <c:v>23901</c:v>
                </c:pt>
                <c:pt idx="5">
                  <c:v>23916</c:v>
                </c:pt>
                <c:pt idx="6">
                  <c:v>23930</c:v>
                </c:pt>
                <c:pt idx="7">
                  <c:v>23949</c:v>
                </c:pt>
                <c:pt idx="8">
                  <c:v>23958</c:v>
                </c:pt>
                <c:pt idx="9">
                  <c:v>23970</c:v>
                </c:pt>
                <c:pt idx="10">
                  <c:v>23983</c:v>
                </c:pt>
                <c:pt idx="11">
                  <c:v>23994</c:v>
                </c:pt>
                <c:pt idx="12">
                  <c:v>23998</c:v>
                </c:pt>
                <c:pt idx="13">
                  <c:v>24013</c:v>
                </c:pt>
                <c:pt idx="14">
                  <c:v>24019</c:v>
                </c:pt>
                <c:pt idx="15">
                  <c:v>24022</c:v>
                </c:pt>
                <c:pt idx="16">
                  <c:v>24034</c:v>
                </c:pt>
                <c:pt idx="17">
                  <c:v>24053</c:v>
                </c:pt>
                <c:pt idx="18">
                  <c:v>24070</c:v>
                </c:pt>
                <c:pt idx="19">
                  <c:v>24084</c:v>
                </c:pt>
                <c:pt idx="20">
                  <c:v>24095</c:v>
                </c:pt>
                <c:pt idx="21">
                  <c:v>24116</c:v>
                </c:pt>
                <c:pt idx="22">
                  <c:v>24124</c:v>
                </c:pt>
                <c:pt idx="23">
                  <c:v>24144</c:v>
                </c:pt>
                <c:pt idx="24">
                  <c:v>24160</c:v>
                </c:pt>
                <c:pt idx="25">
                  <c:v>24173</c:v>
                </c:pt>
                <c:pt idx="26">
                  <c:v>24183</c:v>
                </c:pt>
              </c:strCache>
            </c:strRef>
          </c:cat>
          <c:val>
            <c:numRef>
              <c:f>DATA!$G$227:$G$254</c:f>
              <c:numCache>
                <c:ptCount val="28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val>
          <c:smooth val="1"/>
        </c:ser>
        <c:marker val="1"/>
        <c:axId val="43042773"/>
        <c:axId val="51840638"/>
      </c:lineChart>
      <c:dateAx>
        <c:axId val="43042773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840638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9015"/>
          <c:w val="0.326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37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DATA!$D$227:$D$253</c:f>
              <c:numCache>
                <c:ptCount val="27"/>
                <c:pt idx="0">
                  <c:v>7.023</c:v>
                </c:pt>
                <c:pt idx="1">
                  <c:v>6.335</c:v>
                </c:pt>
                <c:pt idx="2">
                  <c:v>32.929</c:v>
                </c:pt>
                <c:pt idx="3">
                  <c:v>823.131</c:v>
                </c:pt>
                <c:pt idx="4">
                  <c:v>23.424</c:v>
                </c:pt>
                <c:pt idx="5">
                  <c:v>10.011</c:v>
                </c:pt>
                <c:pt idx="6">
                  <c:v>13.993</c:v>
                </c:pt>
                <c:pt idx="7">
                  <c:v>134.282</c:v>
                </c:pt>
                <c:pt idx="8">
                  <c:v>128.25</c:v>
                </c:pt>
                <c:pt idx="9">
                  <c:v>298.217</c:v>
                </c:pt>
                <c:pt idx="10">
                  <c:v>300.535</c:v>
                </c:pt>
                <c:pt idx="11">
                  <c:v>161.75</c:v>
                </c:pt>
                <c:pt idx="12">
                  <c:v>988.992</c:v>
                </c:pt>
                <c:pt idx="13">
                  <c:v>1038</c:v>
                </c:pt>
                <c:pt idx="14">
                  <c:v>1384.01</c:v>
                </c:pt>
                <c:pt idx="15">
                  <c:v>826.586</c:v>
                </c:pt>
                <c:pt idx="16">
                  <c:v>189.51</c:v>
                </c:pt>
                <c:pt idx="17">
                  <c:v>85.978</c:v>
                </c:pt>
                <c:pt idx="18">
                  <c:v>85.832</c:v>
                </c:pt>
                <c:pt idx="19">
                  <c:v>23.828</c:v>
                </c:pt>
                <c:pt idx="20">
                  <c:v>24.449</c:v>
                </c:pt>
                <c:pt idx="21">
                  <c:v>21.506</c:v>
                </c:pt>
                <c:pt idx="22">
                  <c:v>20.062</c:v>
                </c:pt>
                <c:pt idx="23">
                  <c:v>21.959</c:v>
                </c:pt>
                <c:pt idx="24">
                  <c:v>16.868</c:v>
                </c:pt>
                <c:pt idx="25">
                  <c:v>19.579</c:v>
                </c:pt>
                <c:pt idx="26">
                  <c:v>257.946</c:v>
                </c:pt>
              </c:numCache>
            </c:numRef>
          </c:xVal>
          <c:yVal>
            <c:numRef>
              <c:f>DATA!$G$227:$G$253</c:f>
              <c:numCache>
                <c:ptCount val="27"/>
                <c:pt idx="0">
                  <c:v>5.392898099712</c:v>
                </c:pt>
                <c:pt idx="1">
                  <c:v>3.847660467840001</c:v>
                </c:pt>
                <c:pt idx="2">
                  <c:v>30.651039218592008</c:v>
                </c:pt>
                <c:pt idx="3">
                  <c:v>41660.10132432681</c:v>
                </c:pt>
                <c:pt idx="4">
                  <c:v>6.692075642880001</c:v>
                </c:pt>
                <c:pt idx="5">
                  <c:v>4.550818319712</c:v>
                </c:pt>
                <c:pt idx="6">
                  <c:v>129.799066656672</c:v>
                </c:pt>
                <c:pt idx="7">
                  <c:v>1164.3173045308802</c:v>
                </c:pt>
                <c:pt idx="8">
                  <c:v>758.8050580800001</c:v>
                </c:pt>
                <c:pt idx="9">
                  <c:v>11875.591848635424</c:v>
                </c:pt>
                <c:pt idx="10">
                  <c:v>980.09148960864</c:v>
                </c:pt>
                <c:pt idx="11">
                  <c:v>2964.0829943520002</c:v>
                </c:pt>
                <c:pt idx="12">
                  <c:v>34995.56584981709</c:v>
                </c:pt>
                <c:pt idx="13">
                  <c:v>17238.15584928</c:v>
                </c:pt>
                <c:pt idx="14">
                  <c:v>57502.47164931649</c:v>
                </c:pt>
                <c:pt idx="15">
                  <c:v>32073.431678971778</c:v>
                </c:pt>
                <c:pt idx="16">
                  <c:v>8621.066645115841</c:v>
                </c:pt>
                <c:pt idx="17">
                  <c:v>281.97624686803204</c:v>
                </c:pt>
                <c:pt idx="18">
                  <c:v>325.026637284096</c:v>
                </c:pt>
                <c:pt idx="19">
                  <c:v>25.825483321344002</c:v>
                </c:pt>
                <c:pt idx="20">
                  <c:v>8.140207315968002</c:v>
                </c:pt>
                <c:pt idx="21">
                  <c:v>51.622040995776004</c:v>
                </c:pt>
                <c:pt idx="22">
                  <c:v>66.5353341072</c:v>
                </c:pt>
                <c:pt idx="23">
                  <c:v>85.68486473904002</c:v>
                </c:pt>
                <c:pt idx="24">
                  <c:v>65.59498725580801</c:v>
                </c:pt>
                <c:pt idx="25">
                  <c:v>32.599734205248</c:v>
                </c:pt>
                <c:pt idx="26">
                  <c:v>657.5321048624642</c:v>
                </c:pt>
              </c:numCache>
            </c:numRef>
          </c:yVal>
          <c:smooth val="0"/>
        </c:ser>
        <c:axId val="63912559"/>
        <c:axId val="38342120"/>
      </c:scatterChart>
      <c:valAx>
        <c:axId val="6391255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342120"/>
        <c:crossesAt val="0.1"/>
        <c:crossBetween val="midCat"/>
        <c:dispUnits/>
      </c:valAx>
      <c:valAx>
        <c:axId val="3834212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91255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5"/>
          <c:w val="0.117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58293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638175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0" y="4724400"/>
        <a:ext cx="5819775" cy="4752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19050</xdr:rowOff>
    </xdr:from>
    <xdr:to>
      <xdr:col>14</xdr:col>
      <xdr:colOff>609600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2943225" y="1905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440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16</xdr:row>
      <xdr:rowOff>0</xdr:rowOff>
    </xdr:from>
    <xdr:to>
      <xdr:col>14</xdr:col>
      <xdr:colOff>638175</xdr:colOff>
      <xdr:row>31</xdr:row>
      <xdr:rowOff>266700</xdr:rowOff>
    </xdr:to>
    <xdr:graphicFrame>
      <xdr:nvGraphicFramePr>
        <xdr:cNvPr id="3" name="Chart 3"/>
        <xdr:cNvGraphicFramePr/>
      </xdr:nvGraphicFramePr>
      <xdr:xfrm>
        <a:off x="2943225" y="4572000"/>
        <a:ext cx="58293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717"/>
  <sheetViews>
    <sheetView zoomScalePageLayoutView="0" workbookViewId="0" topLeftCell="A704">
      <selection activeCell="G719" sqref="G719"/>
    </sheetView>
  </sheetViews>
  <sheetFormatPr defaultColWidth="9.140625" defaultRowHeight="23.25"/>
  <cols>
    <col min="1" max="1" width="9.421875" style="121" bestFit="1" customWidth="1"/>
    <col min="3" max="3" width="9.140625" style="130" customWidth="1"/>
    <col min="4" max="4" width="11.421875" style="130" bestFit="1" customWidth="1"/>
    <col min="5" max="5" width="9.140625" style="130" customWidth="1"/>
    <col min="6" max="6" width="11.140625" style="231" bestFit="1" customWidth="1"/>
    <col min="8" max="8" width="9.140625" style="192" customWidth="1"/>
    <col min="9" max="9" width="9.140625" style="139" customWidth="1"/>
    <col min="10" max="10" width="9.28125" style="139" customWidth="1"/>
  </cols>
  <sheetData>
    <row r="1" spans="1:10" s="102" customFormat="1" ht="21">
      <c r="A1" s="273" t="s">
        <v>53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102" customFormat="1" ht="21">
      <c r="A2" s="116" t="s">
        <v>54</v>
      </c>
      <c r="B2" s="104" t="s">
        <v>55</v>
      </c>
      <c r="C2" s="123" t="s">
        <v>56</v>
      </c>
      <c r="D2" s="124" t="s">
        <v>56</v>
      </c>
      <c r="E2" s="123" t="s">
        <v>57</v>
      </c>
      <c r="F2" s="217" t="s">
        <v>57</v>
      </c>
      <c r="G2" s="103" t="s">
        <v>57</v>
      </c>
      <c r="H2" s="104" t="s">
        <v>58</v>
      </c>
      <c r="I2" s="131" t="s">
        <v>57</v>
      </c>
      <c r="J2" s="132" t="s">
        <v>57</v>
      </c>
    </row>
    <row r="3" spans="1:10" s="102" customFormat="1" ht="16.5" customHeight="1">
      <c r="A3" s="117" t="s">
        <v>59</v>
      </c>
      <c r="B3" s="106" t="s">
        <v>60</v>
      </c>
      <c r="C3" s="125" t="s">
        <v>61</v>
      </c>
      <c r="D3" s="126" t="s">
        <v>61</v>
      </c>
      <c r="E3" s="125" t="s">
        <v>62</v>
      </c>
      <c r="F3" s="218" t="s">
        <v>62</v>
      </c>
      <c r="G3" s="105" t="s">
        <v>63</v>
      </c>
      <c r="H3" s="106" t="s">
        <v>64</v>
      </c>
      <c r="I3" s="133" t="s">
        <v>65</v>
      </c>
      <c r="J3" s="134" t="s">
        <v>66</v>
      </c>
    </row>
    <row r="4" spans="1:10" s="102" customFormat="1" ht="13.5" customHeight="1">
      <c r="A4" s="118"/>
      <c r="B4" s="106" t="s">
        <v>67</v>
      </c>
      <c r="C4" s="125" t="s">
        <v>68</v>
      </c>
      <c r="D4" s="126" t="s">
        <v>69</v>
      </c>
      <c r="E4" s="125" t="s">
        <v>70</v>
      </c>
      <c r="F4" s="218" t="s">
        <v>71</v>
      </c>
      <c r="G4" s="105" t="s">
        <v>72</v>
      </c>
      <c r="H4" s="106" t="s">
        <v>73</v>
      </c>
      <c r="I4" s="135"/>
      <c r="J4" s="136"/>
    </row>
    <row r="5" spans="1:10" s="102" customFormat="1" ht="18.75" customHeight="1">
      <c r="A5" s="119"/>
      <c r="B5" s="107"/>
      <c r="C5" s="127" t="s">
        <v>35</v>
      </c>
      <c r="D5" s="128" t="s">
        <v>34</v>
      </c>
      <c r="E5" s="127" t="s">
        <v>36</v>
      </c>
      <c r="F5" s="219"/>
      <c r="G5" s="108" t="s">
        <v>74</v>
      </c>
      <c r="H5" s="191"/>
      <c r="I5" s="137" t="s">
        <v>75</v>
      </c>
      <c r="J5" s="134" t="s">
        <v>76</v>
      </c>
    </row>
    <row r="6" spans="1:10" s="102" customFormat="1" ht="18.75" customHeight="1">
      <c r="A6" s="109">
        <v>20934</v>
      </c>
      <c r="B6" s="110">
        <v>34</v>
      </c>
      <c r="C6" s="111">
        <v>83.757</v>
      </c>
      <c r="D6" s="111">
        <v>83.7632</v>
      </c>
      <c r="E6" s="111">
        <f aca="true" t="shared" si="0" ref="E6:E26">D6-C6</f>
        <v>0.006199999999992656</v>
      </c>
      <c r="F6" s="220">
        <f aca="true" t="shared" si="1" ref="F6:F18">((10^6)*E6/G6)</f>
        <v>24.054316197837657</v>
      </c>
      <c r="G6" s="138">
        <f aca="true" t="shared" si="2" ref="G6:G69">SUM(I6-J6)</f>
        <v>257.75</v>
      </c>
      <c r="H6" s="110">
        <v>1</v>
      </c>
      <c r="I6" s="113">
        <v>772.68</v>
      </c>
      <c r="J6" s="112">
        <v>514.93</v>
      </c>
    </row>
    <row r="7" spans="1:10" s="102" customFormat="1" ht="18.75" customHeight="1">
      <c r="A7" s="109"/>
      <c r="B7" s="110">
        <v>35</v>
      </c>
      <c r="C7" s="111">
        <v>85.0417</v>
      </c>
      <c r="D7" s="111">
        <v>85.0515</v>
      </c>
      <c r="E7" s="111">
        <f t="shared" si="0"/>
        <v>0.009799999999998477</v>
      </c>
      <c r="F7" s="220">
        <f t="shared" si="1"/>
        <v>40.61671087532525</v>
      </c>
      <c r="G7" s="138">
        <f t="shared" si="2"/>
        <v>241.27999999999997</v>
      </c>
      <c r="H7" s="110">
        <v>2</v>
      </c>
      <c r="I7" s="113">
        <v>814.16</v>
      </c>
      <c r="J7" s="112">
        <v>572.88</v>
      </c>
    </row>
    <row r="8" spans="1:10" s="102" customFormat="1" ht="18.75" customHeight="1">
      <c r="A8" s="109"/>
      <c r="B8" s="110">
        <v>36</v>
      </c>
      <c r="C8" s="111">
        <v>84.5928</v>
      </c>
      <c r="D8" s="111">
        <v>84.5999</v>
      </c>
      <c r="E8" s="111">
        <f t="shared" si="0"/>
        <v>0.007100000000008322</v>
      </c>
      <c r="F8" s="220">
        <f t="shared" si="1"/>
        <v>23.97109963202107</v>
      </c>
      <c r="G8" s="138">
        <f t="shared" si="2"/>
        <v>296.19000000000005</v>
      </c>
      <c r="H8" s="110">
        <v>3</v>
      </c>
      <c r="I8" s="113">
        <v>665.82</v>
      </c>
      <c r="J8" s="114">
        <v>369.63</v>
      </c>
    </row>
    <row r="9" spans="1:10" s="102" customFormat="1" ht="18.75" customHeight="1">
      <c r="A9" s="109">
        <v>20968</v>
      </c>
      <c r="B9" s="110">
        <v>34</v>
      </c>
      <c r="C9" s="111">
        <v>83.7306</v>
      </c>
      <c r="D9" s="111">
        <v>83.7402</v>
      </c>
      <c r="E9" s="111">
        <f t="shared" si="0"/>
        <v>0.009600000000006048</v>
      </c>
      <c r="F9" s="220">
        <f t="shared" si="1"/>
        <v>33.12972357388979</v>
      </c>
      <c r="G9" s="138">
        <f t="shared" si="2"/>
        <v>289.7700000000001</v>
      </c>
      <c r="H9" s="110">
        <v>4</v>
      </c>
      <c r="I9" s="113">
        <v>815.69</v>
      </c>
      <c r="J9" s="112">
        <v>525.92</v>
      </c>
    </row>
    <row r="10" spans="1:10" s="102" customFormat="1" ht="18.75" customHeight="1">
      <c r="A10" s="109"/>
      <c r="B10" s="110">
        <v>35</v>
      </c>
      <c r="C10" s="111">
        <v>85.0067</v>
      </c>
      <c r="D10" s="111">
        <v>85.0173</v>
      </c>
      <c r="E10" s="111">
        <f t="shared" si="0"/>
        <v>0.010600000000010823</v>
      </c>
      <c r="F10" s="220">
        <f t="shared" si="1"/>
        <v>37.044803243205514</v>
      </c>
      <c r="G10" s="138">
        <f t="shared" si="2"/>
        <v>286.13999999999993</v>
      </c>
      <c r="H10" s="110">
        <v>5</v>
      </c>
      <c r="I10" s="113">
        <v>650.68</v>
      </c>
      <c r="J10" s="112">
        <v>364.54</v>
      </c>
    </row>
    <row r="11" spans="1:10" s="102" customFormat="1" ht="18.75" customHeight="1">
      <c r="A11" s="109"/>
      <c r="B11" s="110">
        <v>36</v>
      </c>
      <c r="C11" s="111">
        <v>84.5722</v>
      </c>
      <c r="D11" s="111">
        <v>84.5823</v>
      </c>
      <c r="E11" s="111">
        <f t="shared" si="0"/>
        <v>0.010100000000008436</v>
      </c>
      <c r="F11" s="220">
        <f t="shared" si="1"/>
        <v>36.5663806524327</v>
      </c>
      <c r="G11" s="138">
        <f t="shared" si="2"/>
        <v>276.21000000000004</v>
      </c>
      <c r="H11" s="110">
        <v>6</v>
      </c>
      <c r="I11" s="113">
        <v>809.82</v>
      </c>
      <c r="J11" s="114">
        <v>533.61</v>
      </c>
    </row>
    <row r="12" spans="1:10" s="102" customFormat="1" ht="18.75" customHeight="1">
      <c r="A12" s="109">
        <v>20998</v>
      </c>
      <c r="B12" s="110">
        <v>10</v>
      </c>
      <c r="C12" s="111">
        <v>85.0715</v>
      </c>
      <c r="D12" s="111">
        <v>85.0837</v>
      </c>
      <c r="E12" s="111">
        <f t="shared" si="0"/>
        <v>0.012199999999992883</v>
      </c>
      <c r="F12" s="220">
        <f t="shared" si="1"/>
        <v>42.54725535325691</v>
      </c>
      <c r="G12" s="138">
        <f t="shared" si="2"/>
        <v>286.73999999999995</v>
      </c>
      <c r="H12" s="110">
        <v>7</v>
      </c>
      <c r="I12" s="113">
        <v>796.65</v>
      </c>
      <c r="J12" s="112">
        <v>509.91</v>
      </c>
    </row>
    <row r="13" spans="1:10" s="102" customFormat="1" ht="18.75" customHeight="1">
      <c r="A13" s="109"/>
      <c r="B13" s="110">
        <v>11</v>
      </c>
      <c r="C13" s="111">
        <v>86.0753</v>
      </c>
      <c r="D13" s="111">
        <v>86.0923</v>
      </c>
      <c r="E13" s="111">
        <f t="shared" si="0"/>
        <v>0.016999999999995907</v>
      </c>
      <c r="F13" s="220">
        <f t="shared" si="1"/>
        <v>58.81538887349815</v>
      </c>
      <c r="G13" s="138">
        <f t="shared" si="2"/>
        <v>289.04</v>
      </c>
      <c r="H13" s="110">
        <v>8</v>
      </c>
      <c r="I13" s="113">
        <v>728.13</v>
      </c>
      <c r="J13" s="112">
        <v>439.09</v>
      </c>
    </row>
    <row r="14" spans="1:10" s="102" customFormat="1" ht="18.75" customHeight="1">
      <c r="A14" s="109"/>
      <c r="B14" s="110">
        <v>12</v>
      </c>
      <c r="C14" s="111">
        <v>84.7992</v>
      </c>
      <c r="D14" s="111">
        <v>84.8151</v>
      </c>
      <c r="E14" s="111">
        <f t="shared" si="0"/>
        <v>0.015900000000002024</v>
      </c>
      <c r="F14" s="220">
        <f t="shared" si="1"/>
        <v>56.00169061708237</v>
      </c>
      <c r="G14" s="138">
        <f t="shared" si="2"/>
        <v>283.91999999999996</v>
      </c>
      <c r="H14" s="110">
        <v>9</v>
      </c>
      <c r="I14" s="113">
        <v>826.76</v>
      </c>
      <c r="J14" s="114">
        <v>542.84</v>
      </c>
    </row>
    <row r="15" spans="1:10" s="102" customFormat="1" ht="18.75" customHeight="1">
      <c r="A15" s="109">
        <v>21030</v>
      </c>
      <c r="B15" s="110">
        <v>10</v>
      </c>
      <c r="C15" s="111">
        <v>85.0815</v>
      </c>
      <c r="D15" s="111">
        <v>85.101</v>
      </c>
      <c r="E15" s="111">
        <f t="shared" si="0"/>
        <v>0.019499999999993634</v>
      </c>
      <c r="F15" s="220">
        <f t="shared" si="1"/>
        <v>60.317362120676904</v>
      </c>
      <c r="G15" s="138">
        <f t="shared" si="2"/>
        <v>323.28999999999996</v>
      </c>
      <c r="H15" s="110">
        <v>10</v>
      </c>
      <c r="I15" s="113">
        <v>648.78</v>
      </c>
      <c r="J15" s="112">
        <v>325.49</v>
      </c>
    </row>
    <row r="16" spans="1:10" s="102" customFormat="1" ht="18.75" customHeight="1">
      <c r="A16" s="109"/>
      <c r="B16" s="110">
        <v>11</v>
      </c>
      <c r="C16" s="111">
        <v>86.0997</v>
      </c>
      <c r="D16" s="111">
        <v>86.126</v>
      </c>
      <c r="E16" s="111">
        <f t="shared" si="0"/>
        <v>0.026300000000006207</v>
      </c>
      <c r="F16" s="220">
        <f t="shared" si="1"/>
        <v>102.71832526170212</v>
      </c>
      <c r="G16" s="138">
        <f t="shared" si="2"/>
        <v>256.03999999999996</v>
      </c>
      <c r="H16" s="110">
        <v>11</v>
      </c>
      <c r="I16" s="113">
        <v>664.54</v>
      </c>
      <c r="J16" s="112">
        <v>408.5</v>
      </c>
    </row>
    <row r="17" spans="1:10" s="102" customFormat="1" ht="18.75" customHeight="1">
      <c r="A17" s="109"/>
      <c r="B17" s="110">
        <v>12</v>
      </c>
      <c r="C17" s="111">
        <v>84.8345</v>
      </c>
      <c r="D17" s="111">
        <v>84.8577</v>
      </c>
      <c r="E17" s="111">
        <f t="shared" si="0"/>
        <v>0.023199999999988563</v>
      </c>
      <c r="F17" s="220">
        <f t="shared" si="1"/>
        <v>75.15387107220137</v>
      </c>
      <c r="G17" s="138">
        <f t="shared" si="2"/>
        <v>308.7</v>
      </c>
      <c r="H17" s="110">
        <v>12</v>
      </c>
      <c r="I17" s="113">
        <v>720.16</v>
      </c>
      <c r="J17" s="114">
        <v>411.46</v>
      </c>
    </row>
    <row r="18" spans="1:10" s="102" customFormat="1" ht="18.75" customHeight="1">
      <c r="A18" s="109">
        <v>21038</v>
      </c>
      <c r="B18" s="110">
        <v>19</v>
      </c>
      <c r="C18" s="111">
        <v>88.9629</v>
      </c>
      <c r="D18" s="111">
        <v>88.9772</v>
      </c>
      <c r="E18" s="111">
        <f t="shared" si="0"/>
        <v>0.014299999999991542</v>
      </c>
      <c r="F18" s="220">
        <f t="shared" si="1"/>
        <v>45.148864963822625</v>
      </c>
      <c r="G18" s="138">
        <f t="shared" si="2"/>
        <v>316.73</v>
      </c>
      <c r="H18" s="110">
        <v>13</v>
      </c>
      <c r="I18" s="113">
        <v>652.12</v>
      </c>
      <c r="J18" s="112">
        <v>335.39</v>
      </c>
    </row>
    <row r="19" spans="1:10" s="102" customFormat="1" ht="18.75" customHeight="1">
      <c r="A19" s="109"/>
      <c r="B19" s="110">
        <v>20</v>
      </c>
      <c r="C19" s="111">
        <v>84.635</v>
      </c>
      <c r="D19" s="111">
        <v>84.6516</v>
      </c>
      <c r="E19" s="111">
        <f t="shared" si="0"/>
        <v>0.01659999999999684</v>
      </c>
      <c r="F19" s="220">
        <f aca="true" t="shared" si="3" ref="F19:F26">((10^6)*E19/G19)</f>
        <v>54.53888359561336</v>
      </c>
      <c r="G19" s="138">
        <f t="shared" si="2"/>
        <v>304.37</v>
      </c>
      <c r="H19" s="110">
        <v>14</v>
      </c>
      <c r="I19" s="113">
        <v>795.22</v>
      </c>
      <c r="J19" s="112">
        <v>490.85</v>
      </c>
    </row>
    <row r="20" spans="1:10" s="102" customFormat="1" ht="18.75" customHeight="1">
      <c r="A20" s="109"/>
      <c r="B20" s="110">
        <v>21</v>
      </c>
      <c r="C20" s="111">
        <v>86.3357</v>
      </c>
      <c r="D20" s="111">
        <v>86.3521</v>
      </c>
      <c r="E20" s="111">
        <f t="shared" si="0"/>
        <v>0.0163999999999902</v>
      </c>
      <c r="F20" s="220">
        <f t="shared" si="3"/>
        <v>58.544247313712205</v>
      </c>
      <c r="G20" s="138">
        <f t="shared" si="2"/>
        <v>280.13</v>
      </c>
      <c r="H20" s="110">
        <v>15</v>
      </c>
      <c r="I20" s="113">
        <v>841</v>
      </c>
      <c r="J20" s="114">
        <v>560.87</v>
      </c>
    </row>
    <row r="21" spans="1:10" s="102" customFormat="1" ht="18.75" customHeight="1">
      <c r="A21" s="109">
        <v>21050</v>
      </c>
      <c r="B21" s="110">
        <v>22</v>
      </c>
      <c r="C21" s="111">
        <v>85.124</v>
      </c>
      <c r="D21" s="111">
        <v>85.1424</v>
      </c>
      <c r="E21" s="111">
        <f t="shared" si="0"/>
        <v>0.01839999999999975</v>
      </c>
      <c r="F21" s="220">
        <f t="shared" si="3"/>
        <v>60.03066784117892</v>
      </c>
      <c r="G21" s="138">
        <f t="shared" si="2"/>
        <v>306.51</v>
      </c>
      <c r="H21" s="110">
        <v>16</v>
      </c>
      <c r="I21" s="113">
        <v>829.43</v>
      </c>
      <c r="J21" s="112">
        <v>522.92</v>
      </c>
    </row>
    <row r="22" spans="1:10" s="102" customFormat="1" ht="18.75" customHeight="1">
      <c r="A22" s="109"/>
      <c r="B22" s="110">
        <v>23</v>
      </c>
      <c r="C22" s="111">
        <v>87.6898</v>
      </c>
      <c r="D22" s="111">
        <v>87.7107</v>
      </c>
      <c r="E22" s="111">
        <f t="shared" si="0"/>
        <v>0.020899999999997476</v>
      </c>
      <c r="F22" s="220">
        <f t="shared" si="3"/>
        <v>72.38596612751525</v>
      </c>
      <c r="G22" s="138">
        <f t="shared" si="2"/>
        <v>288.72999999999996</v>
      </c>
      <c r="H22" s="110">
        <v>17</v>
      </c>
      <c r="I22" s="113">
        <v>690.92</v>
      </c>
      <c r="J22" s="112">
        <v>402.19</v>
      </c>
    </row>
    <row r="23" spans="1:10" s="102" customFormat="1" ht="18.75" customHeight="1">
      <c r="A23" s="109"/>
      <c r="B23" s="110">
        <v>24</v>
      </c>
      <c r="C23" s="111">
        <v>88.0532</v>
      </c>
      <c r="D23" s="111">
        <v>88.0766</v>
      </c>
      <c r="E23" s="111">
        <f t="shared" si="0"/>
        <v>0.023399999999995202</v>
      </c>
      <c r="F23" s="220">
        <f t="shared" si="3"/>
        <v>75.90502140909302</v>
      </c>
      <c r="G23" s="138">
        <f t="shared" si="2"/>
        <v>308.28000000000003</v>
      </c>
      <c r="H23" s="110">
        <v>18</v>
      </c>
      <c r="I23" s="113">
        <v>654.95</v>
      </c>
      <c r="J23" s="114">
        <v>346.67</v>
      </c>
    </row>
    <row r="24" spans="1:10" s="102" customFormat="1" ht="18.75" customHeight="1">
      <c r="A24" s="109">
        <v>21060</v>
      </c>
      <c r="B24" s="110">
        <v>25</v>
      </c>
      <c r="C24" s="111">
        <v>87.0648</v>
      </c>
      <c r="D24" s="111">
        <v>87.0854</v>
      </c>
      <c r="E24" s="111">
        <f t="shared" si="0"/>
        <v>0.020600000000001728</v>
      </c>
      <c r="F24" s="220">
        <f t="shared" si="3"/>
        <v>71.53026146741806</v>
      </c>
      <c r="G24" s="138">
        <f t="shared" si="2"/>
        <v>287.99</v>
      </c>
      <c r="H24" s="110">
        <v>19</v>
      </c>
      <c r="I24" s="113">
        <v>789.12</v>
      </c>
      <c r="J24" s="112">
        <v>501.13</v>
      </c>
    </row>
    <row r="25" spans="1:10" s="102" customFormat="1" ht="18.75" customHeight="1">
      <c r="A25" s="109"/>
      <c r="B25" s="110">
        <v>26</v>
      </c>
      <c r="C25" s="111">
        <v>85.811</v>
      </c>
      <c r="D25" s="111">
        <v>85.8327</v>
      </c>
      <c r="E25" s="111">
        <f t="shared" si="0"/>
        <v>0.02169999999999561</v>
      </c>
      <c r="F25" s="220">
        <f t="shared" si="3"/>
        <v>83.686849209393</v>
      </c>
      <c r="G25" s="138">
        <f t="shared" si="2"/>
        <v>259.30000000000007</v>
      </c>
      <c r="H25" s="110">
        <v>20</v>
      </c>
      <c r="I25" s="113">
        <v>834.94</v>
      </c>
      <c r="J25" s="112">
        <v>575.64</v>
      </c>
    </row>
    <row r="26" spans="1:10" s="102" customFormat="1" ht="18.75" customHeight="1">
      <c r="A26" s="109"/>
      <c r="B26" s="110">
        <v>27</v>
      </c>
      <c r="C26" s="111">
        <v>86.3216</v>
      </c>
      <c r="D26" s="111">
        <v>86.3472</v>
      </c>
      <c r="E26" s="111">
        <f t="shared" si="0"/>
        <v>0.02559999999999718</v>
      </c>
      <c r="F26" s="220">
        <f t="shared" si="3"/>
        <v>86.85031890350515</v>
      </c>
      <c r="G26" s="138">
        <f t="shared" si="2"/>
        <v>294.76</v>
      </c>
      <c r="H26" s="110">
        <v>21</v>
      </c>
      <c r="I26" s="113">
        <v>839.11</v>
      </c>
      <c r="J26" s="114">
        <v>544.35</v>
      </c>
    </row>
    <row r="27" spans="1:10" ht="18.75" customHeight="1">
      <c r="A27" s="120">
        <v>21065</v>
      </c>
      <c r="B27" s="122">
        <v>10</v>
      </c>
      <c r="C27" s="129">
        <v>85.0725</v>
      </c>
      <c r="D27" s="129">
        <v>85.1151</v>
      </c>
      <c r="E27" s="111">
        <f aca="true" t="shared" si="4" ref="E27:E90">D27-C27</f>
        <v>0.04259999999999309</v>
      </c>
      <c r="F27" s="220">
        <f aca="true" t="shared" si="5" ref="F27:F90">((10^6)*E27/G27)</f>
        <v>167.66372795967055</v>
      </c>
      <c r="G27" s="138">
        <f t="shared" si="2"/>
        <v>254.07999999999998</v>
      </c>
      <c r="H27" s="110">
        <v>22</v>
      </c>
      <c r="I27" s="138">
        <v>631.42</v>
      </c>
      <c r="J27" s="138">
        <v>377.34</v>
      </c>
    </row>
    <row r="28" spans="1:10" ht="18.75" customHeight="1">
      <c r="A28" s="120"/>
      <c r="B28" s="122">
        <v>11</v>
      </c>
      <c r="C28" s="129">
        <v>86.0773</v>
      </c>
      <c r="D28" s="129">
        <v>86.114</v>
      </c>
      <c r="E28" s="111">
        <f t="shared" si="4"/>
        <v>0.03670000000001039</v>
      </c>
      <c r="F28" s="220">
        <f t="shared" si="5"/>
        <v>117.1775223499693</v>
      </c>
      <c r="G28" s="138">
        <f t="shared" si="2"/>
        <v>313.20000000000005</v>
      </c>
      <c r="H28" s="110">
        <v>23</v>
      </c>
      <c r="I28" s="138">
        <v>841.75</v>
      </c>
      <c r="J28" s="138">
        <v>528.55</v>
      </c>
    </row>
    <row r="29" spans="1:10" ht="18.75" customHeight="1">
      <c r="A29" s="120"/>
      <c r="B29" s="122">
        <v>12</v>
      </c>
      <c r="C29" s="129">
        <v>84.8477</v>
      </c>
      <c r="D29" s="129">
        <v>84.8869</v>
      </c>
      <c r="E29" s="111">
        <f t="shared" si="4"/>
        <v>0.039199999999993906</v>
      </c>
      <c r="F29" s="220">
        <f t="shared" si="5"/>
        <v>125.11570010530751</v>
      </c>
      <c r="G29" s="138">
        <f t="shared" si="2"/>
        <v>313.31000000000006</v>
      </c>
      <c r="H29" s="110">
        <v>24</v>
      </c>
      <c r="I29" s="138">
        <v>851.32</v>
      </c>
      <c r="J29" s="138">
        <v>538.01</v>
      </c>
    </row>
    <row r="30" spans="1:10" ht="18.75" customHeight="1">
      <c r="A30" s="120">
        <v>21067</v>
      </c>
      <c r="B30" s="122">
        <v>13</v>
      </c>
      <c r="C30" s="129">
        <v>86.7206</v>
      </c>
      <c r="D30" s="129">
        <v>86.7711</v>
      </c>
      <c r="E30" s="111">
        <f t="shared" si="4"/>
        <v>0.050499999999999545</v>
      </c>
      <c r="F30" s="220">
        <f t="shared" si="5"/>
        <v>182.31705115707982</v>
      </c>
      <c r="G30" s="138">
        <f t="shared" si="2"/>
        <v>276.99000000000007</v>
      </c>
      <c r="H30" s="110">
        <v>25</v>
      </c>
      <c r="I30" s="138">
        <v>654.32</v>
      </c>
      <c r="J30" s="138">
        <v>377.33</v>
      </c>
    </row>
    <row r="31" spans="1:10" ht="18.75" customHeight="1">
      <c r="A31" s="120"/>
      <c r="B31" s="122">
        <v>14</v>
      </c>
      <c r="C31" s="129">
        <v>85.969</v>
      </c>
      <c r="D31" s="129">
        <v>86.0171</v>
      </c>
      <c r="E31" s="111">
        <f t="shared" si="4"/>
        <v>0.04810000000000514</v>
      </c>
      <c r="F31" s="220">
        <f t="shared" si="5"/>
        <v>170.42233560092524</v>
      </c>
      <c r="G31" s="138">
        <f t="shared" si="2"/>
        <v>282.24</v>
      </c>
      <c r="H31" s="110">
        <v>26</v>
      </c>
      <c r="I31" s="138">
        <v>610.74</v>
      </c>
      <c r="J31" s="138">
        <v>328.5</v>
      </c>
    </row>
    <row r="32" spans="1:10" ht="18.75" customHeight="1">
      <c r="A32" s="120"/>
      <c r="B32" s="122">
        <v>15</v>
      </c>
      <c r="C32" s="129">
        <v>86.98</v>
      </c>
      <c r="D32" s="129">
        <v>87.026</v>
      </c>
      <c r="E32" s="111">
        <f t="shared" si="4"/>
        <v>0.04599999999999227</v>
      </c>
      <c r="F32" s="220">
        <f t="shared" si="5"/>
        <v>177.27763218742203</v>
      </c>
      <c r="G32" s="138">
        <f t="shared" si="2"/>
        <v>259.48</v>
      </c>
      <c r="H32" s="110">
        <v>27</v>
      </c>
      <c r="I32" s="138">
        <v>797.48</v>
      </c>
      <c r="J32" s="138">
        <v>538</v>
      </c>
    </row>
    <row r="33" spans="1:10" ht="18.75" customHeight="1">
      <c r="A33" s="120">
        <v>21079</v>
      </c>
      <c r="B33" s="122">
        <v>16</v>
      </c>
      <c r="C33" s="129">
        <v>86.1268</v>
      </c>
      <c r="D33" s="129">
        <v>86.1421</v>
      </c>
      <c r="E33" s="111">
        <f t="shared" si="4"/>
        <v>0.015299999999996317</v>
      </c>
      <c r="F33" s="220">
        <f t="shared" si="5"/>
        <v>56.247932061307736</v>
      </c>
      <c r="G33" s="138">
        <f t="shared" si="2"/>
        <v>272.01</v>
      </c>
      <c r="H33" s="110">
        <v>28</v>
      </c>
      <c r="I33" s="138">
        <v>815.12</v>
      </c>
      <c r="J33" s="138">
        <v>543.11</v>
      </c>
    </row>
    <row r="34" spans="1:10" ht="18.75" customHeight="1">
      <c r="A34" s="120"/>
      <c r="B34" s="122">
        <v>17</v>
      </c>
      <c r="C34" s="129">
        <v>87.2726</v>
      </c>
      <c r="D34" s="129">
        <v>87.2853</v>
      </c>
      <c r="E34" s="111">
        <f t="shared" si="4"/>
        <v>0.012700000000009481</v>
      </c>
      <c r="F34" s="220">
        <f t="shared" si="5"/>
        <v>50.005906209432155</v>
      </c>
      <c r="G34" s="138">
        <f t="shared" si="2"/>
        <v>253.9699999999999</v>
      </c>
      <c r="H34" s="110">
        <v>29</v>
      </c>
      <c r="I34" s="138">
        <v>788.68</v>
      </c>
      <c r="J34" s="138">
        <v>534.71</v>
      </c>
    </row>
    <row r="35" spans="1:10" ht="18.75" customHeight="1">
      <c r="A35" s="120"/>
      <c r="B35" s="122">
        <v>18</v>
      </c>
      <c r="C35" s="129">
        <v>85.1474</v>
      </c>
      <c r="D35" s="129">
        <v>85.16</v>
      </c>
      <c r="E35" s="111">
        <f t="shared" si="4"/>
        <v>0.012599999999991951</v>
      </c>
      <c r="F35" s="220">
        <f t="shared" si="5"/>
        <v>43.83523517948771</v>
      </c>
      <c r="G35" s="138">
        <f t="shared" si="2"/>
        <v>287.44000000000005</v>
      </c>
      <c r="H35" s="110">
        <v>30</v>
      </c>
      <c r="I35" s="138">
        <v>667.84</v>
      </c>
      <c r="J35" s="138">
        <v>380.4</v>
      </c>
    </row>
    <row r="36" spans="1:10" ht="18.75" customHeight="1">
      <c r="A36" s="120">
        <v>21100</v>
      </c>
      <c r="B36" s="122">
        <v>28</v>
      </c>
      <c r="C36" s="129">
        <v>87.2158</v>
      </c>
      <c r="D36" s="129">
        <v>87.2319</v>
      </c>
      <c r="E36" s="161">
        <f t="shared" si="4"/>
        <v>0.016099999999994452</v>
      </c>
      <c r="F36" s="221">
        <f t="shared" si="5"/>
        <v>57.36273915984769</v>
      </c>
      <c r="G36" s="138">
        <f t="shared" si="2"/>
        <v>280.67</v>
      </c>
      <c r="H36" s="162">
        <v>31</v>
      </c>
      <c r="I36" s="138">
        <v>674.85</v>
      </c>
      <c r="J36" s="138">
        <v>394.18</v>
      </c>
    </row>
    <row r="37" spans="1:10" ht="18.75" customHeight="1">
      <c r="A37" s="120"/>
      <c r="B37" s="122">
        <v>29</v>
      </c>
      <c r="C37" s="129">
        <v>85.2417</v>
      </c>
      <c r="D37" s="129">
        <v>85.2652</v>
      </c>
      <c r="E37" s="161">
        <f t="shared" si="4"/>
        <v>0.023499999999998522</v>
      </c>
      <c r="F37" s="221">
        <f t="shared" si="5"/>
        <v>67.88375989369264</v>
      </c>
      <c r="G37" s="138">
        <f t="shared" si="2"/>
        <v>346.18000000000006</v>
      </c>
      <c r="H37" s="162">
        <v>32</v>
      </c>
      <c r="I37" s="138">
        <v>761.71</v>
      </c>
      <c r="J37" s="138">
        <v>415.53</v>
      </c>
    </row>
    <row r="38" spans="1:10" ht="18.75" customHeight="1">
      <c r="A38" s="120"/>
      <c r="B38" s="122">
        <v>30</v>
      </c>
      <c r="C38" s="129">
        <v>84.9757</v>
      </c>
      <c r="D38" s="129">
        <v>84.9958</v>
      </c>
      <c r="E38" s="161">
        <f t="shared" si="4"/>
        <v>0.02009999999999934</v>
      </c>
      <c r="F38" s="221">
        <f t="shared" si="5"/>
        <v>70.7522264071222</v>
      </c>
      <c r="G38" s="138">
        <f t="shared" si="2"/>
        <v>284.09</v>
      </c>
      <c r="H38" s="162">
        <v>33</v>
      </c>
      <c r="I38" s="138">
        <v>791.5</v>
      </c>
      <c r="J38" s="138">
        <v>507.41</v>
      </c>
    </row>
    <row r="39" spans="1:10" ht="18.75" customHeight="1">
      <c r="A39" s="120">
        <v>21113</v>
      </c>
      <c r="B39" s="122">
        <v>31</v>
      </c>
      <c r="C39" s="129">
        <v>84.8794</v>
      </c>
      <c r="D39" s="129">
        <v>84.8892</v>
      </c>
      <c r="E39" s="161">
        <f t="shared" si="4"/>
        <v>0.009799999999998477</v>
      </c>
      <c r="F39" s="221">
        <f t="shared" si="5"/>
        <v>38.30069957399647</v>
      </c>
      <c r="G39" s="138">
        <f t="shared" si="2"/>
        <v>255.87</v>
      </c>
      <c r="H39" s="162">
        <v>34</v>
      </c>
      <c r="I39" s="138">
        <v>657.85</v>
      </c>
      <c r="J39" s="138">
        <v>401.98</v>
      </c>
    </row>
    <row r="40" spans="1:10" ht="18.75" customHeight="1">
      <c r="A40" s="120"/>
      <c r="B40" s="122">
        <v>32</v>
      </c>
      <c r="C40" s="129">
        <v>85.0143</v>
      </c>
      <c r="D40" s="129">
        <v>85.0236</v>
      </c>
      <c r="E40" s="161">
        <f t="shared" si="4"/>
        <v>0.00929999999999609</v>
      </c>
      <c r="F40" s="221">
        <f t="shared" si="5"/>
        <v>29.9893586146725</v>
      </c>
      <c r="G40" s="138">
        <f t="shared" si="2"/>
        <v>310.11</v>
      </c>
      <c r="H40" s="162">
        <v>35</v>
      </c>
      <c r="I40" s="138">
        <v>682.62</v>
      </c>
      <c r="J40" s="138">
        <v>372.51</v>
      </c>
    </row>
    <row r="41" spans="1:10" ht="18.75" customHeight="1">
      <c r="A41" s="120"/>
      <c r="B41" s="122">
        <v>33</v>
      </c>
      <c r="C41" s="129">
        <v>85.987</v>
      </c>
      <c r="D41" s="129">
        <v>85.9984</v>
      </c>
      <c r="E41" s="161">
        <f t="shared" si="4"/>
        <v>0.011400000000008959</v>
      </c>
      <c r="F41" s="221">
        <f t="shared" si="5"/>
        <v>40.03090104645325</v>
      </c>
      <c r="G41" s="138">
        <f t="shared" si="2"/>
        <v>284.78000000000003</v>
      </c>
      <c r="H41" s="162">
        <v>36</v>
      </c>
      <c r="I41" s="138">
        <v>633.57</v>
      </c>
      <c r="J41" s="138">
        <v>348.79</v>
      </c>
    </row>
    <row r="42" spans="1:10" ht="18.75" customHeight="1">
      <c r="A42" s="120">
        <v>21121</v>
      </c>
      <c r="B42" s="122">
        <v>34</v>
      </c>
      <c r="C42" s="129">
        <v>83.7627</v>
      </c>
      <c r="D42" s="129">
        <v>83.7716</v>
      </c>
      <c r="E42" s="161">
        <f t="shared" si="4"/>
        <v>0.008900000000011232</v>
      </c>
      <c r="F42" s="221">
        <f t="shared" si="5"/>
        <v>35.009047281926016</v>
      </c>
      <c r="G42" s="138">
        <f t="shared" si="2"/>
        <v>254.22000000000003</v>
      </c>
      <c r="H42" s="162">
        <v>37</v>
      </c>
      <c r="I42" s="138">
        <v>800.88</v>
      </c>
      <c r="J42" s="138">
        <v>546.66</v>
      </c>
    </row>
    <row r="43" spans="1:10" ht="18.75" customHeight="1">
      <c r="A43" s="120"/>
      <c r="B43" s="122">
        <v>35</v>
      </c>
      <c r="C43" s="129">
        <v>85.026</v>
      </c>
      <c r="D43" s="129">
        <v>85.0363</v>
      </c>
      <c r="E43" s="161">
        <f t="shared" si="4"/>
        <v>0.010300000000000864</v>
      </c>
      <c r="F43" s="221">
        <f t="shared" si="5"/>
        <v>39.883833494679045</v>
      </c>
      <c r="G43" s="138">
        <f t="shared" si="2"/>
        <v>258.25</v>
      </c>
      <c r="H43" s="162">
        <v>38</v>
      </c>
      <c r="I43" s="138">
        <v>817.22</v>
      </c>
      <c r="J43" s="138">
        <v>558.97</v>
      </c>
    </row>
    <row r="44" spans="1:10" ht="18.75" customHeight="1">
      <c r="A44" s="120"/>
      <c r="B44" s="122">
        <v>36</v>
      </c>
      <c r="C44" s="129">
        <v>84.5827</v>
      </c>
      <c r="D44" s="129">
        <v>84.5906</v>
      </c>
      <c r="E44" s="161">
        <f t="shared" si="4"/>
        <v>0.007899999999992247</v>
      </c>
      <c r="F44" s="221">
        <f t="shared" si="5"/>
        <v>27.75728189449509</v>
      </c>
      <c r="G44" s="138">
        <f t="shared" si="2"/>
        <v>284.60999999999996</v>
      </c>
      <c r="H44" s="162">
        <v>39</v>
      </c>
      <c r="I44" s="138">
        <v>656.3</v>
      </c>
      <c r="J44" s="138">
        <v>371.69</v>
      </c>
    </row>
    <row r="45" spans="1:10" ht="18.75" customHeight="1">
      <c r="A45" s="120">
        <v>21134</v>
      </c>
      <c r="B45" s="122">
        <v>10</v>
      </c>
      <c r="C45" s="129">
        <v>85.123</v>
      </c>
      <c r="D45" s="129">
        <v>85.1397</v>
      </c>
      <c r="E45" s="161">
        <f t="shared" si="4"/>
        <v>0.01670000000000016</v>
      </c>
      <c r="F45" s="221">
        <f t="shared" si="5"/>
        <v>53.92141035161978</v>
      </c>
      <c r="G45" s="138">
        <f t="shared" si="2"/>
        <v>309.71</v>
      </c>
      <c r="H45" s="162">
        <v>40</v>
      </c>
      <c r="I45" s="138">
        <v>644.87</v>
      </c>
      <c r="J45" s="138">
        <v>335.16</v>
      </c>
    </row>
    <row r="46" spans="1:10" ht="18.75" customHeight="1">
      <c r="A46" s="120"/>
      <c r="B46" s="122">
        <v>11</v>
      </c>
      <c r="C46" s="129">
        <v>86.1109</v>
      </c>
      <c r="D46" s="129">
        <v>86.1255</v>
      </c>
      <c r="E46" s="161">
        <f t="shared" si="4"/>
        <v>0.0146000000000015</v>
      </c>
      <c r="F46" s="221">
        <f t="shared" si="5"/>
        <v>56.98895351107188</v>
      </c>
      <c r="G46" s="138">
        <f t="shared" si="2"/>
        <v>256.18999999999994</v>
      </c>
      <c r="H46" s="162">
        <v>41</v>
      </c>
      <c r="I46" s="138">
        <v>879.01</v>
      </c>
      <c r="J46" s="138">
        <v>622.82</v>
      </c>
    </row>
    <row r="47" spans="1:10" ht="18.75" customHeight="1">
      <c r="A47" s="120"/>
      <c r="B47" s="122">
        <v>12</v>
      </c>
      <c r="C47" s="129">
        <v>84.8585</v>
      </c>
      <c r="D47" s="129">
        <v>84.8695</v>
      </c>
      <c r="E47" s="161">
        <f t="shared" si="4"/>
        <v>0.01099999999999568</v>
      </c>
      <c r="F47" s="221">
        <f t="shared" si="5"/>
        <v>37.81368167753757</v>
      </c>
      <c r="G47" s="138">
        <f t="shared" si="2"/>
        <v>290.9</v>
      </c>
      <c r="H47" s="162">
        <v>42</v>
      </c>
      <c r="I47" s="138">
        <v>810.93</v>
      </c>
      <c r="J47" s="138">
        <v>520.03</v>
      </c>
    </row>
    <row r="48" spans="1:10" ht="18.75" customHeight="1">
      <c r="A48" s="120">
        <v>21141</v>
      </c>
      <c r="B48" s="122">
        <v>13</v>
      </c>
      <c r="C48" s="129">
        <v>86.7508</v>
      </c>
      <c r="D48" s="129">
        <v>86.7636</v>
      </c>
      <c r="E48" s="161">
        <f t="shared" si="4"/>
        <v>0.01279999999999859</v>
      </c>
      <c r="F48" s="221">
        <f t="shared" si="5"/>
        <v>47.44430853626373</v>
      </c>
      <c r="G48" s="138">
        <f t="shared" si="2"/>
        <v>269.78999999999996</v>
      </c>
      <c r="H48" s="162">
        <v>43</v>
      </c>
      <c r="I48" s="138">
        <v>826.05</v>
      </c>
      <c r="J48" s="138">
        <v>556.26</v>
      </c>
    </row>
    <row r="49" spans="1:10" ht="18.75" customHeight="1">
      <c r="A49" s="120"/>
      <c r="B49" s="122">
        <v>14</v>
      </c>
      <c r="C49" s="129">
        <v>85.9595</v>
      </c>
      <c r="D49" s="129">
        <v>85.9733</v>
      </c>
      <c r="E49" s="161">
        <f t="shared" si="4"/>
        <v>0.013799999999989154</v>
      </c>
      <c r="F49" s="221">
        <f t="shared" si="5"/>
        <v>47.59113011687124</v>
      </c>
      <c r="G49" s="138">
        <f t="shared" si="2"/>
        <v>289.97</v>
      </c>
      <c r="H49" s="162">
        <v>44</v>
      </c>
      <c r="I49" s="138">
        <v>808.72</v>
      </c>
      <c r="J49" s="138">
        <v>518.75</v>
      </c>
    </row>
    <row r="50" spans="1:10" ht="18.75" customHeight="1">
      <c r="A50" s="120"/>
      <c r="B50" s="122">
        <v>15</v>
      </c>
      <c r="C50" s="129">
        <v>86.9965</v>
      </c>
      <c r="D50" s="129">
        <v>87.0051</v>
      </c>
      <c r="E50" s="161">
        <f t="shared" si="4"/>
        <v>0.008600000000001273</v>
      </c>
      <c r="F50" s="221">
        <f t="shared" si="5"/>
        <v>29.68485727106856</v>
      </c>
      <c r="G50" s="138">
        <f t="shared" si="2"/>
        <v>289.71000000000004</v>
      </c>
      <c r="H50" s="162">
        <v>45</v>
      </c>
      <c r="I50" s="138">
        <v>847.5</v>
      </c>
      <c r="J50" s="138">
        <v>557.79</v>
      </c>
    </row>
    <row r="51" spans="1:10" ht="18.75" customHeight="1">
      <c r="A51" s="120">
        <v>21151</v>
      </c>
      <c r="B51" s="122">
        <v>16</v>
      </c>
      <c r="C51" s="129">
        <v>86.1428</v>
      </c>
      <c r="D51" s="129">
        <v>86.1499</v>
      </c>
      <c r="E51" s="161">
        <f t="shared" si="4"/>
        <v>0.007100000000008322</v>
      </c>
      <c r="F51" s="221">
        <f t="shared" si="5"/>
        <v>23.855122131533527</v>
      </c>
      <c r="G51" s="138">
        <f t="shared" si="2"/>
        <v>297.62999999999994</v>
      </c>
      <c r="H51" s="162">
        <v>46</v>
      </c>
      <c r="I51" s="138">
        <v>623.81</v>
      </c>
      <c r="J51" s="138">
        <v>326.18</v>
      </c>
    </row>
    <row r="52" spans="1:10" ht="18.75" customHeight="1">
      <c r="A52" s="120"/>
      <c r="B52" s="122">
        <v>17</v>
      </c>
      <c r="C52" s="129">
        <v>87.2241</v>
      </c>
      <c r="D52" s="129">
        <v>87.2377</v>
      </c>
      <c r="E52" s="161">
        <f t="shared" si="4"/>
        <v>0.013599999999996726</v>
      </c>
      <c r="F52" s="221">
        <f t="shared" si="5"/>
        <v>51.70316301701918</v>
      </c>
      <c r="G52" s="138">
        <f t="shared" si="2"/>
        <v>263.04</v>
      </c>
      <c r="H52" s="162">
        <v>47</v>
      </c>
      <c r="I52" s="138">
        <v>727.63</v>
      </c>
      <c r="J52" s="138">
        <v>464.59</v>
      </c>
    </row>
    <row r="53" spans="1:10" ht="18.75" customHeight="1">
      <c r="A53" s="120"/>
      <c r="B53" s="122">
        <v>18</v>
      </c>
      <c r="C53" s="129">
        <v>85.1604</v>
      </c>
      <c r="D53" s="129">
        <v>85.1715</v>
      </c>
      <c r="E53" s="161">
        <f t="shared" si="4"/>
        <v>0.011099999999999</v>
      </c>
      <c r="F53" s="221">
        <f t="shared" si="5"/>
        <v>36.961806133658555</v>
      </c>
      <c r="G53" s="138">
        <f t="shared" si="2"/>
        <v>300.30999999999995</v>
      </c>
      <c r="H53" s="162">
        <v>48</v>
      </c>
      <c r="I53" s="138">
        <v>705.81</v>
      </c>
      <c r="J53" s="138">
        <v>405.5</v>
      </c>
    </row>
    <row r="54" spans="1:10" ht="18.75" customHeight="1">
      <c r="A54" s="120">
        <v>21163</v>
      </c>
      <c r="B54" s="122">
        <v>10</v>
      </c>
      <c r="C54" s="129">
        <v>85.0588</v>
      </c>
      <c r="D54" s="129">
        <v>85.067</v>
      </c>
      <c r="E54" s="161">
        <f t="shared" si="4"/>
        <v>0.008199999999987995</v>
      </c>
      <c r="F54" s="221">
        <f t="shared" si="5"/>
        <v>27.00655402953593</v>
      </c>
      <c r="G54" s="138">
        <f t="shared" si="2"/>
        <v>303.63</v>
      </c>
      <c r="H54" s="162">
        <v>49</v>
      </c>
      <c r="I54" s="138">
        <v>663.27</v>
      </c>
      <c r="J54" s="138">
        <v>359.64</v>
      </c>
    </row>
    <row r="55" spans="1:10" ht="18.75" customHeight="1">
      <c r="A55" s="120"/>
      <c r="B55" s="122">
        <v>11</v>
      </c>
      <c r="C55" s="129">
        <v>86.0454</v>
      </c>
      <c r="D55" s="129">
        <v>86.0576</v>
      </c>
      <c r="E55" s="161">
        <f t="shared" si="4"/>
        <v>0.012199999999992883</v>
      </c>
      <c r="F55" s="221">
        <f t="shared" si="5"/>
        <v>39.56286279467161</v>
      </c>
      <c r="G55" s="138">
        <f t="shared" si="2"/>
        <v>308.37</v>
      </c>
      <c r="H55" s="162">
        <v>50</v>
      </c>
      <c r="I55" s="138">
        <v>673.24</v>
      </c>
      <c r="J55" s="138">
        <v>364.87</v>
      </c>
    </row>
    <row r="56" spans="1:10" ht="18.75" customHeight="1">
      <c r="A56" s="120"/>
      <c r="B56" s="122">
        <v>12</v>
      </c>
      <c r="C56" s="129">
        <v>84.8222</v>
      </c>
      <c r="D56" s="129">
        <v>84.8346</v>
      </c>
      <c r="E56" s="161">
        <f t="shared" si="4"/>
        <v>0.012399999999999523</v>
      </c>
      <c r="F56" s="221">
        <f t="shared" si="5"/>
        <v>38.61965865204786</v>
      </c>
      <c r="G56" s="138">
        <f t="shared" si="2"/>
        <v>321.0799999999999</v>
      </c>
      <c r="H56" s="162">
        <v>51</v>
      </c>
      <c r="I56" s="138">
        <v>679.31</v>
      </c>
      <c r="J56" s="138">
        <v>358.23</v>
      </c>
    </row>
    <row r="57" spans="1:10" ht="18.75" customHeight="1">
      <c r="A57" s="120">
        <v>21171</v>
      </c>
      <c r="B57" s="122">
        <v>13</v>
      </c>
      <c r="C57" s="129">
        <v>86.7277</v>
      </c>
      <c r="D57" s="129">
        <v>86.7376</v>
      </c>
      <c r="E57" s="161">
        <f t="shared" si="4"/>
        <v>0.009900000000001796</v>
      </c>
      <c r="F57" s="221">
        <f t="shared" si="5"/>
        <v>40.76758359414345</v>
      </c>
      <c r="G57" s="138">
        <f t="shared" si="2"/>
        <v>242.84000000000003</v>
      </c>
      <c r="H57" s="162">
        <v>52</v>
      </c>
      <c r="I57" s="138">
        <v>794.72</v>
      </c>
      <c r="J57" s="138">
        <v>551.88</v>
      </c>
    </row>
    <row r="58" spans="1:10" ht="18.75" customHeight="1">
      <c r="A58" s="120"/>
      <c r="B58" s="122">
        <v>14</v>
      </c>
      <c r="C58" s="129">
        <v>85.9228</v>
      </c>
      <c r="D58" s="129">
        <v>85.926</v>
      </c>
      <c r="E58" s="161">
        <f t="shared" si="4"/>
        <v>0.003200000000006753</v>
      </c>
      <c r="F58" s="221">
        <f t="shared" si="5"/>
        <v>11.01928374657973</v>
      </c>
      <c r="G58" s="138">
        <f t="shared" si="2"/>
        <v>290.4</v>
      </c>
      <c r="H58" s="162">
        <v>53</v>
      </c>
      <c r="I58" s="138">
        <v>817.92</v>
      </c>
      <c r="J58" s="138">
        <v>527.52</v>
      </c>
    </row>
    <row r="59" spans="1:10" ht="18.75" customHeight="1">
      <c r="A59" s="120"/>
      <c r="B59" s="122">
        <v>15</v>
      </c>
      <c r="C59" s="129">
        <v>86.9836</v>
      </c>
      <c r="D59" s="129">
        <v>86.9899</v>
      </c>
      <c r="E59" s="161">
        <f t="shared" si="4"/>
        <v>0.006300000000010186</v>
      </c>
      <c r="F59" s="221">
        <f t="shared" si="5"/>
        <v>17.347247845389724</v>
      </c>
      <c r="G59" s="138">
        <f t="shared" si="2"/>
        <v>363.17</v>
      </c>
      <c r="H59" s="162">
        <v>54</v>
      </c>
      <c r="I59" s="138">
        <v>688.73</v>
      </c>
      <c r="J59" s="138">
        <v>325.56</v>
      </c>
    </row>
    <row r="60" spans="1:10" ht="18.75" customHeight="1">
      <c r="A60" s="120">
        <v>21178</v>
      </c>
      <c r="B60" s="122">
        <v>16</v>
      </c>
      <c r="C60" s="129">
        <v>86.1365</v>
      </c>
      <c r="D60" s="129">
        <v>86.1454</v>
      </c>
      <c r="E60" s="161">
        <f t="shared" si="4"/>
        <v>0.008899999999997021</v>
      </c>
      <c r="F60" s="221">
        <f t="shared" si="5"/>
        <v>31.293952180017644</v>
      </c>
      <c r="G60" s="138">
        <f t="shared" si="2"/>
        <v>284.4000000000001</v>
      </c>
      <c r="H60" s="162">
        <v>55</v>
      </c>
      <c r="I60" s="138">
        <v>821.95</v>
      </c>
      <c r="J60" s="138">
        <v>537.55</v>
      </c>
    </row>
    <row r="61" spans="1:10" ht="18.75" customHeight="1">
      <c r="A61" s="120"/>
      <c r="B61" s="122">
        <v>17</v>
      </c>
      <c r="C61" s="129">
        <v>87.2223</v>
      </c>
      <c r="D61" s="129">
        <v>87.2243</v>
      </c>
      <c r="E61" s="161">
        <f t="shared" si="4"/>
        <v>0.001999999999995339</v>
      </c>
      <c r="F61" s="221">
        <f t="shared" si="5"/>
        <v>6.696802276897167</v>
      </c>
      <c r="G61" s="138">
        <f t="shared" si="2"/>
        <v>298.65</v>
      </c>
      <c r="H61" s="162">
        <v>56</v>
      </c>
      <c r="I61" s="138">
        <v>836.23</v>
      </c>
      <c r="J61" s="138">
        <v>537.58</v>
      </c>
    </row>
    <row r="62" spans="1:10" ht="18.75" customHeight="1">
      <c r="A62" s="120"/>
      <c r="B62" s="122">
        <v>18</v>
      </c>
      <c r="C62" s="129">
        <v>85.142</v>
      </c>
      <c r="D62" s="129">
        <v>85.1518</v>
      </c>
      <c r="E62" s="161">
        <f t="shared" si="4"/>
        <v>0.009799999999998477</v>
      </c>
      <c r="F62" s="221">
        <f t="shared" si="5"/>
        <v>27.45405647691191</v>
      </c>
      <c r="G62" s="138">
        <f t="shared" si="2"/>
        <v>356.96000000000004</v>
      </c>
      <c r="H62" s="162">
        <v>57</v>
      </c>
      <c r="I62" s="138">
        <v>694.22</v>
      </c>
      <c r="J62" s="138">
        <v>337.26</v>
      </c>
    </row>
    <row r="63" spans="1:10" ht="18.75" customHeight="1">
      <c r="A63" s="120">
        <v>21193</v>
      </c>
      <c r="B63" s="122">
        <v>28</v>
      </c>
      <c r="C63" s="129">
        <v>87.2216</v>
      </c>
      <c r="D63" s="129">
        <v>87.2361</v>
      </c>
      <c r="E63" s="161">
        <f t="shared" si="4"/>
        <v>0.014499999999998181</v>
      </c>
      <c r="F63" s="221">
        <f t="shared" si="5"/>
        <v>49.17588007867525</v>
      </c>
      <c r="G63" s="138">
        <f t="shared" si="2"/>
        <v>294.85999999999996</v>
      </c>
      <c r="H63" s="162">
        <v>58</v>
      </c>
      <c r="I63" s="138">
        <v>665.53</v>
      </c>
      <c r="J63" s="138">
        <v>370.67</v>
      </c>
    </row>
    <row r="64" spans="1:10" ht="18.75" customHeight="1">
      <c r="A64" s="120"/>
      <c r="B64" s="122">
        <v>29</v>
      </c>
      <c r="C64" s="129">
        <v>85.201</v>
      </c>
      <c r="D64" s="129">
        <v>85.2168</v>
      </c>
      <c r="E64" s="161">
        <f t="shared" si="4"/>
        <v>0.015800000000012915</v>
      </c>
      <c r="F64" s="221">
        <f t="shared" si="5"/>
        <v>50.54220914242319</v>
      </c>
      <c r="G64" s="138">
        <f t="shared" si="2"/>
        <v>312.61</v>
      </c>
      <c r="H64" s="162">
        <v>59</v>
      </c>
      <c r="I64" s="138">
        <v>672.83</v>
      </c>
      <c r="J64" s="138">
        <v>360.22</v>
      </c>
    </row>
    <row r="65" spans="1:10" ht="18.75" customHeight="1">
      <c r="A65" s="120"/>
      <c r="B65" s="122">
        <v>30</v>
      </c>
      <c r="C65" s="129">
        <v>84.9443</v>
      </c>
      <c r="D65" s="129">
        <v>84.9567</v>
      </c>
      <c r="E65" s="161">
        <f t="shared" si="4"/>
        <v>0.012399999999999523</v>
      </c>
      <c r="F65" s="221">
        <f t="shared" si="5"/>
        <v>44.51624483934491</v>
      </c>
      <c r="G65" s="138">
        <f t="shared" si="2"/>
        <v>278.55</v>
      </c>
      <c r="H65" s="162">
        <v>60</v>
      </c>
      <c r="I65" s="138">
        <v>748.86</v>
      </c>
      <c r="J65" s="138">
        <v>470.31</v>
      </c>
    </row>
    <row r="66" spans="1:10" ht="18.75" customHeight="1">
      <c r="A66" s="120">
        <v>21201</v>
      </c>
      <c r="B66" s="122">
        <v>31</v>
      </c>
      <c r="C66" s="129">
        <v>84.8405</v>
      </c>
      <c r="D66" s="129">
        <v>84.8694</v>
      </c>
      <c r="E66" s="161">
        <f t="shared" si="4"/>
        <v>0.028899999999993042</v>
      </c>
      <c r="F66" s="221">
        <f t="shared" si="5"/>
        <v>91.9357404167108</v>
      </c>
      <c r="G66" s="138">
        <f t="shared" si="2"/>
        <v>314.35</v>
      </c>
      <c r="H66" s="162">
        <v>61</v>
      </c>
      <c r="I66" s="138">
        <v>694</v>
      </c>
      <c r="J66" s="138">
        <v>379.65</v>
      </c>
    </row>
    <row r="67" spans="1:10" ht="18.75" customHeight="1">
      <c r="A67" s="120"/>
      <c r="B67" s="122">
        <v>32</v>
      </c>
      <c r="C67" s="129">
        <v>85.0095</v>
      </c>
      <c r="D67" s="129">
        <v>85.0293</v>
      </c>
      <c r="E67" s="161">
        <f t="shared" si="4"/>
        <v>0.019800000000003593</v>
      </c>
      <c r="F67" s="221">
        <f t="shared" si="5"/>
        <v>70.80785323464433</v>
      </c>
      <c r="G67" s="138">
        <f t="shared" si="2"/>
        <v>279.63</v>
      </c>
      <c r="H67" s="162">
        <v>62</v>
      </c>
      <c r="I67" s="138">
        <v>833.04</v>
      </c>
      <c r="J67" s="138">
        <v>553.41</v>
      </c>
    </row>
    <row r="68" spans="1:10" ht="18.75" customHeight="1">
      <c r="A68" s="120"/>
      <c r="B68" s="122">
        <v>33</v>
      </c>
      <c r="C68" s="129">
        <v>85.9712</v>
      </c>
      <c r="D68" s="129">
        <v>85.9905</v>
      </c>
      <c r="E68" s="161">
        <f t="shared" si="4"/>
        <v>0.019300000000001205</v>
      </c>
      <c r="F68" s="221">
        <f t="shared" si="5"/>
        <v>61.59050293592418</v>
      </c>
      <c r="G68" s="138">
        <f t="shared" si="2"/>
        <v>313.36000000000007</v>
      </c>
      <c r="H68" s="162">
        <v>63</v>
      </c>
      <c r="I68" s="138">
        <v>813.94</v>
      </c>
      <c r="J68" s="138">
        <v>500.58</v>
      </c>
    </row>
    <row r="69" spans="1:10" ht="18.75" customHeight="1">
      <c r="A69" s="120">
        <v>21213</v>
      </c>
      <c r="B69" s="122">
        <v>34</v>
      </c>
      <c r="C69" s="129">
        <v>83.712</v>
      </c>
      <c r="D69" s="129">
        <v>83.7247</v>
      </c>
      <c r="E69" s="161">
        <f t="shared" si="4"/>
        <v>0.01269999999999527</v>
      </c>
      <c r="F69" s="221">
        <f t="shared" si="5"/>
        <v>37.84379749097194</v>
      </c>
      <c r="G69" s="138">
        <f t="shared" si="2"/>
        <v>335.59</v>
      </c>
      <c r="H69" s="162">
        <v>64</v>
      </c>
      <c r="I69" s="138">
        <v>641.3</v>
      </c>
      <c r="J69" s="138">
        <v>305.71</v>
      </c>
    </row>
    <row r="70" spans="1:10" ht="18.75" customHeight="1">
      <c r="A70" s="120"/>
      <c r="B70" s="122">
        <v>35</v>
      </c>
      <c r="C70" s="129">
        <v>84.9727</v>
      </c>
      <c r="D70" s="129">
        <v>84.9841</v>
      </c>
      <c r="E70" s="161">
        <f t="shared" si="4"/>
        <v>0.011399999999994748</v>
      </c>
      <c r="F70" s="221">
        <f t="shared" si="5"/>
        <v>37.955718328599126</v>
      </c>
      <c r="G70" s="138">
        <f aca="true" t="shared" si="6" ref="G70:G133">SUM(I70-J70)</f>
        <v>300.34999999999997</v>
      </c>
      <c r="H70" s="162">
        <v>65</v>
      </c>
      <c r="I70" s="138">
        <v>654.29</v>
      </c>
      <c r="J70" s="138">
        <v>353.94</v>
      </c>
    </row>
    <row r="71" spans="1:10" ht="18.75" customHeight="1">
      <c r="A71" s="120"/>
      <c r="B71" s="122">
        <v>36</v>
      </c>
      <c r="C71" s="129">
        <v>84.5713</v>
      </c>
      <c r="D71" s="129">
        <v>84.5815</v>
      </c>
      <c r="E71" s="161">
        <f t="shared" si="4"/>
        <v>0.010200000000011755</v>
      </c>
      <c r="F71" s="221">
        <f t="shared" si="5"/>
        <v>38.09523809528199</v>
      </c>
      <c r="G71" s="138">
        <f t="shared" si="6"/>
        <v>267.75</v>
      </c>
      <c r="H71" s="162">
        <v>66</v>
      </c>
      <c r="I71" s="138">
        <v>818.25</v>
      </c>
      <c r="J71" s="138">
        <v>550.5</v>
      </c>
    </row>
    <row r="72" spans="1:10" ht="18.75" customHeight="1">
      <c r="A72" s="120">
        <v>21225</v>
      </c>
      <c r="B72" s="122">
        <v>13</v>
      </c>
      <c r="C72" s="129">
        <v>86.7277</v>
      </c>
      <c r="D72" s="129">
        <v>86.7355</v>
      </c>
      <c r="E72" s="161">
        <f t="shared" si="4"/>
        <v>0.007800000000003138</v>
      </c>
      <c r="F72" s="221">
        <f t="shared" si="5"/>
        <v>23.210141046251085</v>
      </c>
      <c r="G72" s="138">
        <f t="shared" si="6"/>
        <v>336.05999999999995</v>
      </c>
      <c r="H72" s="162">
        <v>67</v>
      </c>
      <c r="I72" s="138">
        <v>661.3</v>
      </c>
      <c r="J72" s="138">
        <v>325.24</v>
      </c>
    </row>
    <row r="73" spans="1:10" ht="18.75" customHeight="1">
      <c r="A73" s="120"/>
      <c r="B73" s="122">
        <v>14</v>
      </c>
      <c r="C73" s="129">
        <v>85.9457</v>
      </c>
      <c r="D73" s="129">
        <v>85.9568</v>
      </c>
      <c r="E73" s="161">
        <f t="shared" si="4"/>
        <v>0.011099999999999</v>
      </c>
      <c r="F73" s="221">
        <f t="shared" si="5"/>
        <v>37.5240864068118</v>
      </c>
      <c r="G73" s="138">
        <f t="shared" si="6"/>
        <v>295.81000000000006</v>
      </c>
      <c r="H73" s="162">
        <v>68</v>
      </c>
      <c r="I73" s="138">
        <v>812.6</v>
      </c>
      <c r="J73" s="138">
        <v>516.79</v>
      </c>
    </row>
    <row r="74" spans="1:10" ht="18.75" customHeight="1">
      <c r="A74" s="120"/>
      <c r="B74" s="122">
        <v>15</v>
      </c>
      <c r="C74" s="129">
        <v>87.0024</v>
      </c>
      <c r="D74" s="129">
        <v>87.008</v>
      </c>
      <c r="E74" s="161">
        <f t="shared" si="4"/>
        <v>0.00560000000000116</v>
      </c>
      <c r="F74" s="221">
        <f t="shared" si="5"/>
        <v>18.55471985686743</v>
      </c>
      <c r="G74" s="138">
        <f t="shared" si="6"/>
        <v>301.81000000000006</v>
      </c>
      <c r="H74" s="162">
        <v>69</v>
      </c>
      <c r="I74" s="138">
        <v>604.46</v>
      </c>
      <c r="J74" s="138">
        <v>302.65</v>
      </c>
    </row>
    <row r="75" spans="1:10" ht="18.75" customHeight="1">
      <c r="A75" s="120">
        <v>21234</v>
      </c>
      <c r="B75" s="122">
        <v>16</v>
      </c>
      <c r="C75" s="129">
        <v>86.1368</v>
      </c>
      <c r="D75" s="129">
        <v>86.1438</v>
      </c>
      <c r="E75" s="161">
        <f t="shared" si="4"/>
        <v>0.007000000000005002</v>
      </c>
      <c r="F75" s="221">
        <f t="shared" si="5"/>
        <v>22.944049296945174</v>
      </c>
      <c r="G75" s="138">
        <f t="shared" si="6"/>
        <v>305.09</v>
      </c>
      <c r="H75" s="162">
        <v>70</v>
      </c>
      <c r="I75" s="138">
        <v>581.17</v>
      </c>
      <c r="J75" s="138">
        <v>276.08</v>
      </c>
    </row>
    <row r="76" spans="1:10" ht="18.75" customHeight="1">
      <c r="A76" s="120"/>
      <c r="B76" s="122">
        <v>17</v>
      </c>
      <c r="C76" s="129">
        <v>87.1244</v>
      </c>
      <c r="D76" s="129">
        <v>87.1345</v>
      </c>
      <c r="E76" s="161">
        <f t="shared" si="4"/>
        <v>0.010100000000008436</v>
      </c>
      <c r="F76" s="221">
        <f t="shared" si="5"/>
        <v>34.722222222251226</v>
      </c>
      <c r="G76" s="138">
        <f t="shared" si="6"/>
        <v>290.88</v>
      </c>
      <c r="H76" s="162">
        <v>71</v>
      </c>
      <c r="I76" s="138">
        <v>842.43</v>
      </c>
      <c r="J76" s="138">
        <v>551.55</v>
      </c>
    </row>
    <row r="77" spans="1:10" ht="18.75" customHeight="1">
      <c r="A77" s="120"/>
      <c r="B77" s="122">
        <v>18</v>
      </c>
      <c r="C77" s="129">
        <v>85.1503</v>
      </c>
      <c r="D77" s="129">
        <v>85.163</v>
      </c>
      <c r="E77" s="161">
        <f t="shared" si="4"/>
        <v>0.01269999999999527</v>
      </c>
      <c r="F77" s="221">
        <f t="shared" si="5"/>
        <v>40.887286307573056</v>
      </c>
      <c r="G77" s="138">
        <f t="shared" si="6"/>
        <v>310.61000000000007</v>
      </c>
      <c r="H77" s="162">
        <v>72</v>
      </c>
      <c r="I77" s="138">
        <v>675.69</v>
      </c>
      <c r="J77" s="138">
        <v>365.08</v>
      </c>
    </row>
    <row r="78" spans="1:10" ht="18.75" customHeight="1">
      <c r="A78" s="120">
        <v>21261</v>
      </c>
      <c r="B78" s="122">
        <v>19</v>
      </c>
      <c r="C78" s="129">
        <v>88.9683</v>
      </c>
      <c r="D78" s="129">
        <v>88.977</v>
      </c>
      <c r="E78" s="161">
        <f t="shared" si="4"/>
        <v>0.008700000000004593</v>
      </c>
      <c r="F78" s="221">
        <f t="shared" si="5"/>
        <v>29.846649970855236</v>
      </c>
      <c r="G78" s="138">
        <f t="shared" si="6"/>
        <v>291.49</v>
      </c>
      <c r="H78" s="162">
        <v>73</v>
      </c>
      <c r="I78" s="138">
        <v>656.27</v>
      </c>
      <c r="J78" s="138">
        <v>364.78</v>
      </c>
    </row>
    <row r="79" spans="1:10" ht="18.75" customHeight="1">
      <c r="A79" s="120"/>
      <c r="B79" s="122">
        <v>20</v>
      </c>
      <c r="C79" s="129">
        <v>84.6418</v>
      </c>
      <c r="D79" s="129">
        <v>84.6473</v>
      </c>
      <c r="E79" s="161">
        <f t="shared" si="4"/>
        <v>0.00549999999999784</v>
      </c>
      <c r="F79" s="221">
        <f t="shared" si="5"/>
        <v>19.913106444597535</v>
      </c>
      <c r="G79" s="138">
        <f t="shared" si="6"/>
        <v>276.20000000000005</v>
      </c>
      <c r="H79" s="162">
        <v>74</v>
      </c>
      <c r="I79" s="138">
        <v>814.76</v>
      </c>
      <c r="J79" s="138">
        <v>538.56</v>
      </c>
    </row>
    <row r="80" spans="1:10" ht="18.75" customHeight="1">
      <c r="A80" s="120"/>
      <c r="B80" s="122">
        <v>21</v>
      </c>
      <c r="C80" s="129">
        <v>86.3561</v>
      </c>
      <c r="D80" s="129">
        <v>86.3581</v>
      </c>
      <c r="E80" s="161">
        <f t="shared" si="4"/>
        <v>0.001999999999995339</v>
      </c>
      <c r="F80" s="221">
        <f t="shared" si="5"/>
        <v>5.774672287334235</v>
      </c>
      <c r="G80" s="138">
        <f t="shared" si="6"/>
        <v>346.34</v>
      </c>
      <c r="H80" s="162">
        <v>75</v>
      </c>
      <c r="I80" s="138">
        <v>716.27</v>
      </c>
      <c r="J80" s="138">
        <v>369.93</v>
      </c>
    </row>
    <row r="81" spans="1:10" ht="18.75" customHeight="1">
      <c r="A81" s="120">
        <v>21274</v>
      </c>
      <c r="B81" s="122">
        <v>22</v>
      </c>
      <c r="C81" s="129">
        <v>85.1305</v>
      </c>
      <c r="D81" s="129">
        <v>85.1345</v>
      </c>
      <c r="E81" s="161">
        <f t="shared" si="4"/>
        <v>0.0040000000000048885</v>
      </c>
      <c r="F81" s="221">
        <f t="shared" si="5"/>
        <v>12.831205491771629</v>
      </c>
      <c r="G81" s="138">
        <f t="shared" si="6"/>
        <v>311.74000000000007</v>
      </c>
      <c r="H81" s="162">
        <v>76</v>
      </c>
      <c r="I81" s="138">
        <v>651.08</v>
      </c>
      <c r="J81" s="138">
        <v>339.34</v>
      </c>
    </row>
    <row r="82" spans="1:10" ht="18.75" customHeight="1">
      <c r="A82" s="120"/>
      <c r="B82" s="122">
        <v>23</v>
      </c>
      <c r="C82" s="129">
        <v>87.6805</v>
      </c>
      <c r="D82" s="129">
        <v>87.6863</v>
      </c>
      <c r="E82" s="161">
        <f t="shared" si="4"/>
        <v>0.005800000000007799</v>
      </c>
      <c r="F82" s="221">
        <f t="shared" si="5"/>
        <v>20.508468583175272</v>
      </c>
      <c r="G82" s="138">
        <f t="shared" si="6"/>
        <v>282.81</v>
      </c>
      <c r="H82" s="162">
        <v>77</v>
      </c>
      <c r="I82" s="138">
        <v>677.9</v>
      </c>
      <c r="J82" s="138">
        <v>395.09</v>
      </c>
    </row>
    <row r="83" spans="1:10" ht="18.75" customHeight="1">
      <c r="A83" s="163"/>
      <c r="B83" s="164">
        <v>24</v>
      </c>
      <c r="C83" s="165">
        <v>88.0277</v>
      </c>
      <c r="D83" s="165">
        <v>88.0371</v>
      </c>
      <c r="E83" s="166">
        <f t="shared" si="4"/>
        <v>0.009399999999999409</v>
      </c>
      <c r="F83" s="222">
        <f t="shared" si="5"/>
        <v>32.49559235316282</v>
      </c>
      <c r="G83" s="138">
        <f t="shared" si="6"/>
        <v>289.27</v>
      </c>
      <c r="H83" s="167">
        <v>78</v>
      </c>
      <c r="I83" s="168">
        <v>687.67</v>
      </c>
      <c r="J83" s="168">
        <v>398.4</v>
      </c>
    </row>
    <row r="84" spans="1:10" ht="18.75" customHeight="1">
      <c r="A84" s="169">
        <v>21283</v>
      </c>
      <c r="B84" s="170">
        <v>7</v>
      </c>
      <c r="C84" s="171">
        <v>86.4405</v>
      </c>
      <c r="D84" s="171">
        <v>86.4579</v>
      </c>
      <c r="E84" s="172">
        <f t="shared" si="4"/>
        <v>0.017399999999994975</v>
      </c>
      <c r="F84" s="223">
        <f t="shared" si="5"/>
        <v>58.95706976584888</v>
      </c>
      <c r="G84" s="138">
        <f t="shared" si="6"/>
        <v>295.12999999999994</v>
      </c>
      <c r="H84" s="170">
        <v>1</v>
      </c>
      <c r="I84" s="173">
        <v>794.93</v>
      </c>
      <c r="J84" s="173">
        <v>499.8</v>
      </c>
    </row>
    <row r="85" spans="1:10" ht="18.75" customHeight="1">
      <c r="A85" s="120"/>
      <c r="B85" s="122">
        <v>8</v>
      </c>
      <c r="C85" s="129">
        <v>84.7995</v>
      </c>
      <c r="D85" s="129">
        <v>84.8162</v>
      </c>
      <c r="E85" s="161">
        <f t="shared" si="4"/>
        <v>0.01670000000000016</v>
      </c>
      <c r="F85" s="221">
        <f t="shared" si="5"/>
        <v>62.17192211756884</v>
      </c>
      <c r="G85" s="138">
        <f t="shared" si="6"/>
        <v>268.6099999999999</v>
      </c>
      <c r="H85" s="122">
        <v>2</v>
      </c>
      <c r="I85" s="138">
        <v>809.81</v>
      </c>
      <c r="J85" s="138">
        <v>541.2</v>
      </c>
    </row>
    <row r="86" spans="1:10" ht="18.75" customHeight="1">
      <c r="A86" s="120"/>
      <c r="B86" s="170">
        <v>9</v>
      </c>
      <c r="C86" s="129">
        <v>87.6647</v>
      </c>
      <c r="D86" s="129">
        <v>87.6842</v>
      </c>
      <c r="E86" s="161">
        <f t="shared" si="4"/>
        <v>0.019500000000007844</v>
      </c>
      <c r="F86" s="221">
        <f t="shared" si="5"/>
        <v>60.44262599965236</v>
      </c>
      <c r="G86" s="138">
        <f t="shared" si="6"/>
        <v>322.62</v>
      </c>
      <c r="H86" s="170">
        <v>3</v>
      </c>
      <c r="I86" s="138">
        <v>692.89</v>
      </c>
      <c r="J86" s="138">
        <v>370.27</v>
      </c>
    </row>
    <row r="87" spans="1:10" ht="18.75" customHeight="1">
      <c r="A87" s="120">
        <v>21304</v>
      </c>
      <c r="B87" s="122">
        <v>10</v>
      </c>
      <c r="C87" s="129">
        <v>85.0948</v>
      </c>
      <c r="D87" s="129">
        <v>85.1097</v>
      </c>
      <c r="E87" s="161">
        <f t="shared" si="4"/>
        <v>0.014899999999997249</v>
      </c>
      <c r="F87" s="221">
        <f t="shared" si="5"/>
        <v>43.90488257653078</v>
      </c>
      <c r="G87" s="138">
        <f t="shared" si="6"/>
        <v>339.36999999999995</v>
      </c>
      <c r="H87" s="122">
        <v>4</v>
      </c>
      <c r="I87" s="138">
        <v>708.68</v>
      </c>
      <c r="J87" s="138">
        <v>369.31</v>
      </c>
    </row>
    <row r="88" spans="1:10" ht="18.75" customHeight="1">
      <c r="A88" s="120"/>
      <c r="B88" s="170">
        <v>11</v>
      </c>
      <c r="C88" s="129">
        <v>86.0842</v>
      </c>
      <c r="D88" s="129">
        <v>86.101</v>
      </c>
      <c r="E88" s="161">
        <f t="shared" si="4"/>
        <v>0.01680000000000348</v>
      </c>
      <c r="F88" s="221">
        <f t="shared" si="5"/>
        <v>54.209286567079076</v>
      </c>
      <c r="G88" s="138">
        <f t="shared" si="6"/>
        <v>309.91</v>
      </c>
      <c r="H88" s="170">
        <v>5</v>
      </c>
      <c r="I88" s="138">
        <v>659.97</v>
      </c>
      <c r="J88" s="138">
        <v>350.06</v>
      </c>
    </row>
    <row r="89" spans="1:10" ht="18.75" customHeight="1">
      <c r="A89" s="120"/>
      <c r="B89" s="122">
        <v>12</v>
      </c>
      <c r="C89" s="129">
        <v>84.801</v>
      </c>
      <c r="D89" s="129">
        <v>84.817</v>
      </c>
      <c r="E89" s="161">
        <f t="shared" si="4"/>
        <v>0.015999999999991132</v>
      </c>
      <c r="F89" s="221">
        <f t="shared" si="5"/>
        <v>64.1436818473025</v>
      </c>
      <c r="G89" s="138">
        <f t="shared" si="6"/>
        <v>249.43999999999994</v>
      </c>
      <c r="H89" s="122">
        <v>6</v>
      </c>
      <c r="I89" s="138">
        <v>813.8</v>
      </c>
      <c r="J89" s="138">
        <v>564.36</v>
      </c>
    </row>
    <row r="90" spans="1:10" ht="18.75" customHeight="1">
      <c r="A90" s="120">
        <v>1445936</v>
      </c>
      <c r="B90" s="122">
        <v>28</v>
      </c>
      <c r="C90" s="129">
        <v>87.2317</v>
      </c>
      <c r="D90" s="129">
        <v>87.2421</v>
      </c>
      <c r="E90" s="161">
        <f t="shared" si="4"/>
        <v>0.010399999999989973</v>
      </c>
      <c r="F90" s="221">
        <f t="shared" si="5"/>
        <v>34.98620736052606</v>
      </c>
      <c r="G90" s="138">
        <f t="shared" si="6"/>
        <v>297.25999999999993</v>
      </c>
      <c r="H90" s="170">
        <v>7</v>
      </c>
      <c r="I90" s="138">
        <v>689.93</v>
      </c>
      <c r="J90" s="138">
        <v>392.67</v>
      </c>
    </row>
    <row r="91" spans="1:10" ht="18.75" customHeight="1">
      <c r="A91" s="120"/>
      <c r="B91" s="122">
        <v>29</v>
      </c>
      <c r="C91" s="129">
        <v>85.272</v>
      </c>
      <c r="D91" s="129">
        <v>85.2828</v>
      </c>
      <c r="E91" s="161">
        <f aca="true" t="shared" si="7" ref="E91:E154">D91-C91</f>
        <v>0.01079999999998904</v>
      </c>
      <c r="F91" s="221">
        <f aca="true" t="shared" si="8" ref="F91:F154">((10^6)*E91/G91)</f>
        <v>32.20996122871768</v>
      </c>
      <c r="G91" s="138">
        <f t="shared" si="6"/>
        <v>335.30000000000007</v>
      </c>
      <c r="H91" s="122">
        <v>8</v>
      </c>
      <c r="I91" s="138">
        <v>718.2</v>
      </c>
      <c r="J91" s="138">
        <v>382.9</v>
      </c>
    </row>
    <row r="92" spans="1:10" ht="18.75" customHeight="1">
      <c r="A92" s="120"/>
      <c r="B92" s="122">
        <v>30</v>
      </c>
      <c r="C92" s="129">
        <v>84.9924</v>
      </c>
      <c r="D92" s="129">
        <v>85.0084</v>
      </c>
      <c r="E92" s="161">
        <f t="shared" si="7"/>
        <v>0.015999999999991132</v>
      </c>
      <c r="F92" s="221">
        <f t="shared" si="8"/>
        <v>45.63605248143506</v>
      </c>
      <c r="G92" s="138">
        <f t="shared" si="6"/>
        <v>350.6</v>
      </c>
      <c r="H92" s="170">
        <v>9</v>
      </c>
      <c r="I92" s="138">
        <v>761.35</v>
      </c>
      <c r="J92" s="138">
        <v>410.75</v>
      </c>
    </row>
    <row r="93" spans="1:10" ht="18.75" customHeight="1">
      <c r="A93" s="120">
        <v>21325</v>
      </c>
      <c r="B93" s="122">
        <v>31</v>
      </c>
      <c r="C93" s="129">
        <v>84.9183</v>
      </c>
      <c r="D93" s="129">
        <v>84.9307</v>
      </c>
      <c r="E93" s="161">
        <f t="shared" si="7"/>
        <v>0.012399999999999523</v>
      </c>
      <c r="F93" s="221">
        <f t="shared" si="8"/>
        <v>45.059776881425655</v>
      </c>
      <c r="G93" s="138">
        <f t="shared" si="6"/>
        <v>275.18999999999994</v>
      </c>
      <c r="H93" s="122">
        <v>10</v>
      </c>
      <c r="I93" s="138">
        <v>824.3</v>
      </c>
      <c r="J93" s="138">
        <v>549.11</v>
      </c>
    </row>
    <row r="94" spans="1:10" ht="18.75" customHeight="1">
      <c r="A94" s="120"/>
      <c r="B94" s="122">
        <v>32</v>
      </c>
      <c r="C94" s="129">
        <v>85.0746</v>
      </c>
      <c r="D94" s="129">
        <v>85.0853</v>
      </c>
      <c r="E94" s="161">
        <f t="shared" si="7"/>
        <v>0.010699999999999932</v>
      </c>
      <c r="F94" s="221">
        <f t="shared" si="8"/>
        <v>33.35203540926354</v>
      </c>
      <c r="G94" s="138">
        <f t="shared" si="6"/>
        <v>320.82000000000005</v>
      </c>
      <c r="H94" s="170">
        <v>11</v>
      </c>
      <c r="I94" s="138">
        <v>660.58</v>
      </c>
      <c r="J94" s="138">
        <v>339.76</v>
      </c>
    </row>
    <row r="95" spans="1:10" ht="18.75" customHeight="1">
      <c r="A95" s="120"/>
      <c r="B95" s="122">
        <v>33</v>
      </c>
      <c r="C95" s="129">
        <v>86.015</v>
      </c>
      <c r="D95" s="129">
        <v>86.024</v>
      </c>
      <c r="E95" s="161">
        <f t="shared" si="7"/>
        <v>0.009000000000000341</v>
      </c>
      <c r="F95" s="221">
        <f t="shared" si="8"/>
        <v>27.36394040741971</v>
      </c>
      <c r="G95" s="138">
        <f t="shared" si="6"/>
        <v>328.9</v>
      </c>
      <c r="H95" s="122">
        <v>12</v>
      </c>
      <c r="I95" s="138">
        <v>693.37</v>
      </c>
      <c r="J95" s="138">
        <v>364.47</v>
      </c>
    </row>
    <row r="96" spans="1:10" ht="18.75" customHeight="1">
      <c r="A96" s="120">
        <v>21333</v>
      </c>
      <c r="B96" s="122">
        <v>34</v>
      </c>
      <c r="C96" s="129">
        <v>83.7538</v>
      </c>
      <c r="D96" s="129">
        <v>83.7712</v>
      </c>
      <c r="E96" s="161">
        <f t="shared" si="7"/>
        <v>0.017399999999994975</v>
      </c>
      <c r="F96" s="221">
        <f t="shared" si="8"/>
        <v>55.32767337592603</v>
      </c>
      <c r="G96" s="138">
        <f t="shared" si="6"/>
        <v>314.48999999999995</v>
      </c>
      <c r="H96" s="170">
        <v>13</v>
      </c>
      <c r="I96" s="138">
        <v>708.43</v>
      </c>
      <c r="J96" s="138">
        <v>393.94</v>
      </c>
    </row>
    <row r="97" spans="1:10" ht="18.75" customHeight="1">
      <c r="A97" s="120"/>
      <c r="B97" s="122">
        <v>35</v>
      </c>
      <c r="C97" s="129">
        <v>85.0284</v>
      </c>
      <c r="D97" s="129">
        <v>85.0426</v>
      </c>
      <c r="E97" s="161">
        <f t="shared" si="7"/>
        <v>0.014199999999988222</v>
      </c>
      <c r="F97" s="221">
        <f t="shared" si="8"/>
        <v>46.24653965148419</v>
      </c>
      <c r="G97" s="138">
        <f t="shared" si="6"/>
        <v>307.05</v>
      </c>
      <c r="H97" s="122">
        <v>14</v>
      </c>
      <c r="I97" s="138">
        <v>665.64</v>
      </c>
      <c r="J97" s="138">
        <v>358.59</v>
      </c>
    </row>
    <row r="98" spans="1:10" ht="18.75" customHeight="1">
      <c r="A98" s="120"/>
      <c r="B98" s="122">
        <v>36</v>
      </c>
      <c r="C98" s="129">
        <v>84.5846</v>
      </c>
      <c r="D98" s="129">
        <v>84.601</v>
      </c>
      <c r="E98" s="161">
        <f t="shared" si="7"/>
        <v>0.01640000000000441</v>
      </c>
      <c r="F98" s="221">
        <f t="shared" si="8"/>
        <v>53.540530834789614</v>
      </c>
      <c r="G98" s="138">
        <f t="shared" si="6"/>
        <v>306.31000000000006</v>
      </c>
      <c r="H98" s="170">
        <v>15</v>
      </c>
      <c r="I98" s="138">
        <v>632.44</v>
      </c>
      <c r="J98" s="138">
        <v>326.13</v>
      </c>
    </row>
    <row r="99" spans="1:10" ht="18.75" customHeight="1">
      <c r="A99" s="120">
        <v>21346</v>
      </c>
      <c r="B99" s="122">
        <v>10</v>
      </c>
      <c r="C99" s="129">
        <v>85.074</v>
      </c>
      <c r="D99" s="129">
        <v>85.0821</v>
      </c>
      <c r="E99" s="161">
        <f t="shared" si="7"/>
        <v>0.008099999999998886</v>
      </c>
      <c r="F99" s="221">
        <f>((10^6)*E99/G99)</f>
        <v>26.33118782913622</v>
      </c>
      <c r="G99" s="138">
        <f t="shared" si="6"/>
        <v>307.62000000000006</v>
      </c>
      <c r="H99" s="122">
        <v>16</v>
      </c>
      <c r="I99" s="138">
        <v>677.95</v>
      </c>
      <c r="J99" s="138">
        <v>370.33</v>
      </c>
    </row>
    <row r="100" spans="1:10" ht="18.75" customHeight="1">
      <c r="A100" s="120"/>
      <c r="B100" s="122">
        <v>11</v>
      </c>
      <c r="C100" s="129">
        <v>86.0971</v>
      </c>
      <c r="D100" s="129">
        <v>86.1062</v>
      </c>
      <c r="E100" s="161">
        <f t="shared" si="7"/>
        <v>0.00910000000000366</v>
      </c>
      <c r="F100" s="221">
        <f t="shared" si="8"/>
        <v>33.43744258682219</v>
      </c>
      <c r="G100" s="138">
        <f t="shared" si="6"/>
        <v>272.15</v>
      </c>
      <c r="H100" s="170">
        <v>17</v>
      </c>
      <c r="I100" s="138">
        <v>844.64</v>
      </c>
      <c r="J100" s="138">
        <v>572.49</v>
      </c>
    </row>
    <row r="101" spans="1:10" ht="18.75" customHeight="1">
      <c r="A101" s="120"/>
      <c r="B101" s="122">
        <v>12</v>
      </c>
      <c r="C101" s="129">
        <v>84.841</v>
      </c>
      <c r="D101" s="129">
        <v>84.8506</v>
      </c>
      <c r="E101" s="161">
        <f t="shared" si="7"/>
        <v>0.009600000000006048</v>
      </c>
      <c r="F101" s="221">
        <f t="shared" si="8"/>
        <v>31.167819226668122</v>
      </c>
      <c r="G101" s="138">
        <f t="shared" si="6"/>
        <v>308.01</v>
      </c>
      <c r="H101" s="122">
        <v>18</v>
      </c>
      <c r="I101" s="138">
        <v>685.5</v>
      </c>
      <c r="J101" s="138">
        <v>377.49</v>
      </c>
    </row>
    <row r="102" spans="1:10" ht="18.75" customHeight="1">
      <c r="A102" s="120">
        <v>21353</v>
      </c>
      <c r="B102" s="122">
        <v>13</v>
      </c>
      <c r="C102" s="129">
        <v>86.722</v>
      </c>
      <c r="D102" s="129">
        <v>86.7339</v>
      </c>
      <c r="E102" s="161">
        <f t="shared" si="7"/>
        <v>0.011900000000011346</v>
      </c>
      <c r="F102" s="221">
        <f t="shared" si="8"/>
        <v>40.97513945324477</v>
      </c>
      <c r="G102" s="138">
        <f t="shared" si="6"/>
        <v>290.42</v>
      </c>
      <c r="H102" s="170">
        <v>19</v>
      </c>
      <c r="I102" s="138">
        <v>799.34</v>
      </c>
      <c r="J102" s="138">
        <v>508.92</v>
      </c>
    </row>
    <row r="103" spans="1:10" ht="18.75" customHeight="1">
      <c r="A103" s="120"/>
      <c r="B103" s="122">
        <v>14</v>
      </c>
      <c r="C103" s="129">
        <v>85.9226</v>
      </c>
      <c r="D103" s="129">
        <v>85.9348</v>
      </c>
      <c r="E103" s="161">
        <f t="shared" si="7"/>
        <v>0.012199999999992883</v>
      </c>
      <c r="F103" s="221">
        <f t="shared" si="8"/>
        <v>40.50464807434556</v>
      </c>
      <c r="G103" s="138">
        <f t="shared" si="6"/>
        <v>301.20000000000005</v>
      </c>
      <c r="H103" s="122">
        <v>20</v>
      </c>
      <c r="I103" s="138">
        <v>808.7</v>
      </c>
      <c r="J103" s="138">
        <v>507.5</v>
      </c>
    </row>
    <row r="104" spans="1:10" ht="18.75" customHeight="1">
      <c r="A104" s="120"/>
      <c r="B104" s="122">
        <v>15</v>
      </c>
      <c r="C104" s="129">
        <v>87.0012</v>
      </c>
      <c r="D104" s="129">
        <v>87.0149</v>
      </c>
      <c r="E104" s="161">
        <f t="shared" si="7"/>
        <v>0.013700000000000045</v>
      </c>
      <c r="F104" s="221">
        <f t="shared" si="8"/>
        <v>39.398383803525846</v>
      </c>
      <c r="G104" s="138">
        <f t="shared" si="6"/>
        <v>347.7300000000001</v>
      </c>
      <c r="H104" s="170">
        <v>21</v>
      </c>
      <c r="I104" s="138">
        <v>763.32</v>
      </c>
      <c r="J104" s="138">
        <v>415.59</v>
      </c>
    </row>
    <row r="105" spans="1:10" ht="18.75" customHeight="1">
      <c r="A105" s="120">
        <v>21365</v>
      </c>
      <c r="B105" s="122">
        <v>16</v>
      </c>
      <c r="C105" s="129">
        <v>86.1514</v>
      </c>
      <c r="D105" s="129">
        <v>86.1563</v>
      </c>
      <c r="E105" s="161">
        <f t="shared" si="7"/>
        <v>0.004900000000006344</v>
      </c>
      <c r="F105" s="221">
        <f t="shared" si="8"/>
        <v>17.699115044270705</v>
      </c>
      <c r="G105" s="138">
        <f t="shared" si="6"/>
        <v>276.84999999999997</v>
      </c>
      <c r="H105" s="122">
        <v>22</v>
      </c>
      <c r="I105" s="138">
        <v>785.93</v>
      </c>
      <c r="J105" s="138">
        <v>509.08</v>
      </c>
    </row>
    <row r="106" spans="1:10" ht="18.75" customHeight="1">
      <c r="A106" s="120"/>
      <c r="B106" s="122">
        <v>17</v>
      </c>
      <c r="C106" s="129">
        <v>87.2336</v>
      </c>
      <c r="D106" s="129">
        <v>87.2404</v>
      </c>
      <c r="E106" s="161">
        <f t="shared" si="7"/>
        <v>0.006799999999998363</v>
      </c>
      <c r="F106" s="221">
        <f t="shared" si="8"/>
        <v>27.31033374833673</v>
      </c>
      <c r="G106" s="138">
        <f t="shared" si="6"/>
        <v>248.99</v>
      </c>
      <c r="H106" s="170">
        <v>23</v>
      </c>
      <c r="I106" s="138">
        <v>814.11</v>
      </c>
      <c r="J106" s="138">
        <v>565.12</v>
      </c>
    </row>
    <row r="107" spans="1:10" ht="18.75" customHeight="1">
      <c r="A107" s="120"/>
      <c r="B107" s="122">
        <v>18</v>
      </c>
      <c r="C107" s="129">
        <v>85.142</v>
      </c>
      <c r="D107" s="129">
        <v>85.1531</v>
      </c>
      <c r="E107" s="161">
        <f t="shared" si="7"/>
        <v>0.011099999999999</v>
      </c>
      <c r="F107" s="221">
        <f t="shared" si="8"/>
        <v>30.986544581539274</v>
      </c>
      <c r="G107" s="138">
        <f t="shared" si="6"/>
        <v>358.22</v>
      </c>
      <c r="H107" s="122">
        <v>24</v>
      </c>
      <c r="I107" s="138">
        <v>719.6</v>
      </c>
      <c r="J107" s="138">
        <v>361.38</v>
      </c>
    </row>
    <row r="108" spans="1:10" ht="18.75" customHeight="1">
      <c r="A108" s="120">
        <v>21395</v>
      </c>
      <c r="B108" s="122">
        <v>34</v>
      </c>
      <c r="C108" s="129">
        <v>83.7554</v>
      </c>
      <c r="D108" s="129">
        <v>83.7682</v>
      </c>
      <c r="E108" s="161">
        <f t="shared" si="7"/>
        <v>0.01279999999999859</v>
      </c>
      <c r="F108" s="221">
        <f t="shared" si="8"/>
        <v>43.37806696488611</v>
      </c>
      <c r="G108" s="138">
        <f t="shared" si="6"/>
        <v>295.0799999999999</v>
      </c>
      <c r="H108" s="122">
        <v>25</v>
      </c>
      <c r="I108" s="138">
        <v>853.06</v>
      </c>
      <c r="J108" s="138">
        <v>557.98</v>
      </c>
    </row>
    <row r="109" spans="1:10" ht="18.75" customHeight="1">
      <c r="A109" s="120"/>
      <c r="B109" s="122">
        <v>35</v>
      </c>
      <c r="C109" s="129">
        <v>85.0312</v>
      </c>
      <c r="D109" s="129">
        <v>85.0441</v>
      </c>
      <c r="E109" s="161">
        <f t="shared" si="7"/>
        <v>0.01290000000000191</v>
      </c>
      <c r="F109" s="221">
        <f t="shared" si="8"/>
        <v>38.949275362324606</v>
      </c>
      <c r="G109" s="138">
        <f t="shared" si="6"/>
        <v>331.2</v>
      </c>
      <c r="H109" s="122">
        <v>26</v>
      </c>
      <c r="I109" s="138">
        <v>711.64</v>
      </c>
      <c r="J109" s="138">
        <v>380.44</v>
      </c>
    </row>
    <row r="110" spans="1:10" ht="18.75" customHeight="1">
      <c r="A110" s="120"/>
      <c r="B110" s="122">
        <v>36</v>
      </c>
      <c r="C110" s="129">
        <v>84.61</v>
      </c>
      <c r="D110" s="129">
        <v>84.6176</v>
      </c>
      <c r="E110" s="161">
        <f t="shared" si="7"/>
        <v>0.0075999999999964984</v>
      </c>
      <c r="F110" s="221">
        <f t="shared" si="8"/>
        <v>26.376982612003257</v>
      </c>
      <c r="G110" s="138">
        <f t="shared" si="6"/>
        <v>288.13</v>
      </c>
      <c r="H110" s="122">
        <v>27</v>
      </c>
      <c r="I110" s="138">
        <v>818.67</v>
      </c>
      <c r="J110" s="138">
        <v>530.54</v>
      </c>
    </row>
    <row r="111" spans="1:10" ht="18.75" customHeight="1">
      <c r="A111" s="120">
        <v>21401</v>
      </c>
      <c r="B111" s="122">
        <v>28</v>
      </c>
      <c r="C111" s="129">
        <v>87.2206</v>
      </c>
      <c r="D111" s="129">
        <v>87.231</v>
      </c>
      <c r="E111" s="161">
        <f t="shared" si="7"/>
        <v>0.010399999999989973</v>
      </c>
      <c r="F111" s="221">
        <f t="shared" si="8"/>
        <v>33.485736364189506</v>
      </c>
      <c r="G111" s="138">
        <f t="shared" si="6"/>
        <v>310.5799999999999</v>
      </c>
      <c r="H111" s="122">
        <v>28</v>
      </c>
      <c r="I111" s="138">
        <v>822.91</v>
      </c>
      <c r="J111" s="138">
        <v>512.33</v>
      </c>
    </row>
    <row r="112" spans="1:10" ht="18.75" customHeight="1">
      <c r="A112" s="120"/>
      <c r="B112" s="122">
        <v>29</v>
      </c>
      <c r="C112" s="129">
        <v>85.2623</v>
      </c>
      <c r="D112" s="129">
        <v>85.2729</v>
      </c>
      <c r="E112" s="161">
        <f t="shared" si="7"/>
        <v>0.010600000000010823</v>
      </c>
      <c r="F112" s="221">
        <f t="shared" si="8"/>
        <v>33.83554647603046</v>
      </c>
      <c r="G112" s="138">
        <f t="shared" si="6"/>
        <v>313.28000000000003</v>
      </c>
      <c r="H112" s="122">
        <v>29</v>
      </c>
      <c r="I112" s="138">
        <v>682.47</v>
      </c>
      <c r="J112" s="138">
        <v>369.19</v>
      </c>
    </row>
    <row r="113" spans="1:10" ht="18.75" customHeight="1">
      <c r="A113" s="120"/>
      <c r="B113" s="122">
        <v>30</v>
      </c>
      <c r="C113" s="129">
        <v>84.9844</v>
      </c>
      <c r="D113" s="129">
        <v>84.9978</v>
      </c>
      <c r="E113" s="161">
        <f t="shared" si="7"/>
        <v>0.013400000000004297</v>
      </c>
      <c r="F113" s="221">
        <f t="shared" si="8"/>
        <v>40.635613779731614</v>
      </c>
      <c r="G113" s="138">
        <f t="shared" si="6"/>
        <v>329.76</v>
      </c>
      <c r="H113" s="122">
        <v>30</v>
      </c>
      <c r="I113" s="138">
        <v>635.48</v>
      </c>
      <c r="J113" s="138">
        <v>305.72</v>
      </c>
    </row>
    <row r="114" spans="1:10" ht="18.75" customHeight="1">
      <c r="A114" s="120">
        <v>21411</v>
      </c>
      <c r="B114" s="122">
        <v>31</v>
      </c>
      <c r="C114" s="129">
        <v>84.8864</v>
      </c>
      <c r="D114" s="129">
        <v>84.9297</v>
      </c>
      <c r="E114" s="161">
        <f t="shared" si="7"/>
        <v>0.043300000000002115</v>
      </c>
      <c r="F114" s="221">
        <f t="shared" si="8"/>
        <v>161.1942521033509</v>
      </c>
      <c r="G114" s="138">
        <f t="shared" si="6"/>
        <v>268.62</v>
      </c>
      <c r="H114" s="122">
        <v>31</v>
      </c>
      <c r="I114" s="138">
        <v>804.97</v>
      </c>
      <c r="J114" s="138">
        <v>536.35</v>
      </c>
    </row>
    <row r="115" spans="1:10" ht="18.75" customHeight="1">
      <c r="A115" s="120"/>
      <c r="B115" s="122">
        <v>32</v>
      </c>
      <c r="C115" s="129">
        <v>85.0313</v>
      </c>
      <c r="D115" s="129">
        <v>85.0734</v>
      </c>
      <c r="E115" s="161">
        <f t="shared" si="7"/>
        <v>0.04210000000000491</v>
      </c>
      <c r="F115" s="221">
        <f t="shared" si="8"/>
        <v>159.9908793798165</v>
      </c>
      <c r="G115" s="138">
        <f t="shared" si="6"/>
        <v>263.14</v>
      </c>
      <c r="H115" s="122">
        <v>32</v>
      </c>
      <c r="I115" s="138">
        <v>805.14</v>
      </c>
      <c r="J115" s="138">
        <v>542</v>
      </c>
    </row>
    <row r="116" spans="1:10" ht="18.75" customHeight="1">
      <c r="A116" s="120"/>
      <c r="B116" s="122">
        <v>33</v>
      </c>
      <c r="C116" s="129">
        <v>85.9814</v>
      </c>
      <c r="D116" s="129">
        <v>86.0292</v>
      </c>
      <c r="E116" s="161">
        <f t="shared" si="7"/>
        <v>0.04780000000000939</v>
      </c>
      <c r="F116" s="221">
        <f t="shared" si="8"/>
        <v>160.4942416815277</v>
      </c>
      <c r="G116" s="138">
        <f t="shared" si="6"/>
        <v>297.83</v>
      </c>
      <c r="H116" s="122">
        <v>33</v>
      </c>
      <c r="I116" s="138">
        <v>775.63</v>
      </c>
      <c r="J116" s="138">
        <v>477.8</v>
      </c>
    </row>
    <row r="117" spans="1:10" ht="18.75" customHeight="1">
      <c r="A117" s="120">
        <v>21421</v>
      </c>
      <c r="B117" s="122">
        <v>34</v>
      </c>
      <c r="C117" s="129">
        <v>83.7317</v>
      </c>
      <c r="D117" s="129">
        <v>83.7503</v>
      </c>
      <c r="E117" s="161">
        <f t="shared" si="7"/>
        <v>0.01859999999999218</v>
      </c>
      <c r="F117" s="221">
        <f t="shared" si="8"/>
        <v>77.76895095535465</v>
      </c>
      <c r="G117" s="138">
        <f t="shared" si="6"/>
        <v>239.17000000000007</v>
      </c>
      <c r="H117" s="122">
        <v>34</v>
      </c>
      <c r="I117" s="138">
        <v>786.57</v>
      </c>
      <c r="J117" s="138">
        <v>547.4</v>
      </c>
    </row>
    <row r="118" spans="1:10" ht="23.25">
      <c r="A118" s="120"/>
      <c r="B118" s="122">
        <v>35</v>
      </c>
      <c r="C118" s="129">
        <v>85.0318</v>
      </c>
      <c r="D118" s="129">
        <v>85.047</v>
      </c>
      <c r="E118" s="161">
        <f t="shared" si="7"/>
        <v>0.015199999999992997</v>
      </c>
      <c r="F118" s="221">
        <f t="shared" si="8"/>
        <v>55.448145040648576</v>
      </c>
      <c r="G118" s="138">
        <f t="shared" si="6"/>
        <v>274.13000000000005</v>
      </c>
      <c r="H118" s="122">
        <v>35</v>
      </c>
      <c r="I118" s="138">
        <v>782.97</v>
      </c>
      <c r="J118" s="138">
        <v>508.84</v>
      </c>
    </row>
    <row r="119" spans="1:10" ht="23.25">
      <c r="A119" s="120"/>
      <c r="B119" s="122">
        <v>36</v>
      </c>
      <c r="C119" s="129">
        <v>84.5904</v>
      </c>
      <c r="D119" s="129">
        <v>84.6064</v>
      </c>
      <c r="E119" s="161">
        <f t="shared" si="7"/>
        <v>0.015999999999991132</v>
      </c>
      <c r="F119" s="221">
        <f t="shared" si="8"/>
        <v>54.585152838397704</v>
      </c>
      <c r="G119" s="138">
        <f t="shared" si="6"/>
        <v>293.11999999999995</v>
      </c>
      <c r="H119" s="122">
        <v>36</v>
      </c>
      <c r="I119" s="138">
        <v>732.04</v>
      </c>
      <c r="J119" s="138">
        <v>438.92</v>
      </c>
    </row>
    <row r="120" spans="1:10" ht="23.25">
      <c r="A120" s="120">
        <v>21436</v>
      </c>
      <c r="B120" s="122">
        <v>28</v>
      </c>
      <c r="C120" s="129">
        <v>87.192</v>
      </c>
      <c r="D120" s="129">
        <v>87.2038</v>
      </c>
      <c r="E120" s="161">
        <f t="shared" si="7"/>
        <v>0.011800000000008026</v>
      </c>
      <c r="F120" s="221">
        <f t="shared" si="8"/>
        <v>45.76481538941989</v>
      </c>
      <c r="G120" s="138">
        <f t="shared" si="6"/>
        <v>257.84000000000003</v>
      </c>
      <c r="H120" s="122">
        <v>37</v>
      </c>
      <c r="I120" s="138">
        <v>799.9</v>
      </c>
      <c r="J120" s="138">
        <v>542.06</v>
      </c>
    </row>
    <row r="121" spans="1:10" ht="23.25">
      <c r="A121" s="120"/>
      <c r="B121" s="122">
        <v>29</v>
      </c>
      <c r="C121" s="129">
        <v>85.2355</v>
      </c>
      <c r="D121" s="129">
        <v>85.2462</v>
      </c>
      <c r="E121" s="161">
        <f t="shared" si="7"/>
        <v>0.010699999999999932</v>
      </c>
      <c r="F121" s="221">
        <f t="shared" si="8"/>
        <v>33.444816053511495</v>
      </c>
      <c r="G121" s="138">
        <f t="shared" si="6"/>
        <v>319.92999999999995</v>
      </c>
      <c r="H121" s="122">
        <v>38</v>
      </c>
      <c r="I121" s="138">
        <v>827.28</v>
      </c>
      <c r="J121" s="138">
        <v>507.35</v>
      </c>
    </row>
    <row r="122" spans="1:10" ht="23.25">
      <c r="A122" s="120"/>
      <c r="B122" s="122">
        <v>30</v>
      </c>
      <c r="C122" s="129">
        <v>84.968</v>
      </c>
      <c r="D122" s="129">
        <v>84.9856</v>
      </c>
      <c r="E122" s="161">
        <f t="shared" si="7"/>
        <v>0.017600000000001614</v>
      </c>
      <c r="F122" s="221">
        <f t="shared" si="8"/>
        <v>61.339002544180154</v>
      </c>
      <c r="G122" s="138">
        <f t="shared" si="6"/>
        <v>286.93000000000006</v>
      </c>
      <c r="H122" s="122">
        <v>39</v>
      </c>
      <c r="I122" s="138">
        <v>820.73</v>
      </c>
      <c r="J122" s="138">
        <v>533.8</v>
      </c>
    </row>
    <row r="123" spans="1:10" ht="23.25">
      <c r="A123" s="120">
        <v>21443</v>
      </c>
      <c r="B123" s="122">
        <v>31</v>
      </c>
      <c r="C123" s="129">
        <v>84.862</v>
      </c>
      <c r="D123" s="129">
        <v>84.8767</v>
      </c>
      <c r="E123" s="161">
        <f t="shared" si="7"/>
        <v>0.01470000000000482</v>
      </c>
      <c r="F123" s="221">
        <f t="shared" si="8"/>
        <v>51.89028910305631</v>
      </c>
      <c r="G123" s="138">
        <f t="shared" si="6"/>
        <v>283.28999999999996</v>
      </c>
      <c r="H123" s="122">
        <v>40</v>
      </c>
      <c r="I123" s="138">
        <v>722.3</v>
      </c>
      <c r="J123" s="138">
        <v>439.01</v>
      </c>
    </row>
    <row r="124" spans="1:10" ht="23.25">
      <c r="A124" s="120"/>
      <c r="B124" s="122">
        <v>32</v>
      </c>
      <c r="C124" s="129">
        <v>85.0015</v>
      </c>
      <c r="D124" s="129">
        <v>85.014</v>
      </c>
      <c r="E124" s="161">
        <f t="shared" si="7"/>
        <v>0.012500000000002842</v>
      </c>
      <c r="F124" s="221">
        <f t="shared" si="8"/>
        <v>48.791912252636095</v>
      </c>
      <c r="G124" s="138">
        <f t="shared" si="6"/>
        <v>256.19</v>
      </c>
      <c r="H124" s="122">
        <v>41</v>
      </c>
      <c r="I124" s="138">
        <v>615.78</v>
      </c>
      <c r="J124" s="138">
        <v>359.59</v>
      </c>
    </row>
    <row r="125" spans="1:10" ht="23.25">
      <c r="A125" s="120"/>
      <c r="B125" s="122">
        <v>33</v>
      </c>
      <c r="C125" s="129">
        <v>85.9535</v>
      </c>
      <c r="D125" s="129">
        <v>85.964</v>
      </c>
      <c r="E125" s="161">
        <f t="shared" si="7"/>
        <v>0.010499999999993292</v>
      </c>
      <c r="F125" s="221">
        <f t="shared" si="8"/>
        <v>33.834949892028774</v>
      </c>
      <c r="G125" s="138">
        <f t="shared" si="6"/>
        <v>310.33000000000004</v>
      </c>
      <c r="H125" s="122">
        <v>42</v>
      </c>
      <c r="I125" s="138">
        <v>647.86</v>
      </c>
      <c r="J125" s="138">
        <v>337.53</v>
      </c>
    </row>
    <row r="126" spans="1:10" ht="23.25">
      <c r="A126" s="120">
        <v>21458</v>
      </c>
      <c r="B126" s="122">
        <v>34</v>
      </c>
      <c r="C126" s="129">
        <v>83.724</v>
      </c>
      <c r="D126" s="129">
        <v>83.746</v>
      </c>
      <c r="E126" s="161">
        <f t="shared" si="7"/>
        <v>0.02199999999999136</v>
      </c>
      <c r="F126" s="221">
        <f t="shared" si="8"/>
        <v>74.97529223321187</v>
      </c>
      <c r="G126" s="138">
        <f t="shared" si="6"/>
        <v>293.43</v>
      </c>
      <c r="H126" s="122">
        <v>43</v>
      </c>
      <c r="I126" s="138">
        <v>797.48</v>
      </c>
      <c r="J126" s="138">
        <v>504.05</v>
      </c>
    </row>
    <row r="127" spans="1:10" ht="23.25">
      <c r="A127" s="120"/>
      <c r="B127" s="122">
        <v>35</v>
      </c>
      <c r="C127" s="129">
        <v>84.9996</v>
      </c>
      <c r="D127" s="129">
        <v>85.0252</v>
      </c>
      <c r="E127" s="161">
        <f t="shared" si="7"/>
        <v>0.02559999999999718</v>
      </c>
      <c r="F127" s="221">
        <f t="shared" si="8"/>
        <v>83.63006762274077</v>
      </c>
      <c r="G127" s="138">
        <f t="shared" si="6"/>
        <v>306.11000000000007</v>
      </c>
      <c r="H127" s="122">
        <v>44</v>
      </c>
      <c r="I127" s="138">
        <v>767.32</v>
      </c>
      <c r="J127" s="138">
        <v>461.21</v>
      </c>
    </row>
    <row r="128" spans="1:10" ht="23.25">
      <c r="A128" s="120"/>
      <c r="B128" s="122">
        <v>36</v>
      </c>
      <c r="C128" s="129">
        <v>84.552</v>
      </c>
      <c r="D128" s="129">
        <v>84.574</v>
      </c>
      <c r="E128" s="161">
        <f t="shared" si="7"/>
        <v>0.02199999999999136</v>
      </c>
      <c r="F128" s="221">
        <f t="shared" si="8"/>
        <v>75.93800697245993</v>
      </c>
      <c r="G128" s="138">
        <f t="shared" si="6"/>
        <v>289.7099999999999</v>
      </c>
      <c r="H128" s="122">
        <v>45</v>
      </c>
      <c r="I128" s="138">
        <v>721.31</v>
      </c>
      <c r="J128" s="138">
        <v>431.6</v>
      </c>
    </row>
    <row r="129" spans="1:10" ht="23.25">
      <c r="A129" s="120">
        <v>21467</v>
      </c>
      <c r="B129" s="122">
        <v>10</v>
      </c>
      <c r="C129" s="129">
        <v>85.103</v>
      </c>
      <c r="D129" s="129">
        <v>85.1084</v>
      </c>
      <c r="E129" s="161">
        <f t="shared" si="7"/>
        <v>0.005400000000008731</v>
      </c>
      <c r="F129" s="221">
        <f t="shared" si="8"/>
        <v>17.952127659603494</v>
      </c>
      <c r="G129" s="138">
        <f t="shared" si="6"/>
        <v>300.8</v>
      </c>
      <c r="H129" s="122">
        <v>46</v>
      </c>
      <c r="I129" s="138">
        <v>744.24</v>
      </c>
      <c r="J129" s="138">
        <v>443.44</v>
      </c>
    </row>
    <row r="130" spans="1:10" ht="23.25">
      <c r="A130" s="120"/>
      <c r="B130" s="122">
        <v>11</v>
      </c>
      <c r="C130" s="129">
        <v>86.0875</v>
      </c>
      <c r="D130" s="129">
        <v>86.0952</v>
      </c>
      <c r="E130" s="161">
        <f t="shared" si="7"/>
        <v>0.007699999999999818</v>
      </c>
      <c r="F130" s="221">
        <f t="shared" si="8"/>
        <v>21.398993969373922</v>
      </c>
      <c r="G130" s="138">
        <f t="shared" si="6"/>
        <v>359.83</v>
      </c>
      <c r="H130" s="122">
        <v>47</v>
      </c>
      <c r="I130" s="138">
        <v>693.99</v>
      </c>
      <c r="J130" s="138">
        <v>334.16</v>
      </c>
    </row>
    <row r="131" spans="1:10" ht="23.25">
      <c r="A131" s="120"/>
      <c r="B131" s="122">
        <v>12</v>
      </c>
      <c r="C131" s="129">
        <v>84.8456</v>
      </c>
      <c r="D131" s="129">
        <v>84.853</v>
      </c>
      <c r="E131" s="161">
        <f t="shared" si="7"/>
        <v>0.007399999999989859</v>
      </c>
      <c r="F131" s="221">
        <f t="shared" si="8"/>
        <v>21.11510586083964</v>
      </c>
      <c r="G131" s="138">
        <f t="shared" si="6"/>
        <v>350.4599999999999</v>
      </c>
      <c r="H131" s="122">
        <v>48</v>
      </c>
      <c r="I131" s="138">
        <v>714.81</v>
      </c>
      <c r="J131" s="138">
        <v>364.35</v>
      </c>
    </row>
    <row r="132" spans="1:10" ht="23.25">
      <c r="A132" s="120">
        <v>21474</v>
      </c>
      <c r="B132" s="122">
        <v>13</v>
      </c>
      <c r="C132" s="129">
        <v>86.7367</v>
      </c>
      <c r="D132" s="129">
        <v>86.7408</v>
      </c>
      <c r="E132" s="161">
        <f t="shared" si="7"/>
        <v>0.004099999999993997</v>
      </c>
      <c r="F132" s="221">
        <f t="shared" si="8"/>
        <v>13.279352226701207</v>
      </c>
      <c r="G132" s="138">
        <f t="shared" si="6"/>
        <v>308.75</v>
      </c>
      <c r="H132" s="122">
        <v>49</v>
      </c>
      <c r="I132" s="138">
        <v>689.13</v>
      </c>
      <c r="J132" s="138">
        <v>380.38</v>
      </c>
    </row>
    <row r="133" spans="1:10" ht="23.25">
      <c r="A133" s="120"/>
      <c r="B133" s="122">
        <v>14</v>
      </c>
      <c r="C133" s="129">
        <v>85.94</v>
      </c>
      <c r="D133" s="129">
        <v>85.9468</v>
      </c>
      <c r="E133" s="161">
        <f t="shared" si="7"/>
        <v>0.006799999999998363</v>
      </c>
      <c r="F133" s="221">
        <f t="shared" si="8"/>
        <v>18.370434406738607</v>
      </c>
      <c r="G133" s="138">
        <f t="shared" si="6"/>
        <v>370.16</v>
      </c>
      <c r="H133" s="122">
        <v>50</v>
      </c>
      <c r="I133" s="138">
        <v>699.72</v>
      </c>
      <c r="J133" s="138">
        <v>329.56</v>
      </c>
    </row>
    <row r="134" spans="1:10" ht="23.25">
      <c r="A134" s="120"/>
      <c r="B134" s="122">
        <v>15</v>
      </c>
      <c r="C134" s="129">
        <v>86.9904</v>
      </c>
      <c r="D134" s="129">
        <v>86.9972</v>
      </c>
      <c r="E134" s="161">
        <f t="shared" si="7"/>
        <v>0.006800000000012574</v>
      </c>
      <c r="F134" s="221">
        <f t="shared" si="8"/>
        <v>19.930244145527638</v>
      </c>
      <c r="G134" s="138">
        <f aca="true" t="shared" si="9" ref="G134:G197">SUM(I134-J134)</f>
        <v>341.18999999999994</v>
      </c>
      <c r="H134" s="122">
        <v>51</v>
      </c>
      <c r="I134" s="138">
        <v>679.29</v>
      </c>
      <c r="J134" s="138">
        <v>338.1</v>
      </c>
    </row>
    <row r="135" spans="1:10" ht="23.25">
      <c r="A135" s="120">
        <v>21487</v>
      </c>
      <c r="B135" s="122">
        <v>16</v>
      </c>
      <c r="C135" s="129">
        <v>86.1698</v>
      </c>
      <c r="D135" s="129">
        <v>86.1744</v>
      </c>
      <c r="E135" s="161">
        <f t="shared" si="7"/>
        <v>0.004600000000010596</v>
      </c>
      <c r="F135" s="221">
        <f t="shared" si="8"/>
        <v>12.236320591627685</v>
      </c>
      <c r="G135" s="138">
        <f t="shared" si="9"/>
        <v>375.93</v>
      </c>
      <c r="H135" s="122">
        <v>52</v>
      </c>
      <c r="I135" s="138">
        <v>665.89</v>
      </c>
      <c r="J135" s="138">
        <v>289.96</v>
      </c>
    </row>
    <row r="136" spans="1:10" ht="23.25">
      <c r="A136" s="120"/>
      <c r="B136" s="122">
        <v>17</v>
      </c>
      <c r="C136" s="129">
        <v>87.227</v>
      </c>
      <c r="D136" s="129">
        <v>87.2341</v>
      </c>
      <c r="E136" s="161">
        <f t="shared" si="7"/>
        <v>0.007099999999994111</v>
      </c>
      <c r="F136" s="221">
        <f t="shared" si="8"/>
        <v>21.628537484369915</v>
      </c>
      <c r="G136" s="138">
        <f t="shared" si="9"/>
        <v>328.27</v>
      </c>
      <c r="H136" s="122">
        <v>53</v>
      </c>
      <c r="I136" s="138">
        <v>840.76</v>
      </c>
      <c r="J136" s="138">
        <v>512.49</v>
      </c>
    </row>
    <row r="137" spans="1:10" ht="23.25">
      <c r="A137" s="120"/>
      <c r="B137" s="122">
        <v>18</v>
      </c>
      <c r="C137" s="129">
        <v>85.166</v>
      </c>
      <c r="D137" s="129">
        <v>85.1697</v>
      </c>
      <c r="E137" s="161">
        <f t="shared" si="7"/>
        <v>0.0037000000000091404</v>
      </c>
      <c r="F137" s="221">
        <f t="shared" si="8"/>
        <v>12.873147310587779</v>
      </c>
      <c r="G137" s="138">
        <f t="shared" si="9"/>
        <v>287.4200000000001</v>
      </c>
      <c r="H137" s="122">
        <v>54</v>
      </c>
      <c r="I137" s="138">
        <v>845.58</v>
      </c>
      <c r="J137" s="138">
        <v>558.16</v>
      </c>
    </row>
    <row r="138" spans="1:10" ht="23.25">
      <c r="A138" s="120">
        <v>21499</v>
      </c>
      <c r="B138" s="122">
        <v>16</v>
      </c>
      <c r="C138" s="129">
        <v>86.1057</v>
      </c>
      <c r="D138" s="129">
        <v>86.1118</v>
      </c>
      <c r="E138" s="161">
        <f t="shared" si="7"/>
        <v>0.006100000000003547</v>
      </c>
      <c r="F138" s="221">
        <f t="shared" si="8"/>
        <v>22.9885057471398</v>
      </c>
      <c r="G138" s="138">
        <f t="shared" si="9"/>
        <v>265.35</v>
      </c>
      <c r="H138" s="122">
        <v>55</v>
      </c>
      <c r="I138" s="138">
        <v>809.61</v>
      </c>
      <c r="J138" s="138">
        <v>544.26</v>
      </c>
    </row>
    <row r="139" spans="1:10" ht="23.25">
      <c r="A139" s="120"/>
      <c r="B139" s="122">
        <v>17</v>
      </c>
      <c r="C139" s="129">
        <v>87.1885</v>
      </c>
      <c r="D139" s="129">
        <v>87.1944</v>
      </c>
      <c r="E139" s="161">
        <f t="shared" si="7"/>
        <v>0.005899999999996908</v>
      </c>
      <c r="F139" s="221">
        <f t="shared" si="8"/>
        <v>19.883395679563602</v>
      </c>
      <c r="G139" s="138">
        <f t="shared" si="9"/>
        <v>296.73</v>
      </c>
      <c r="H139" s="122">
        <v>56</v>
      </c>
      <c r="I139" s="138">
        <v>820.24</v>
      </c>
      <c r="J139" s="138">
        <v>523.51</v>
      </c>
    </row>
    <row r="140" spans="1:10" ht="23.25">
      <c r="A140" s="120"/>
      <c r="B140" s="122">
        <v>18</v>
      </c>
      <c r="C140" s="129">
        <v>85.101</v>
      </c>
      <c r="D140" s="129">
        <v>85.115</v>
      </c>
      <c r="E140" s="161">
        <f t="shared" si="7"/>
        <v>0.013999999999995794</v>
      </c>
      <c r="F140" s="221">
        <f t="shared" si="8"/>
        <v>40.67875406786318</v>
      </c>
      <c r="G140" s="138">
        <f t="shared" si="9"/>
        <v>344.16</v>
      </c>
      <c r="H140" s="122">
        <v>57</v>
      </c>
      <c r="I140" s="138">
        <v>696.22</v>
      </c>
      <c r="J140" s="138">
        <v>352.06</v>
      </c>
    </row>
    <row r="141" spans="1:10" ht="23.25">
      <c r="A141" s="120">
        <v>21516</v>
      </c>
      <c r="B141" s="122">
        <v>19</v>
      </c>
      <c r="C141" s="129">
        <v>88.9147</v>
      </c>
      <c r="D141" s="129">
        <v>88.917</v>
      </c>
      <c r="E141" s="161">
        <f t="shared" si="7"/>
        <v>0.002300000000005298</v>
      </c>
      <c r="F141" s="221">
        <f t="shared" si="8"/>
        <v>6.9260419176261685</v>
      </c>
      <c r="G141" s="138">
        <f t="shared" si="9"/>
        <v>332.08</v>
      </c>
      <c r="H141" s="122">
        <v>58</v>
      </c>
      <c r="I141" s="138">
        <v>682.25</v>
      </c>
      <c r="J141" s="138">
        <v>350.17</v>
      </c>
    </row>
    <row r="142" spans="1:10" ht="23.25">
      <c r="A142" s="120"/>
      <c r="B142" s="122">
        <v>20</v>
      </c>
      <c r="C142" s="129">
        <v>84.6107</v>
      </c>
      <c r="D142" s="129">
        <v>84.6131</v>
      </c>
      <c r="E142" s="161">
        <f t="shared" si="7"/>
        <v>0.0024000000000086175</v>
      </c>
      <c r="F142" s="221">
        <f t="shared" si="8"/>
        <v>8.25054144181174</v>
      </c>
      <c r="G142" s="138">
        <f t="shared" si="9"/>
        <v>290.89000000000004</v>
      </c>
      <c r="H142" s="122">
        <v>59</v>
      </c>
      <c r="I142" s="138">
        <v>775.09</v>
      </c>
      <c r="J142" s="138">
        <v>484.2</v>
      </c>
    </row>
    <row r="143" spans="1:10" ht="23.25">
      <c r="A143" s="120"/>
      <c r="B143" s="122">
        <v>21</v>
      </c>
      <c r="C143" s="129">
        <v>86.3125</v>
      </c>
      <c r="D143" s="129">
        <v>86.3193</v>
      </c>
      <c r="E143" s="161">
        <f t="shared" si="7"/>
        <v>0.006799999999998363</v>
      </c>
      <c r="F143" s="221">
        <f t="shared" si="8"/>
        <v>19.75767789173479</v>
      </c>
      <c r="G143" s="138">
        <f t="shared" si="9"/>
        <v>344.17</v>
      </c>
      <c r="H143" s="122">
        <v>60</v>
      </c>
      <c r="I143" s="138">
        <v>713.74</v>
      </c>
      <c r="J143" s="138">
        <v>369.57</v>
      </c>
    </row>
    <row r="144" spans="1:10" ht="23.25">
      <c r="A144" s="120">
        <v>21528</v>
      </c>
      <c r="B144" s="122">
        <v>19</v>
      </c>
      <c r="C144" s="129">
        <v>88.9755</v>
      </c>
      <c r="D144" s="129">
        <v>88.9827</v>
      </c>
      <c r="E144" s="161">
        <f t="shared" si="7"/>
        <v>0.007199999999997431</v>
      </c>
      <c r="F144" s="221">
        <f t="shared" si="8"/>
        <v>21.020670325812887</v>
      </c>
      <c r="G144" s="138">
        <f t="shared" si="9"/>
        <v>342.52000000000004</v>
      </c>
      <c r="H144" s="122">
        <v>61</v>
      </c>
      <c r="I144" s="138">
        <v>706.08</v>
      </c>
      <c r="J144" s="138">
        <v>363.56</v>
      </c>
    </row>
    <row r="145" spans="1:10" ht="23.25">
      <c r="A145" s="120"/>
      <c r="B145" s="122">
        <v>20</v>
      </c>
      <c r="C145" s="129">
        <v>84.674</v>
      </c>
      <c r="D145" s="129">
        <v>84.6789</v>
      </c>
      <c r="E145" s="161">
        <f t="shared" si="7"/>
        <v>0.004899999999992133</v>
      </c>
      <c r="F145" s="221">
        <f t="shared" si="8"/>
        <v>17.82985226690973</v>
      </c>
      <c r="G145" s="138">
        <f t="shared" si="9"/>
        <v>274.82000000000005</v>
      </c>
      <c r="H145" s="122">
        <v>62</v>
      </c>
      <c r="I145" s="138">
        <v>853.1</v>
      </c>
      <c r="J145" s="138">
        <v>578.28</v>
      </c>
    </row>
    <row r="146" spans="1:10" ht="23.25">
      <c r="A146" s="120"/>
      <c r="B146" s="122">
        <v>21</v>
      </c>
      <c r="C146" s="129">
        <v>86.3852</v>
      </c>
      <c r="D146" s="129">
        <v>86.3924</v>
      </c>
      <c r="E146" s="161">
        <f t="shared" si="7"/>
        <v>0.007199999999997431</v>
      </c>
      <c r="F146" s="221">
        <f t="shared" si="8"/>
        <v>21.970644777386806</v>
      </c>
      <c r="G146" s="138">
        <f t="shared" si="9"/>
        <v>327.71000000000004</v>
      </c>
      <c r="H146" s="122">
        <v>63</v>
      </c>
      <c r="I146" s="138">
        <v>693.86</v>
      </c>
      <c r="J146" s="138">
        <v>366.15</v>
      </c>
    </row>
    <row r="147" spans="1:10" ht="23.25">
      <c r="A147" s="120">
        <v>21542</v>
      </c>
      <c r="B147" s="122">
        <v>22</v>
      </c>
      <c r="C147" s="129">
        <v>85.1501</v>
      </c>
      <c r="D147" s="129">
        <v>85.1531</v>
      </c>
      <c r="E147" s="161">
        <f t="shared" si="7"/>
        <v>0.0030000000000001137</v>
      </c>
      <c r="F147" s="221">
        <f t="shared" si="8"/>
        <v>9.48676596148409</v>
      </c>
      <c r="G147" s="138">
        <f t="shared" si="9"/>
        <v>316.22999999999996</v>
      </c>
      <c r="H147" s="122">
        <v>64</v>
      </c>
      <c r="I147" s="138">
        <v>670.17</v>
      </c>
      <c r="J147" s="138">
        <v>353.94</v>
      </c>
    </row>
    <row r="148" spans="1:10" ht="23.25">
      <c r="A148" s="120"/>
      <c r="B148" s="122">
        <v>23</v>
      </c>
      <c r="C148" s="129">
        <v>87.7003</v>
      </c>
      <c r="D148" s="129">
        <v>87.7056</v>
      </c>
      <c r="E148" s="161">
        <f t="shared" si="7"/>
        <v>0.0053000000000054115</v>
      </c>
      <c r="F148" s="221">
        <f t="shared" si="8"/>
        <v>18.87464387466315</v>
      </c>
      <c r="G148" s="138">
        <f t="shared" si="9"/>
        <v>280.79999999999995</v>
      </c>
      <c r="H148" s="122">
        <v>65</v>
      </c>
      <c r="I148" s="138">
        <v>798.18</v>
      </c>
      <c r="J148" s="138">
        <v>517.38</v>
      </c>
    </row>
    <row r="149" spans="1:10" ht="23.25">
      <c r="A149" s="174"/>
      <c r="B149" s="175">
        <v>24</v>
      </c>
      <c r="C149" s="176">
        <v>87.0676</v>
      </c>
      <c r="D149" s="176">
        <v>87.0748</v>
      </c>
      <c r="E149" s="177">
        <f t="shared" si="7"/>
        <v>0.007199999999997431</v>
      </c>
      <c r="F149" s="224">
        <f t="shared" si="8"/>
        <v>21.48932995074595</v>
      </c>
      <c r="G149" s="138">
        <f t="shared" si="9"/>
        <v>335.05</v>
      </c>
      <c r="H149" s="175">
        <v>66</v>
      </c>
      <c r="I149" s="178">
        <v>705.11</v>
      </c>
      <c r="J149" s="178">
        <v>370.06</v>
      </c>
    </row>
    <row r="150" spans="1:10" ht="23.25">
      <c r="A150" s="169">
        <v>21709</v>
      </c>
      <c r="B150" s="170">
        <v>10</v>
      </c>
      <c r="C150" s="171">
        <v>85.061</v>
      </c>
      <c r="D150" s="171">
        <v>85.0983</v>
      </c>
      <c r="E150" s="172">
        <f t="shared" si="7"/>
        <v>0.037299999999987676</v>
      </c>
      <c r="F150" s="223">
        <f t="shared" si="8"/>
        <v>127.16487113046394</v>
      </c>
      <c r="G150" s="138">
        <f t="shared" si="9"/>
        <v>293.31999999999994</v>
      </c>
      <c r="H150" s="170">
        <v>1</v>
      </c>
      <c r="I150" s="173">
        <v>744.68</v>
      </c>
      <c r="J150" s="173">
        <v>451.36</v>
      </c>
    </row>
    <row r="151" spans="1:10" ht="23.25">
      <c r="A151" s="120"/>
      <c r="B151" s="122">
        <v>11</v>
      </c>
      <c r="C151" s="129">
        <v>86.0533</v>
      </c>
      <c r="D151" s="129">
        <v>86.1004</v>
      </c>
      <c r="E151" s="161">
        <f t="shared" si="7"/>
        <v>0.047100000000000364</v>
      </c>
      <c r="F151" s="221">
        <f t="shared" si="8"/>
        <v>155.71792243859016</v>
      </c>
      <c r="G151" s="138">
        <f t="shared" si="9"/>
        <v>302.46999999999997</v>
      </c>
      <c r="H151" s="122">
        <v>2</v>
      </c>
      <c r="I151" s="138">
        <v>690.31</v>
      </c>
      <c r="J151" s="138">
        <v>387.84</v>
      </c>
    </row>
    <row r="152" spans="1:10" ht="23.25">
      <c r="A152" s="120"/>
      <c r="B152" s="170">
        <v>12</v>
      </c>
      <c r="C152" s="129">
        <v>84.8126</v>
      </c>
      <c r="D152" s="129">
        <v>84.8486</v>
      </c>
      <c r="E152" s="161">
        <f t="shared" si="7"/>
        <v>0.036000000000001364</v>
      </c>
      <c r="F152" s="221">
        <f t="shared" si="8"/>
        <v>120.20434739056853</v>
      </c>
      <c r="G152" s="138">
        <f t="shared" si="9"/>
        <v>299.49</v>
      </c>
      <c r="H152" s="170">
        <v>3</v>
      </c>
      <c r="I152" s="138">
        <v>697.49</v>
      </c>
      <c r="J152" s="138">
        <v>398</v>
      </c>
    </row>
    <row r="153" spans="1:10" ht="23.25">
      <c r="A153" s="120">
        <v>21717</v>
      </c>
      <c r="B153" s="122">
        <v>13</v>
      </c>
      <c r="C153" s="129">
        <v>86.7102</v>
      </c>
      <c r="D153" s="129">
        <v>86.736</v>
      </c>
      <c r="E153" s="161">
        <f t="shared" si="7"/>
        <v>0.02580000000000382</v>
      </c>
      <c r="F153" s="221">
        <f t="shared" si="8"/>
        <v>83.95704523268407</v>
      </c>
      <c r="G153" s="138">
        <f t="shared" si="9"/>
        <v>307.30000000000007</v>
      </c>
      <c r="H153" s="122">
        <v>4</v>
      </c>
      <c r="I153" s="138">
        <v>864.7</v>
      </c>
      <c r="J153" s="138">
        <v>557.4</v>
      </c>
    </row>
    <row r="154" spans="1:10" ht="23.25">
      <c r="A154" s="120"/>
      <c r="B154" s="170">
        <v>14</v>
      </c>
      <c r="C154" s="129">
        <v>85.915</v>
      </c>
      <c r="D154" s="129">
        <v>85.9443</v>
      </c>
      <c r="E154" s="161">
        <f t="shared" si="7"/>
        <v>0.02929999999999211</v>
      </c>
      <c r="F154" s="221">
        <f t="shared" si="8"/>
        <v>89.5257883157911</v>
      </c>
      <c r="G154" s="138">
        <f t="shared" si="9"/>
        <v>327.28</v>
      </c>
      <c r="H154" s="170">
        <v>5</v>
      </c>
      <c r="I154" s="138">
        <v>695.41</v>
      </c>
      <c r="J154" s="138">
        <v>368.13</v>
      </c>
    </row>
    <row r="155" spans="1:10" ht="23.25">
      <c r="A155" s="120"/>
      <c r="B155" s="122">
        <v>15</v>
      </c>
      <c r="C155" s="129">
        <v>86.966</v>
      </c>
      <c r="D155" s="129">
        <v>86.9925</v>
      </c>
      <c r="E155" s="161">
        <f aca="true" t="shared" si="10" ref="E155:E218">D155-C155</f>
        <v>0.026500000000012847</v>
      </c>
      <c r="F155" s="221">
        <f aca="true" t="shared" si="11" ref="F155:F218">((10^6)*E155/G155)</f>
        <v>90.7378873481008</v>
      </c>
      <c r="G155" s="138">
        <f t="shared" si="9"/>
        <v>292.05000000000007</v>
      </c>
      <c r="H155" s="122">
        <v>6</v>
      </c>
      <c r="I155" s="138">
        <v>842.59</v>
      </c>
      <c r="J155" s="138">
        <v>550.54</v>
      </c>
    </row>
    <row r="156" spans="1:10" ht="23.25">
      <c r="A156" s="120">
        <v>21728</v>
      </c>
      <c r="B156" s="170">
        <v>16</v>
      </c>
      <c r="C156" s="129">
        <v>86.1157</v>
      </c>
      <c r="D156" s="129">
        <v>86.1477</v>
      </c>
      <c r="E156" s="161">
        <f t="shared" si="10"/>
        <v>0.031999999999996476</v>
      </c>
      <c r="F156" s="221">
        <f t="shared" si="11"/>
        <v>93.8636630294394</v>
      </c>
      <c r="G156" s="138">
        <f t="shared" si="9"/>
        <v>340.91999999999996</v>
      </c>
      <c r="H156" s="170">
        <v>7</v>
      </c>
      <c r="I156" s="138">
        <v>743.06</v>
      </c>
      <c r="J156" s="138">
        <v>402.14</v>
      </c>
    </row>
    <row r="157" spans="1:10" ht="23.25">
      <c r="A157" s="120"/>
      <c r="B157" s="122">
        <v>17</v>
      </c>
      <c r="C157" s="129">
        <v>87.199</v>
      </c>
      <c r="D157" s="129">
        <v>87.2277</v>
      </c>
      <c r="E157" s="161">
        <f t="shared" si="10"/>
        <v>0.028700000000000614</v>
      </c>
      <c r="F157" s="221">
        <f t="shared" si="11"/>
        <v>94.6788506581355</v>
      </c>
      <c r="G157" s="138">
        <f t="shared" si="9"/>
        <v>303.13</v>
      </c>
      <c r="H157" s="122">
        <v>8</v>
      </c>
      <c r="I157" s="138">
        <v>818.27</v>
      </c>
      <c r="J157" s="138">
        <v>515.14</v>
      </c>
    </row>
    <row r="158" spans="1:10" ht="23.25">
      <c r="A158" s="120"/>
      <c r="B158" s="170">
        <v>18</v>
      </c>
      <c r="C158" s="129">
        <v>85.1321</v>
      </c>
      <c r="D158" s="129">
        <v>85.1527</v>
      </c>
      <c r="E158" s="161">
        <f t="shared" si="10"/>
        <v>0.020600000000001728</v>
      </c>
      <c r="F158" s="221">
        <f t="shared" si="11"/>
        <v>75.15231111598163</v>
      </c>
      <c r="G158" s="138">
        <f t="shared" si="9"/>
        <v>274.11</v>
      </c>
      <c r="H158" s="170">
        <v>9</v>
      </c>
      <c r="I158" s="138">
        <v>818.49</v>
      </c>
      <c r="J158" s="138">
        <v>544.38</v>
      </c>
    </row>
    <row r="159" spans="1:10" ht="23.25">
      <c r="A159" s="120">
        <v>21738</v>
      </c>
      <c r="B159" s="122">
        <v>10</v>
      </c>
      <c r="C159" s="129">
        <v>85.0876</v>
      </c>
      <c r="D159" s="129">
        <v>85.1279</v>
      </c>
      <c r="E159" s="161">
        <f t="shared" si="10"/>
        <v>0.040300000000002</v>
      </c>
      <c r="F159" s="221">
        <f t="shared" si="11"/>
        <v>112.40342509692913</v>
      </c>
      <c r="G159" s="138">
        <f t="shared" si="9"/>
        <v>358.53000000000003</v>
      </c>
      <c r="H159" s="122">
        <v>10</v>
      </c>
      <c r="I159" s="138">
        <v>701.97</v>
      </c>
      <c r="J159" s="138">
        <v>343.44</v>
      </c>
    </row>
    <row r="160" spans="1:10" ht="23.25">
      <c r="A160" s="120"/>
      <c r="B160" s="122">
        <v>11</v>
      </c>
      <c r="C160" s="129">
        <v>86.1033</v>
      </c>
      <c r="D160" s="129">
        <v>86.14</v>
      </c>
      <c r="E160" s="161">
        <f t="shared" si="10"/>
        <v>0.03669999999999618</v>
      </c>
      <c r="F160" s="221">
        <f t="shared" si="11"/>
        <v>127.64773399184787</v>
      </c>
      <c r="G160" s="138">
        <f t="shared" si="9"/>
        <v>287.51</v>
      </c>
      <c r="H160" s="170">
        <v>11</v>
      </c>
      <c r="I160" s="138">
        <v>825.06</v>
      </c>
      <c r="J160" s="138">
        <v>537.55</v>
      </c>
    </row>
    <row r="161" spans="1:10" ht="23.25">
      <c r="A161" s="120"/>
      <c r="B161" s="122">
        <v>12</v>
      </c>
      <c r="C161" s="129">
        <v>84.8344</v>
      </c>
      <c r="D161" s="129">
        <v>84.8664</v>
      </c>
      <c r="E161" s="161">
        <f t="shared" si="10"/>
        <v>0.031999999999996476</v>
      </c>
      <c r="F161" s="221">
        <f t="shared" si="11"/>
        <v>108.01323162086166</v>
      </c>
      <c r="G161" s="138">
        <f t="shared" si="9"/>
        <v>296.26</v>
      </c>
      <c r="H161" s="122">
        <v>12</v>
      </c>
      <c r="I161" s="138">
        <v>849.72</v>
      </c>
      <c r="J161" s="138">
        <v>553.46</v>
      </c>
    </row>
    <row r="162" spans="1:10" ht="23.25">
      <c r="A162" s="120">
        <v>21745</v>
      </c>
      <c r="B162" s="122">
        <v>13</v>
      </c>
      <c r="C162" s="129">
        <v>86.7296</v>
      </c>
      <c r="D162" s="129">
        <v>86.763</v>
      </c>
      <c r="E162" s="161">
        <f t="shared" si="10"/>
        <v>0.03340000000000032</v>
      </c>
      <c r="F162" s="221">
        <f t="shared" si="11"/>
        <v>104.14717804802096</v>
      </c>
      <c r="G162" s="138">
        <f t="shared" si="9"/>
        <v>320.7</v>
      </c>
      <c r="H162" s="170">
        <v>13</v>
      </c>
      <c r="I162" s="138">
        <v>792.63</v>
      </c>
      <c r="J162" s="138">
        <v>471.93</v>
      </c>
    </row>
    <row r="163" spans="1:10" ht="23.25">
      <c r="A163" s="120"/>
      <c r="B163" s="122">
        <v>14</v>
      </c>
      <c r="C163" s="129">
        <v>85.9305</v>
      </c>
      <c r="D163" s="129">
        <v>85.9675</v>
      </c>
      <c r="E163" s="161">
        <f t="shared" si="10"/>
        <v>0.03700000000000614</v>
      </c>
      <c r="F163" s="221">
        <f t="shared" si="11"/>
        <v>106.12057591925127</v>
      </c>
      <c r="G163" s="138">
        <f t="shared" si="9"/>
        <v>348.65999999999997</v>
      </c>
      <c r="H163" s="122">
        <v>14</v>
      </c>
      <c r="I163" s="138">
        <v>713.03</v>
      </c>
      <c r="J163" s="138">
        <v>364.37</v>
      </c>
    </row>
    <row r="164" spans="1:10" ht="23.25">
      <c r="A164" s="120"/>
      <c r="B164" s="122">
        <v>15</v>
      </c>
      <c r="C164" s="129">
        <v>86.9968</v>
      </c>
      <c r="D164" s="129">
        <v>87.0326</v>
      </c>
      <c r="E164" s="161">
        <f t="shared" si="10"/>
        <v>0.035800000000008936</v>
      </c>
      <c r="F164" s="221">
        <f t="shared" si="11"/>
        <v>105.30031178307233</v>
      </c>
      <c r="G164" s="138">
        <f t="shared" si="9"/>
        <v>339.98</v>
      </c>
      <c r="H164" s="170">
        <v>15</v>
      </c>
      <c r="I164" s="138">
        <v>749.85</v>
      </c>
      <c r="J164" s="138">
        <v>409.87</v>
      </c>
    </row>
    <row r="165" spans="1:10" ht="23.25">
      <c r="A165" s="120">
        <v>21758</v>
      </c>
      <c r="B165" s="122">
        <v>16</v>
      </c>
      <c r="C165" s="129">
        <v>86.125</v>
      </c>
      <c r="D165" s="129">
        <v>86.2283</v>
      </c>
      <c r="E165" s="161">
        <f t="shared" si="10"/>
        <v>0.10330000000000439</v>
      </c>
      <c r="F165" s="221">
        <f t="shared" si="11"/>
        <v>271.05746523223405</v>
      </c>
      <c r="G165" s="138">
        <f t="shared" si="9"/>
        <v>381.1</v>
      </c>
      <c r="H165" s="122">
        <v>16</v>
      </c>
      <c r="I165" s="138">
        <v>748.63</v>
      </c>
      <c r="J165" s="138">
        <v>367.53</v>
      </c>
    </row>
    <row r="166" spans="1:10" ht="23.25">
      <c r="A166" s="120"/>
      <c r="B166" s="122">
        <v>17</v>
      </c>
      <c r="C166" s="129">
        <v>87.2231</v>
      </c>
      <c r="D166" s="129">
        <v>87.3508</v>
      </c>
      <c r="E166" s="161">
        <f t="shared" si="10"/>
        <v>0.12770000000000437</v>
      </c>
      <c r="F166" s="221">
        <f t="shared" si="11"/>
        <v>421.8419661733761</v>
      </c>
      <c r="G166" s="138">
        <f t="shared" si="9"/>
        <v>302.7199999999999</v>
      </c>
      <c r="H166" s="170">
        <v>17</v>
      </c>
      <c r="I166" s="138">
        <v>832.31</v>
      </c>
      <c r="J166" s="138">
        <v>529.59</v>
      </c>
    </row>
    <row r="167" spans="1:10" ht="23.25">
      <c r="A167" s="120"/>
      <c r="B167" s="122">
        <v>18</v>
      </c>
      <c r="C167" s="129">
        <v>85.16</v>
      </c>
      <c r="D167" s="129">
        <v>85.2928</v>
      </c>
      <c r="E167" s="161">
        <f t="shared" si="10"/>
        <v>0.13280000000000314</v>
      </c>
      <c r="F167" s="221">
        <f t="shared" si="11"/>
        <v>454.62325836158686</v>
      </c>
      <c r="G167" s="138">
        <f t="shared" si="9"/>
        <v>292.11</v>
      </c>
      <c r="H167" s="122">
        <v>18</v>
      </c>
      <c r="I167" s="138">
        <v>825.07</v>
      </c>
      <c r="J167" s="138">
        <v>532.96</v>
      </c>
    </row>
    <row r="168" spans="1:10" ht="23.25">
      <c r="A168" s="120">
        <v>21764</v>
      </c>
      <c r="B168" s="122">
        <v>28</v>
      </c>
      <c r="C168" s="129">
        <v>87.1752</v>
      </c>
      <c r="D168" s="129">
        <v>87.244</v>
      </c>
      <c r="E168" s="161">
        <f t="shared" si="10"/>
        <v>0.06879999999999598</v>
      </c>
      <c r="F168" s="221">
        <f t="shared" si="11"/>
        <v>185.25000673145743</v>
      </c>
      <c r="G168" s="138">
        <f t="shared" si="9"/>
        <v>371.39</v>
      </c>
      <c r="H168" s="170">
        <v>19</v>
      </c>
      <c r="I168" s="138">
        <v>670.24</v>
      </c>
      <c r="J168" s="138">
        <v>298.85</v>
      </c>
    </row>
    <row r="169" spans="1:10" ht="23.25">
      <c r="A169" s="120"/>
      <c r="B169" s="122">
        <v>29</v>
      </c>
      <c r="C169" s="129">
        <v>85.2389</v>
      </c>
      <c r="D169" s="129">
        <v>85.2917</v>
      </c>
      <c r="E169" s="161">
        <f t="shared" si="10"/>
        <v>0.05280000000000484</v>
      </c>
      <c r="F169" s="221">
        <f t="shared" si="11"/>
        <v>180.72907752868338</v>
      </c>
      <c r="G169" s="138">
        <f t="shared" si="9"/>
        <v>292.15</v>
      </c>
      <c r="H169" s="122">
        <v>20</v>
      </c>
      <c r="I169" s="138">
        <v>823.6</v>
      </c>
      <c r="J169" s="138">
        <v>531.45</v>
      </c>
    </row>
    <row r="170" spans="1:10" ht="23.25">
      <c r="A170" s="120"/>
      <c r="B170" s="122">
        <v>30</v>
      </c>
      <c r="C170" s="129">
        <v>84.9698</v>
      </c>
      <c r="D170" s="129">
        <v>85.0223</v>
      </c>
      <c r="E170" s="161">
        <f t="shared" si="10"/>
        <v>0.052499999999994884</v>
      </c>
      <c r="F170" s="221">
        <f t="shared" si="11"/>
        <v>178.97930658301195</v>
      </c>
      <c r="G170" s="138">
        <f t="shared" si="9"/>
        <v>293.3299999999999</v>
      </c>
      <c r="H170" s="170">
        <v>21</v>
      </c>
      <c r="I170" s="138">
        <v>831.91</v>
      </c>
      <c r="J170" s="138">
        <v>538.58</v>
      </c>
    </row>
    <row r="171" spans="1:10" ht="23.25">
      <c r="A171" s="120">
        <v>21780</v>
      </c>
      <c r="B171" s="122">
        <v>31</v>
      </c>
      <c r="C171" s="129">
        <v>84.8673</v>
      </c>
      <c r="D171" s="129">
        <v>84.923</v>
      </c>
      <c r="E171" s="161">
        <f t="shared" si="10"/>
        <v>0.05570000000000164</v>
      </c>
      <c r="F171" s="221">
        <f t="shared" si="11"/>
        <v>176.4221462055037</v>
      </c>
      <c r="G171" s="138">
        <f t="shared" si="9"/>
        <v>315.72</v>
      </c>
      <c r="H171" s="122">
        <v>22</v>
      </c>
      <c r="I171" s="138">
        <v>857.84</v>
      </c>
      <c r="J171" s="138">
        <v>542.12</v>
      </c>
    </row>
    <row r="172" spans="1:10" ht="23.25">
      <c r="A172" s="120"/>
      <c r="B172" s="122">
        <v>32</v>
      </c>
      <c r="C172" s="129">
        <v>85.0115</v>
      </c>
      <c r="D172" s="129">
        <v>85.0657</v>
      </c>
      <c r="E172" s="161">
        <f t="shared" si="10"/>
        <v>0.054200000000008686</v>
      </c>
      <c r="F172" s="221">
        <f t="shared" si="11"/>
        <v>163.79570867334144</v>
      </c>
      <c r="G172" s="138">
        <f t="shared" si="9"/>
        <v>330.90000000000003</v>
      </c>
      <c r="H172" s="170">
        <v>23</v>
      </c>
      <c r="I172" s="138">
        <v>706.08</v>
      </c>
      <c r="J172" s="138">
        <v>375.18</v>
      </c>
    </row>
    <row r="173" spans="1:10" ht="23.25">
      <c r="A173" s="120"/>
      <c r="B173" s="122">
        <v>33</v>
      </c>
      <c r="C173" s="129">
        <v>85.9832</v>
      </c>
      <c r="D173" s="129">
        <v>86.0543</v>
      </c>
      <c r="E173" s="161">
        <f t="shared" si="10"/>
        <v>0.07110000000000127</v>
      </c>
      <c r="F173" s="221">
        <f t="shared" si="11"/>
        <v>203.7366038168413</v>
      </c>
      <c r="G173" s="138">
        <f t="shared" si="9"/>
        <v>348.98</v>
      </c>
      <c r="H173" s="122">
        <v>24</v>
      </c>
      <c r="I173" s="138">
        <v>688.34</v>
      </c>
      <c r="J173" s="138">
        <v>339.36</v>
      </c>
    </row>
    <row r="174" spans="1:10" ht="23.25">
      <c r="A174" s="120">
        <v>21793</v>
      </c>
      <c r="B174" s="122">
        <v>34</v>
      </c>
      <c r="C174" s="129">
        <v>83.7473</v>
      </c>
      <c r="D174" s="129">
        <v>83.8055</v>
      </c>
      <c r="E174" s="161">
        <f t="shared" si="10"/>
        <v>0.05819999999999936</v>
      </c>
      <c r="F174" s="221">
        <f t="shared" si="11"/>
        <v>192.3521829659231</v>
      </c>
      <c r="G174" s="138">
        <f t="shared" si="9"/>
        <v>302.57000000000005</v>
      </c>
      <c r="H174" s="170">
        <v>25</v>
      </c>
      <c r="I174" s="138">
        <v>821.49</v>
      </c>
      <c r="J174" s="138">
        <v>518.92</v>
      </c>
    </row>
    <row r="175" spans="1:10" ht="23.25">
      <c r="A175" s="120"/>
      <c r="B175" s="122">
        <v>35</v>
      </c>
      <c r="C175" s="129">
        <v>85.0311</v>
      </c>
      <c r="D175" s="129">
        <v>85.075</v>
      </c>
      <c r="E175" s="161">
        <f t="shared" si="10"/>
        <v>0.04390000000000782</v>
      </c>
      <c r="F175" s="221">
        <f t="shared" si="11"/>
        <v>150.78656316551428</v>
      </c>
      <c r="G175" s="138">
        <f t="shared" si="9"/>
        <v>291.14</v>
      </c>
      <c r="H175" s="122">
        <v>26</v>
      </c>
      <c r="I175" s="138">
        <v>876.62</v>
      </c>
      <c r="J175" s="138">
        <v>585.48</v>
      </c>
    </row>
    <row r="176" spans="1:10" ht="23.25">
      <c r="A176" s="120"/>
      <c r="B176" s="122">
        <v>36</v>
      </c>
      <c r="C176" s="129">
        <v>84.5921</v>
      </c>
      <c r="D176" s="129">
        <v>84.6448</v>
      </c>
      <c r="E176" s="161">
        <f t="shared" si="10"/>
        <v>0.05270000000000152</v>
      </c>
      <c r="F176" s="221">
        <f t="shared" si="11"/>
        <v>172.94565502757126</v>
      </c>
      <c r="G176" s="138">
        <f t="shared" si="9"/>
        <v>304.72</v>
      </c>
      <c r="H176" s="170">
        <v>27</v>
      </c>
      <c r="I176" s="138">
        <v>830.58</v>
      </c>
      <c r="J176" s="138">
        <v>525.86</v>
      </c>
    </row>
    <row r="177" spans="1:10" ht="23.25">
      <c r="A177" s="120">
        <v>21806</v>
      </c>
      <c r="B177" s="122">
        <v>19</v>
      </c>
      <c r="C177" s="129">
        <v>88.9815</v>
      </c>
      <c r="D177" s="129">
        <v>89.1017</v>
      </c>
      <c r="E177" s="161">
        <f t="shared" si="10"/>
        <v>0.12019999999999698</v>
      </c>
      <c r="F177" s="221">
        <f t="shared" si="11"/>
        <v>390.3357796973338</v>
      </c>
      <c r="G177" s="138">
        <f t="shared" si="9"/>
        <v>307.94</v>
      </c>
      <c r="H177" s="122">
        <v>28</v>
      </c>
      <c r="I177" s="138">
        <v>810.86</v>
      </c>
      <c r="J177" s="138">
        <v>502.92</v>
      </c>
    </row>
    <row r="178" spans="1:10" ht="23.25">
      <c r="A178" s="120"/>
      <c r="B178" s="122">
        <v>20</v>
      </c>
      <c r="C178" s="129">
        <v>84.6675</v>
      </c>
      <c r="D178" s="129">
        <v>84.816</v>
      </c>
      <c r="E178" s="161">
        <f t="shared" si="10"/>
        <v>0.14849999999999852</v>
      </c>
      <c r="F178" s="221">
        <f t="shared" si="11"/>
        <v>431.5982212921746</v>
      </c>
      <c r="G178" s="138">
        <f t="shared" si="9"/>
        <v>344.07</v>
      </c>
      <c r="H178" s="170">
        <v>29</v>
      </c>
      <c r="I178" s="138">
        <v>658.75</v>
      </c>
      <c r="J178" s="138">
        <v>314.68</v>
      </c>
    </row>
    <row r="179" spans="1:10" ht="23.25">
      <c r="A179" s="120"/>
      <c r="B179" s="122">
        <v>21</v>
      </c>
      <c r="C179" s="129">
        <v>86.3577</v>
      </c>
      <c r="D179" s="129">
        <v>86.4814</v>
      </c>
      <c r="E179" s="161">
        <f t="shared" si="10"/>
        <v>0.12369999999999948</v>
      </c>
      <c r="F179" s="221">
        <f t="shared" si="11"/>
        <v>399.1610196837673</v>
      </c>
      <c r="G179" s="138">
        <f t="shared" si="9"/>
        <v>309.9</v>
      </c>
      <c r="H179" s="122">
        <v>30</v>
      </c>
      <c r="I179" s="138">
        <v>683.5</v>
      </c>
      <c r="J179" s="138">
        <v>373.6</v>
      </c>
    </row>
    <row r="180" spans="1:10" ht="23.25">
      <c r="A180" s="120">
        <v>21808</v>
      </c>
      <c r="B180" s="122">
        <v>22</v>
      </c>
      <c r="C180" s="129">
        <v>85.1489</v>
      </c>
      <c r="D180" s="129">
        <v>85.2675</v>
      </c>
      <c r="E180" s="161">
        <f t="shared" si="10"/>
        <v>0.1186000000000007</v>
      </c>
      <c r="F180" s="221">
        <f t="shared" si="11"/>
        <v>365.8461348633497</v>
      </c>
      <c r="G180" s="138">
        <f t="shared" si="9"/>
        <v>324.18</v>
      </c>
      <c r="H180" s="170">
        <v>31</v>
      </c>
      <c r="I180" s="138">
        <v>650.52</v>
      </c>
      <c r="J180" s="138">
        <v>326.34</v>
      </c>
    </row>
    <row r="181" spans="1:10" ht="23.25">
      <c r="A181" s="120"/>
      <c r="B181" s="122">
        <v>23</v>
      </c>
      <c r="C181" s="129">
        <v>87.6426</v>
      </c>
      <c r="D181" s="129">
        <v>87.812</v>
      </c>
      <c r="E181" s="161">
        <f t="shared" si="10"/>
        <v>0.169399999999996</v>
      </c>
      <c r="F181" s="221">
        <f t="shared" si="11"/>
        <v>582.4107818194184</v>
      </c>
      <c r="G181" s="138">
        <f t="shared" si="9"/>
        <v>290.8599999999999</v>
      </c>
      <c r="H181" s="122">
        <v>32</v>
      </c>
      <c r="I181" s="138">
        <v>860.31</v>
      </c>
      <c r="J181" s="138">
        <v>569.45</v>
      </c>
    </row>
    <row r="182" spans="1:10" ht="23.25">
      <c r="A182" s="120"/>
      <c r="B182" s="122">
        <v>24</v>
      </c>
      <c r="C182" s="129">
        <v>88.0198</v>
      </c>
      <c r="D182" s="129">
        <v>88.1898</v>
      </c>
      <c r="E182" s="161">
        <f t="shared" si="10"/>
        <v>0.1700000000000017</v>
      </c>
      <c r="F182" s="221">
        <f t="shared" si="11"/>
        <v>571.1214136934816</v>
      </c>
      <c r="G182" s="138">
        <f t="shared" si="9"/>
        <v>297.65999999999997</v>
      </c>
      <c r="H182" s="170">
        <v>33</v>
      </c>
      <c r="I182" s="138">
        <v>851.1</v>
      </c>
      <c r="J182" s="138">
        <v>553.44</v>
      </c>
    </row>
    <row r="183" spans="1:10" ht="23.25">
      <c r="A183" s="120">
        <v>21821</v>
      </c>
      <c r="B183" s="122">
        <v>25</v>
      </c>
      <c r="C183" s="129">
        <v>87.0156</v>
      </c>
      <c r="D183" s="129">
        <v>87.1748</v>
      </c>
      <c r="E183" s="161">
        <f t="shared" si="10"/>
        <v>0.15919999999999845</v>
      </c>
      <c r="F183" s="221">
        <f t="shared" si="11"/>
        <v>535.5761143818283</v>
      </c>
      <c r="G183" s="138">
        <f t="shared" si="9"/>
        <v>297.24999999999994</v>
      </c>
      <c r="H183" s="122">
        <v>34</v>
      </c>
      <c r="I183" s="138">
        <v>800.06</v>
      </c>
      <c r="J183" s="138">
        <v>502.81</v>
      </c>
    </row>
    <row r="184" spans="1:10" ht="23.25">
      <c r="A184" s="120"/>
      <c r="B184" s="122">
        <v>26</v>
      </c>
      <c r="C184" s="129">
        <v>85.768</v>
      </c>
      <c r="D184" s="129">
        <v>85.9416</v>
      </c>
      <c r="E184" s="161">
        <f t="shared" si="10"/>
        <v>0.17359999999999332</v>
      </c>
      <c r="F184" s="221">
        <f t="shared" si="11"/>
        <v>495.3065708008597</v>
      </c>
      <c r="G184" s="138">
        <f t="shared" si="9"/>
        <v>350.49</v>
      </c>
      <c r="H184" s="170">
        <v>35</v>
      </c>
      <c r="I184" s="138">
        <v>670.61</v>
      </c>
      <c r="J184" s="138">
        <v>320.12</v>
      </c>
    </row>
    <row r="185" spans="1:10" ht="23.25">
      <c r="A185" s="120"/>
      <c r="B185" s="122">
        <v>27</v>
      </c>
      <c r="C185" s="129">
        <v>86.2889</v>
      </c>
      <c r="D185" s="129">
        <v>86.4491</v>
      </c>
      <c r="E185" s="161">
        <f t="shared" si="10"/>
        <v>0.16020000000000323</v>
      </c>
      <c r="F185" s="221">
        <f t="shared" si="11"/>
        <v>464.91380811423534</v>
      </c>
      <c r="G185" s="138">
        <f t="shared" si="9"/>
        <v>344.58000000000004</v>
      </c>
      <c r="H185" s="122">
        <v>36</v>
      </c>
      <c r="I185" s="138">
        <v>731.6</v>
      </c>
      <c r="J185" s="138">
        <v>387.02</v>
      </c>
    </row>
    <row r="186" spans="1:10" ht="23.25">
      <c r="A186" s="120">
        <v>21830</v>
      </c>
      <c r="B186" s="122">
        <v>28</v>
      </c>
      <c r="C186" s="129">
        <v>87.2261</v>
      </c>
      <c r="D186" s="129">
        <v>87.2555</v>
      </c>
      <c r="E186" s="161">
        <f t="shared" si="10"/>
        <v>0.02939999999999543</v>
      </c>
      <c r="F186" s="221">
        <f t="shared" si="11"/>
        <v>96.79331006780612</v>
      </c>
      <c r="G186" s="138">
        <f t="shared" si="9"/>
        <v>303.74</v>
      </c>
      <c r="H186" s="170">
        <v>37</v>
      </c>
      <c r="I186" s="138">
        <v>671.73</v>
      </c>
      <c r="J186" s="138">
        <v>367.99</v>
      </c>
    </row>
    <row r="187" spans="1:10" ht="23.25">
      <c r="A187" s="120"/>
      <c r="B187" s="122">
        <v>29</v>
      </c>
      <c r="C187" s="129">
        <v>85.249</v>
      </c>
      <c r="D187" s="129">
        <v>85.2816</v>
      </c>
      <c r="E187" s="161">
        <f t="shared" si="10"/>
        <v>0.03260000000000218</v>
      </c>
      <c r="F187" s="221">
        <f t="shared" si="11"/>
        <v>103.26913329955077</v>
      </c>
      <c r="G187" s="138">
        <f t="shared" si="9"/>
        <v>315.67999999999995</v>
      </c>
      <c r="H187" s="122">
        <v>38</v>
      </c>
      <c r="I187" s="138">
        <v>755.54</v>
      </c>
      <c r="J187" s="138">
        <v>439.86</v>
      </c>
    </row>
    <row r="188" spans="1:10" ht="23.25">
      <c r="A188" s="120"/>
      <c r="B188" s="122">
        <v>30</v>
      </c>
      <c r="C188" s="129">
        <v>84.9936</v>
      </c>
      <c r="D188" s="129">
        <v>85.0172</v>
      </c>
      <c r="E188" s="161">
        <f t="shared" si="10"/>
        <v>0.02360000000000184</v>
      </c>
      <c r="F188" s="221">
        <f t="shared" si="11"/>
        <v>82.32749598828521</v>
      </c>
      <c r="G188" s="138">
        <f t="shared" si="9"/>
        <v>286.66</v>
      </c>
      <c r="H188" s="170">
        <v>39</v>
      </c>
      <c r="I188" s="138">
        <v>770.7</v>
      </c>
      <c r="J188" s="138">
        <v>484.04</v>
      </c>
    </row>
    <row r="189" spans="1:10" ht="23.25">
      <c r="A189" s="120">
        <v>21843</v>
      </c>
      <c r="B189" s="122">
        <v>31</v>
      </c>
      <c r="C189" s="129">
        <v>84.8807</v>
      </c>
      <c r="D189" s="129">
        <v>84.9042</v>
      </c>
      <c r="E189" s="161">
        <f t="shared" si="10"/>
        <v>0.023499999999998522</v>
      </c>
      <c r="F189" s="221">
        <f t="shared" si="11"/>
        <v>82.81354618176172</v>
      </c>
      <c r="G189" s="138">
        <f t="shared" si="9"/>
        <v>283.77</v>
      </c>
      <c r="H189" s="122">
        <v>40</v>
      </c>
      <c r="I189" s="138">
        <v>822.39</v>
      </c>
      <c r="J189" s="138">
        <v>538.62</v>
      </c>
    </row>
    <row r="190" spans="1:10" ht="23.25">
      <c r="A190" s="120"/>
      <c r="B190" s="122">
        <v>32</v>
      </c>
      <c r="C190" s="129">
        <v>85.0175</v>
      </c>
      <c r="D190" s="129">
        <v>85.0455</v>
      </c>
      <c r="E190" s="161">
        <f t="shared" si="10"/>
        <v>0.028000000000005798</v>
      </c>
      <c r="F190" s="221">
        <f t="shared" si="11"/>
        <v>88.78741755455923</v>
      </c>
      <c r="G190" s="138">
        <f t="shared" si="9"/>
        <v>315.36</v>
      </c>
      <c r="H190" s="170">
        <v>41</v>
      </c>
      <c r="I190" s="138">
        <v>870.47</v>
      </c>
      <c r="J190" s="138">
        <v>555.11</v>
      </c>
    </row>
    <row r="191" spans="1:10" ht="23.25">
      <c r="A191" s="120"/>
      <c r="B191" s="122">
        <v>33</v>
      </c>
      <c r="C191" s="129">
        <v>85.9914</v>
      </c>
      <c r="D191" s="129">
        <v>86.0213</v>
      </c>
      <c r="E191" s="161">
        <f t="shared" si="10"/>
        <v>0.029899999999997817</v>
      </c>
      <c r="F191" s="221">
        <f t="shared" si="11"/>
        <v>98.52054433423775</v>
      </c>
      <c r="G191" s="138">
        <f t="shared" si="9"/>
        <v>303.49</v>
      </c>
      <c r="H191" s="122">
        <v>42</v>
      </c>
      <c r="I191" s="138">
        <v>863.33</v>
      </c>
      <c r="J191" s="138">
        <v>559.84</v>
      </c>
    </row>
    <row r="192" spans="1:10" ht="23.25">
      <c r="A192" s="120">
        <v>21854</v>
      </c>
      <c r="B192" s="122">
        <v>34</v>
      </c>
      <c r="C192" s="129">
        <v>83.7394</v>
      </c>
      <c r="D192" s="129">
        <v>83.7684</v>
      </c>
      <c r="E192" s="161">
        <f t="shared" si="10"/>
        <v>0.028999999999996362</v>
      </c>
      <c r="F192" s="221">
        <f t="shared" si="11"/>
        <v>96.17935791986059</v>
      </c>
      <c r="G192" s="138">
        <f t="shared" si="9"/>
        <v>301.52</v>
      </c>
      <c r="H192" s="170">
        <v>43</v>
      </c>
      <c r="I192" s="138">
        <v>752.8</v>
      </c>
      <c r="J192" s="138">
        <v>451.28</v>
      </c>
    </row>
    <row r="193" spans="1:10" ht="23.25">
      <c r="A193" s="120"/>
      <c r="B193" s="122">
        <v>35</v>
      </c>
      <c r="C193" s="129">
        <v>85.0287</v>
      </c>
      <c r="D193" s="129">
        <v>85.0539</v>
      </c>
      <c r="E193" s="161">
        <f t="shared" si="10"/>
        <v>0.025199999999998113</v>
      </c>
      <c r="F193" s="221">
        <f t="shared" si="11"/>
        <v>78.73031742063893</v>
      </c>
      <c r="G193" s="138">
        <f t="shared" si="9"/>
        <v>320.08000000000004</v>
      </c>
      <c r="H193" s="122">
        <v>44</v>
      </c>
      <c r="I193" s="138">
        <v>674.23</v>
      </c>
      <c r="J193" s="138">
        <v>354.15</v>
      </c>
    </row>
    <row r="194" spans="1:10" ht="23.25">
      <c r="A194" s="120"/>
      <c r="B194" s="122">
        <v>36</v>
      </c>
      <c r="C194" s="129">
        <v>84.5693</v>
      </c>
      <c r="D194" s="129">
        <v>84.5915</v>
      </c>
      <c r="E194" s="161">
        <f t="shared" si="10"/>
        <v>0.022199999999998</v>
      </c>
      <c r="F194" s="221">
        <f t="shared" si="11"/>
        <v>85.74739281575125</v>
      </c>
      <c r="G194" s="138">
        <f t="shared" si="9"/>
        <v>258.9</v>
      </c>
      <c r="H194" s="170">
        <v>45</v>
      </c>
      <c r="I194" s="138">
        <v>805.62</v>
      </c>
      <c r="J194" s="138">
        <v>546.72</v>
      </c>
    </row>
    <row r="195" spans="1:10" ht="23.25">
      <c r="A195" s="120">
        <v>21861</v>
      </c>
      <c r="B195" s="122">
        <v>31</v>
      </c>
      <c r="C195" s="129">
        <v>84.8712</v>
      </c>
      <c r="D195" s="129">
        <v>84.8982</v>
      </c>
      <c r="E195" s="161">
        <f t="shared" si="10"/>
        <v>0.027000000000001023</v>
      </c>
      <c r="F195" s="221">
        <f t="shared" si="11"/>
        <v>103.64683301343962</v>
      </c>
      <c r="G195" s="138">
        <f t="shared" si="9"/>
        <v>260.5</v>
      </c>
      <c r="H195" s="122">
        <v>46</v>
      </c>
      <c r="I195" s="138">
        <v>815.51</v>
      </c>
      <c r="J195" s="138">
        <v>555.01</v>
      </c>
    </row>
    <row r="196" spans="1:10" ht="23.25">
      <c r="A196" s="120"/>
      <c r="B196" s="122">
        <v>32</v>
      </c>
      <c r="C196" s="129">
        <v>85.0048</v>
      </c>
      <c r="D196" s="129">
        <v>85.0302</v>
      </c>
      <c r="E196" s="161">
        <f t="shared" si="10"/>
        <v>0.02539999999999054</v>
      </c>
      <c r="F196" s="221">
        <f t="shared" si="11"/>
        <v>85.68633404173173</v>
      </c>
      <c r="G196" s="138">
        <f t="shared" si="9"/>
        <v>296.43000000000006</v>
      </c>
      <c r="H196" s="170">
        <v>47</v>
      </c>
      <c r="I196" s="138">
        <v>826.44</v>
      </c>
      <c r="J196" s="138">
        <v>530.01</v>
      </c>
    </row>
    <row r="197" spans="1:10" ht="23.25">
      <c r="A197" s="120"/>
      <c r="B197" s="122">
        <v>33</v>
      </c>
      <c r="C197" s="129">
        <v>85.9738</v>
      </c>
      <c r="D197" s="129">
        <v>86.0013</v>
      </c>
      <c r="E197" s="161">
        <f t="shared" si="10"/>
        <v>0.02750000000000341</v>
      </c>
      <c r="F197" s="221">
        <f t="shared" si="11"/>
        <v>87.15218355835525</v>
      </c>
      <c r="G197" s="138">
        <f t="shared" si="9"/>
        <v>315.53999999999996</v>
      </c>
      <c r="H197" s="122">
        <v>48</v>
      </c>
      <c r="I197" s="138">
        <v>806.54</v>
      </c>
      <c r="J197" s="138">
        <v>491</v>
      </c>
    </row>
    <row r="198" spans="1:10" ht="23.25">
      <c r="A198" s="120">
        <v>21872</v>
      </c>
      <c r="B198" s="122">
        <v>34</v>
      </c>
      <c r="C198" s="129">
        <v>83.7185</v>
      </c>
      <c r="D198" s="129">
        <v>83.744</v>
      </c>
      <c r="E198" s="161">
        <f t="shared" si="10"/>
        <v>0.02549999999999386</v>
      </c>
      <c r="F198" s="221">
        <f t="shared" si="11"/>
        <v>88.33004260623458</v>
      </c>
      <c r="G198" s="138">
        <f aca="true" t="shared" si="12" ref="G198:G261">SUM(I198-J198)</f>
        <v>288.68999999999994</v>
      </c>
      <c r="H198" s="170">
        <v>49</v>
      </c>
      <c r="I198" s="138">
        <v>827.41</v>
      </c>
      <c r="J198" s="138">
        <v>538.72</v>
      </c>
    </row>
    <row r="199" spans="1:10" ht="23.25">
      <c r="A199" s="120"/>
      <c r="B199" s="122">
        <v>35</v>
      </c>
      <c r="C199" s="129">
        <v>84.9842</v>
      </c>
      <c r="D199" s="129">
        <v>85.0113</v>
      </c>
      <c r="E199" s="161">
        <f t="shared" si="10"/>
        <v>0.027100000000004343</v>
      </c>
      <c r="F199" s="221">
        <f t="shared" si="11"/>
        <v>90.13203844748175</v>
      </c>
      <c r="G199" s="138">
        <f t="shared" si="12"/>
        <v>300.6700000000001</v>
      </c>
      <c r="H199" s="122">
        <v>50</v>
      </c>
      <c r="I199" s="138">
        <v>826.73</v>
      </c>
      <c r="J199" s="138">
        <v>526.06</v>
      </c>
    </row>
    <row r="200" spans="1:10" ht="23.25">
      <c r="A200" s="120"/>
      <c r="B200" s="122">
        <v>36</v>
      </c>
      <c r="C200" s="129">
        <v>84.5867</v>
      </c>
      <c r="D200" s="129">
        <v>84.6132</v>
      </c>
      <c r="E200" s="161">
        <f t="shared" si="10"/>
        <v>0.026500000000012847</v>
      </c>
      <c r="F200" s="221">
        <f t="shared" si="11"/>
        <v>86.18166444441393</v>
      </c>
      <c r="G200" s="138">
        <f t="shared" si="12"/>
        <v>307.49000000000007</v>
      </c>
      <c r="H200" s="170">
        <v>51</v>
      </c>
      <c r="I200" s="138">
        <v>798.95</v>
      </c>
      <c r="J200" s="138">
        <v>491.46</v>
      </c>
    </row>
    <row r="201" spans="1:10" ht="23.25">
      <c r="A201" s="120">
        <v>21882</v>
      </c>
      <c r="B201" s="122">
        <v>28</v>
      </c>
      <c r="C201" s="129">
        <v>87.1837</v>
      </c>
      <c r="D201" s="129">
        <v>87.1979</v>
      </c>
      <c r="E201" s="161">
        <f t="shared" si="10"/>
        <v>0.014200000000002433</v>
      </c>
      <c r="F201" s="221">
        <f t="shared" si="11"/>
        <v>45.28927728520262</v>
      </c>
      <c r="G201" s="138">
        <f t="shared" si="12"/>
        <v>313.5400000000001</v>
      </c>
      <c r="H201" s="122">
        <v>52</v>
      </c>
      <c r="I201" s="138">
        <v>799.07</v>
      </c>
      <c r="J201" s="138">
        <v>485.53</v>
      </c>
    </row>
    <row r="202" spans="1:10" ht="23.25">
      <c r="A202" s="120"/>
      <c r="B202" s="122">
        <v>29</v>
      </c>
      <c r="C202" s="129">
        <v>85.235</v>
      </c>
      <c r="D202" s="129">
        <v>85.2484</v>
      </c>
      <c r="E202" s="161">
        <f t="shared" si="10"/>
        <v>0.013400000000004297</v>
      </c>
      <c r="F202" s="221">
        <f t="shared" si="11"/>
        <v>47.03239619530483</v>
      </c>
      <c r="G202" s="138">
        <f t="shared" si="12"/>
        <v>284.90999999999997</v>
      </c>
      <c r="H202" s="170">
        <v>53</v>
      </c>
      <c r="I202" s="138">
        <v>808.23</v>
      </c>
      <c r="J202" s="138">
        <v>523.32</v>
      </c>
    </row>
    <row r="203" spans="1:10" ht="23.25">
      <c r="A203" s="120"/>
      <c r="B203" s="122">
        <v>30</v>
      </c>
      <c r="C203" s="129">
        <v>84.9607</v>
      </c>
      <c r="D203" s="129">
        <v>84.9716</v>
      </c>
      <c r="E203" s="161">
        <f t="shared" si="10"/>
        <v>0.01089999999999236</v>
      </c>
      <c r="F203" s="221">
        <f t="shared" si="11"/>
        <v>35.22036965229534</v>
      </c>
      <c r="G203" s="138">
        <f t="shared" si="12"/>
        <v>309.47999999999996</v>
      </c>
      <c r="H203" s="122">
        <v>54</v>
      </c>
      <c r="I203" s="138">
        <v>812.54</v>
      </c>
      <c r="J203" s="138">
        <v>503.06</v>
      </c>
    </row>
    <row r="204" spans="1:10" ht="23.25">
      <c r="A204" s="120">
        <v>21890</v>
      </c>
      <c r="B204" s="122">
        <v>7</v>
      </c>
      <c r="C204" s="129">
        <v>86.4098</v>
      </c>
      <c r="D204" s="129">
        <v>86.4489</v>
      </c>
      <c r="E204" s="161">
        <f t="shared" si="10"/>
        <v>0.03909999999999059</v>
      </c>
      <c r="F204" s="221">
        <f t="shared" si="11"/>
        <v>141.9546906767012</v>
      </c>
      <c r="G204" s="138">
        <f t="shared" si="12"/>
        <v>275.44000000000005</v>
      </c>
      <c r="H204" s="170">
        <v>55</v>
      </c>
      <c r="I204" s="138">
        <v>821.83</v>
      </c>
      <c r="J204" s="138">
        <v>546.39</v>
      </c>
    </row>
    <row r="205" spans="1:10" ht="23.25">
      <c r="A205" s="120"/>
      <c r="B205" s="122">
        <v>8</v>
      </c>
      <c r="C205" s="129">
        <v>84.7631</v>
      </c>
      <c r="D205" s="129">
        <v>84.795</v>
      </c>
      <c r="E205" s="161">
        <f t="shared" si="10"/>
        <v>0.03190000000000737</v>
      </c>
      <c r="F205" s="221">
        <f t="shared" si="11"/>
        <v>109.02628251138924</v>
      </c>
      <c r="G205" s="138">
        <f t="shared" si="12"/>
        <v>292.5899999999999</v>
      </c>
      <c r="H205" s="122">
        <v>56</v>
      </c>
      <c r="I205" s="138">
        <v>830.66</v>
      </c>
      <c r="J205" s="138">
        <v>538.07</v>
      </c>
    </row>
    <row r="206" spans="1:10" ht="23.25">
      <c r="A206" s="120"/>
      <c r="B206" s="122">
        <v>9</v>
      </c>
      <c r="C206" s="129">
        <v>87.6306</v>
      </c>
      <c r="D206" s="129">
        <v>87.6894</v>
      </c>
      <c r="E206" s="161">
        <f t="shared" si="10"/>
        <v>0.05880000000000507</v>
      </c>
      <c r="F206" s="221">
        <f t="shared" si="11"/>
        <v>200.20429009194777</v>
      </c>
      <c r="G206" s="138">
        <f t="shared" si="12"/>
        <v>293.70000000000005</v>
      </c>
      <c r="H206" s="170">
        <v>57</v>
      </c>
      <c r="I206" s="138">
        <v>847.21</v>
      </c>
      <c r="J206" s="138">
        <v>553.51</v>
      </c>
    </row>
    <row r="207" spans="1:10" ht="23.25">
      <c r="A207" s="120">
        <v>21906</v>
      </c>
      <c r="B207" s="122">
        <v>10</v>
      </c>
      <c r="C207" s="129">
        <v>85.0611</v>
      </c>
      <c r="D207" s="129">
        <v>85.0948</v>
      </c>
      <c r="E207" s="161">
        <f t="shared" si="10"/>
        <v>0.03370000000001028</v>
      </c>
      <c r="F207" s="221">
        <f t="shared" si="11"/>
        <v>111.27620934459392</v>
      </c>
      <c r="G207" s="138">
        <f t="shared" si="12"/>
        <v>302.85</v>
      </c>
      <c r="H207" s="122">
        <v>58</v>
      </c>
      <c r="I207" s="138">
        <v>681.2</v>
      </c>
      <c r="J207" s="138">
        <v>378.35</v>
      </c>
    </row>
    <row r="208" spans="1:10" ht="23.25">
      <c r="A208" s="120"/>
      <c r="B208" s="122">
        <v>11</v>
      </c>
      <c r="C208" s="129">
        <v>86.0798</v>
      </c>
      <c r="D208" s="129">
        <v>86.0933</v>
      </c>
      <c r="E208" s="161">
        <f t="shared" si="10"/>
        <v>0.013499999999993406</v>
      </c>
      <c r="F208" s="221">
        <f t="shared" si="11"/>
        <v>49.79895975503857</v>
      </c>
      <c r="G208" s="138">
        <f t="shared" si="12"/>
        <v>271.09000000000003</v>
      </c>
      <c r="H208" s="170">
        <v>59</v>
      </c>
      <c r="I208" s="138">
        <v>811.36</v>
      </c>
      <c r="J208" s="138">
        <v>540.27</v>
      </c>
    </row>
    <row r="209" spans="1:10" ht="23.25">
      <c r="A209" s="120"/>
      <c r="B209" s="122">
        <v>12</v>
      </c>
      <c r="C209" s="129">
        <v>84.8261</v>
      </c>
      <c r="D209" s="129">
        <v>84.8566</v>
      </c>
      <c r="E209" s="161">
        <f t="shared" si="10"/>
        <v>0.030500000000003524</v>
      </c>
      <c r="F209" s="221">
        <f t="shared" si="11"/>
        <v>100.20040080161479</v>
      </c>
      <c r="G209" s="138">
        <f t="shared" si="12"/>
        <v>304.39</v>
      </c>
      <c r="H209" s="122">
        <v>60</v>
      </c>
      <c r="I209" s="138">
        <v>833.72</v>
      </c>
      <c r="J209" s="138">
        <v>529.33</v>
      </c>
    </row>
    <row r="210" spans="1:10" ht="23.25">
      <c r="A210" s="120">
        <v>21921</v>
      </c>
      <c r="B210" s="122">
        <v>10</v>
      </c>
      <c r="C210" s="129">
        <v>85.0582</v>
      </c>
      <c r="D210" s="129">
        <v>85.073</v>
      </c>
      <c r="E210" s="161">
        <f t="shared" si="10"/>
        <v>0.014799999999993929</v>
      </c>
      <c r="F210" s="221">
        <f t="shared" si="11"/>
        <v>54.66701141356306</v>
      </c>
      <c r="G210" s="138">
        <f t="shared" si="12"/>
        <v>270.73</v>
      </c>
      <c r="H210" s="170">
        <v>61</v>
      </c>
      <c r="I210" s="138">
        <v>838.54</v>
      </c>
      <c r="J210" s="138">
        <v>567.81</v>
      </c>
    </row>
    <row r="211" spans="1:10" ht="23.25">
      <c r="A211" s="120"/>
      <c r="B211" s="122">
        <v>11</v>
      </c>
      <c r="C211" s="129">
        <v>86.06</v>
      </c>
      <c r="D211" s="129">
        <v>86.0774</v>
      </c>
      <c r="E211" s="161">
        <f t="shared" si="10"/>
        <v>0.017399999999994975</v>
      </c>
      <c r="F211" s="221">
        <f t="shared" si="11"/>
        <v>54.176915652131186</v>
      </c>
      <c r="G211" s="138">
        <f t="shared" si="12"/>
        <v>321.1700000000001</v>
      </c>
      <c r="H211" s="122">
        <v>62</v>
      </c>
      <c r="I211" s="138">
        <v>677.32</v>
      </c>
      <c r="J211" s="138">
        <v>356.15</v>
      </c>
    </row>
    <row r="212" spans="1:10" ht="23.25">
      <c r="A212" s="120"/>
      <c r="B212" s="122">
        <v>12</v>
      </c>
      <c r="C212" s="129">
        <v>84.814</v>
      </c>
      <c r="D212" s="129">
        <v>84.8303</v>
      </c>
      <c r="E212" s="161">
        <f t="shared" si="10"/>
        <v>0.01630000000000109</v>
      </c>
      <c r="F212" s="221">
        <f t="shared" si="11"/>
        <v>61.70035581800699</v>
      </c>
      <c r="G212" s="138">
        <f t="shared" si="12"/>
        <v>264.18000000000006</v>
      </c>
      <c r="H212" s="170">
        <v>63</v>
      </c>
      <c r="I212" s="138">
        <v>817.6</v>
      </c>
      <c r="J212" s="138">
        <v>553.42</v>
      </c>
    </row>
    <row r="213" spans="1:10" ht="23.25">
      <c r="A213" s="120">
        <v>21933</v>
      </c>
      <c r="B213" s="122">
        <v>13</v>
      </c>
      <c r="C213" s="129">
        <v>86.6975</v>
      </c>
      <c r="D213" s="129">
        <v>86.7145</v>
      </c>
      <c r="E213" s="161">
        <f t="shared" si="10"/>
        <v>0.016999999999995907</v>
      </c>
      <c r="F213" s="221">
        <f t="shared" si="11"/>
        <v>56.86759884925373</v>
      </c>
      <c r="G213" s="138">
        <f t="shared" si="12"/>
        <v>298.93999999999994</v>
      </c>
      <c r="H213" s="122">
        <v>64</v>
      </c>
      <c r="I213" s="138">
        <v>791.81</v>
      </c>
      <c r="J213" s="138">
        <v>492.87</v>
      </c>
    </row>
    <row r="214" spans="1:10" ht="23.25">
      <c r="A214" s="120"/>
      <c r="B214" s="122">
        <v>14</v>
      </c>
      <c r="C214" s="129">
        <v>85.8962</v>
      </c>
      <c r="D214" s="129">
        <v>85.9121</v>
      </c>
      <c r="E214" s="161">
        <f t="shared" si="10"/>
        <v>0.015900000000002024</v>
      </c>
      <c r="F214" s="221">
        <f t="shared" si="11"/>
        <v>52.20131980696024</v>
      </c>
      <c r="G214" s="138">
        <f t="shared" si="12"/>
        <v>304.59000000000003</v>
      </c>
      <c r="H214" s="170">
        <v>65</v>
      </c>
      <c r="I214" s="138">
        <v>811.99</v>
      </c>
      <c r="J214" s="138">
        <v>507.4</v>
      </c>
    </row>
    <row r="215" spans="1:10" ht="23.25">
      <c r="A215" s="120"/>
      <c r="B215" s="122">
        <v>15</v>
      </c>
      <c r="C215" s="129">
        <v>86.9523</v>
      </c>
      <c r="D215" s="129">
        <v>86.965</v>
      </c>
      <c r="E215" s="161">
        <f t="shared" si="10"/>
        <v>0.012700000000009481</v>
      </c>
      <c r="F215" s="221">
        <f t="shared" si="11"/>
        <v>34.39590499149441</v>
      </c>
      <c r="G215" s="138">
        <f t="shared" si="12"/>
        <v>369.22999999999996</v>
      </c>
      <c r="H215" s="122">
        <v>66</v>
      </c>
      <c r="I215" s="138">
        <v>645.42</v>
      </c>
      <c r="J215" s="138">
        <v>276.19</v>
      </c>
    </row>
    <row r="216" spans="1:10" ht="23.25">
      <c r="A216" s="120">
        <v>21940</v>
      </c>
      <c r="B216" s="122">
        <v>16</v>
      </c>
      <c r="C216" s="129">
        <v>86.1245</v>
      </c>
      <c r="D216" s="129">
        <v>86.1413</v>
      </c>
      <c r="E216" s="161">
        <f t="shared" si="10"/>
        <v>0.01680000000000348</v>
      </c>
      <c r="F216" s="221">
        <f t="shared" si="11"/>
        <v>58.63874345550952</v>
      </c>
      <c r="G216" s="138">
        <f t="shared" si="12"/>
        <v>286.5</v>
      </c>
      <c r="H216" s="170">
        <v>67</v>
      </c>
      <c r="I216" s="138">
        <v>839.53</v>
      </c>
      <c r="J216" s="138">
        <v>553.03</v>
      </c>
    </row>
    <row r="217" spans="1:10" ht="23.25">
      <c r="A217" s="120"/>
      <c r="B217" s="122">
        <v>17</v>
      </c>
      <c r="C217" s="129">
        <v>87.2171</v>
      </c>
      <c r="D217" s="129">
        <v>87.2354</v>
      </c>
      <c r="E217" s="161">
        <f t="shared" si="10"/>
        <v>0.01829999999999643</v>
      </c>
      <c r="F217" s="221">
        <f t="shared" si="11"/>
        <v>56.07476635512925</v>
      </c>
      <c r="G217" s="138">
        <f t="shared" si="12"/>
        <v>326.35</v>
      </c>
      <c r="H217" s="122">
        <v>68</v>
      </c>
      <c r="I217" s="138">
        <v>670.73</v>
      </c>
      <c r="J217" s="138">
        <v>344.38</v>
      </c>
    </row>
    <row r="218" spans="1:10" ht="23.25">
      <c r="A218" s="120"/>
      <c r="B218" s="122">
        <v>18</v>
      </c>
      <c r="C218" s="129">
        <v>85.1249</v>
      </c>
      <c r="D218" s="129">
        <v>85.1429</v>
      </c>
      <c r="E218" s="161">
        <f t="shared" si="10"/>
        <v>0.018000000000000682</v>
      </c>
      <c r="F218" s="221">
        <f t="shared" si="11"/>
        <v>60.321715817696656</v>
      </c>
      <c r="G218" s="138">
        <f t="shared" si="12"/>
        <v>298.40000000000003</v>
      </c>
      <c r="H218" s="170">
        <v>69</v>
      </c>
      <c r="I218" s="138">
        <v>809.6</v>
      </c>
      <c r="J218" s="138">
        <v>511.2</v>
      </c>
    </row>
    <row r="219" spans="1:10" ht="23.25">
      <c r="A219" s="120">
        <v>21954</v>
      </c>
      <c r="B219" s="122">
        <v>10</v>
      </c>
      <c r="C219" s="129">
        <v>85.0597</v>
      </c>
      <c r="D219" s="129">
        <v>85.074</v>
      </c>
      <c r="E219" s="161">
        <f>D219-C219</f>
        <v>0.014299999999991542</v>
      </c>
      <c r="F219" s="221">
        <f>((10^6)*E219/G219)</f>
        <v>43.173721393610116</v>
      </c>
      <c r="G219" s="138">
        <f t="shared" si="12"/>
        <v>331.21999999999997</v>
      </c>
      <c r="H219" s="122">
        <v>70</v>
      </c>
      <c r="I219" s="138">
        <v>684.53</v>
      </c>
      <c r="J219" s="138">
        <v>353.31</v>
      </c>
    </row>
    <row r="220" spans="1:10" ht="23.25">
      <c r="A220" s="120"/>
      <c r="B220" s="122">
        <v>11</v>
      </c>
      <c r="C220" s="129">
        <v>86.0843</v>
      </c>
      <c r="D220" s="129">
        <v>86.0964</v>
      </c>
      <c r="E220" s="161">
        <f>D220-C220</f>
        <v>0.012100000000003774</v>
      </c>
      <c r="F220" s="221">
        <f>((10^6)*E220/G220)</f>
        <v>42.28699238136498</v>
      </c>
      <c r="G220" s="138">
        <f t="shared" si="12"/>
        <v>286.14</v>
      </c>
      <c r="H220" s="122">
        <v>71</v>
      </c>
      <c r="I220" s="138">
        <v>838.54</v>
      </c>
      <c r="J220" s="138">
        <v>552.4</v>
      </c>
    </row>
    <row r="221" spans="1:10" ht="23.25">
      <c r="A221" s="120"/>
      <c r="B221" s="122">
        <v>12</v>
      </c>
      <c r="C221" s="129">
        <v>84.8238</v>
      </c>
      <c r="D221" s="129">
        <v>84.8338</v>
      </c>
      <c r="E221" s="161">
        <f aca="true" t="shared" si="13" ref="E221:E435">D221-C221</f>
        <v>0.009999999999990905</v>
      </c>
      <c r="F221" s="221">
        <f aca="true" t="shared" si="14" ref="F221:F251">((10^6)*E221/G221)</f>
        <v>34.78139890783244</v>
      </c>
      <c r="G221" s="138">
        <f t="shared" si="12"/>
        <v>287.51</v>
      </c>
      <c r="H221" s="122">
        <v>72</v>
      </c>
      <c r="I221" s="138">
        <v>646.98</v>
      </c>
      <c r="J221" s="138">
        <v>359.47</v>
      </c>
    </row>
    <row r="222" spans="1:10" ht="23.25">
      <c r="A222" s="120">
        <v>21962</v>
      </c>
      <c r="B222" s="122">
        <v>13</v>
      </c>
      <c r="C222" s="129">
        <v>86.731</v>
      </c>
      <c r="D222" s="129">
        <v>86.7406</v>
      </c>
      <c r="E222" s="161">
        <f t="shared" si="13"/>
        <v>0.009600000000006048</v>
      </c>
      <c r="F222" s="221">
        <f t="shared" si="14"/>
        <v>34.19534088482599</v>
      </c>
      <c r="G222" s="138">
        <f t="shared" si="12"/>
        <v>280.74</v>
      </c>
      <c r="H222" s="122">
        <v>73</v>
      </c>
      <c r="I222" s="138">
        <v>835.62</v>
      </c>
      <c r="J222" s="138">
        <v>554.88</v>
      </c>
    </row>
    <row r="223" spans="1:10" ht="23.25">
      <c r="A223" s="120"/>
      <c r="B223" s="122">
        <v>14</v>
      </c>
      <c r="C223" s="129">
        <v>85.9443</v>
      </c>
      <c r="D223" s="129">
        <v>85.955</v>
      </c>
      <c r="E223" s="161">
        <f t="shared" si="13"/>
        <v>0.010699999999999932</v>
      </c>
      <c r="F223" s="221">
        <f t="shared" si="14"/>
        <v>35.43750413989512</v>
      </c>
      <c r="G223" s="138">
        <f t="shared" si="12"/>
        <v>301.94</v>
      </c>
      <c r="H223" s="122">
        <v>74</v>
      </c>
      <c r="I223" s="138">
        <v>771.02</v>
      </c>
      <c r="J223" s="138">
        <v>469.08</v>
      </c>
    </row>
    <row r="224" spans="1:10" ht="23.25">
      <c r="A224" s="120"/>
      <c r="B224" s="122">
        <v>15</v>
      </c>
      <c r="C224" s="129">
        <v>86.9853</v>
      </c>
      <c r="D224" s="129">
        <v>86.9954</v>
      </c>
      <c r="E224" s="161">
        <f t="shared" si="13"/>
        <v>0.010100000000008436</v>
      </c>
      <c r="F224" s="221">
        <f t="shared" si="14"/>
        <v>31.176688480085303</v>
      </c>
      <c r="G224" s="138">
        <f t="shared" si="12"/>
        <v>323.96000000000004</v>
      </c>
      <c r="H224" s="122">
        <v>75</v>
      </c>
      <c r="I224" s="138">
        <v>719.21</v>
      </c>
      <c r="J224" s="138">
        <v>395.25</v>
      </c>
    </row>
    <row r="225" spans="1:10" ht="23.25">
      <c r="A225" s="120">
        <v>21974</v>
      </c>
      <c r="B225" s="122">
        <v>16</v>
      </c>
      <c r="C225" s="129">
        <v>86.1348</v>
      </c>
      <c r="D225" s="129">
        <v>86.1476</v>
      </c>
      <c r="E225" s="161">
        <f t="shared" si="13"/>
        <v>0.01279999999999859</v>
      </c>
      <c r="F225" s="221">
        <f t="shared" si="14"/>
        <v>37.60282021151173</v>
      </c>
      <c r="G225" s="138">
        <f t="shared" si="12"/>
        <v>340.4</v>
      </c>
      <c r="H225" s="122">
        <v>76</v>
      </c>
      <c r="I225" s="138">
        <v>710.02</v>
      </c>
      <c r="J225" s="138">
        <v>369.62</v>
      </c>
    </row>
    <row r="226" spans="1:10" ht="23.25">
      <c r="A226" s="120"/>
      <c r="B226" s="122">
        <v>17</v>
      </c>
      <c r="C226" s="129">
        <v>87.2261</v>
      </c>
      <c r="D226" s="129">
        <v>87.2374</v>
      </c>
      <c r="E226" s="161">
        <f t="shared" si="13"/>
        <v>0.011299999999991428</v>
      </c>
      <c r="F226" s="221">
        <f t="shared" si="14"/>
        <v>40.183492763384756</v>
      </c>
      <c r="G226" s="138">
        <f t="shared" si="12"/>
        <v>281.21000000000004</v>
      </c>
      <c r="H226" s="122">
        <v>77</v>
      </c>
      <c r="I226" s="138">
        <v>839.09</v>
      </c>
      <c r="J226" s="138">
        <v>557.88</v>
      </c>
    </row>
    <row r="227" spans="1:10" ht="23.25">
      <c r="A227" s="120"/>
      <c r="B227" s="122">
        <v>18</v>
      </c>
      <c r="C227" s="129">
        <v>85.1475</v>
      </c>
      <c r="D227" s="129">
        <v>85.1558</v>
      </c>
      <c r="E227" s="161">
        <f t="shared" si="13"/>
        <v>0.008300000000005525</v>
      </c>
      <c r="F227" s="221">
        <f t="shared" si="14"/>
        <v>28.246664851638734</v>
      </c>
      <c r="G227" s="138">
        <f t="shared" si="12"/>
        <v>293.84000000000003</v>
      </c>
      <c r="H227" s="122">
        <v>78</v>
      </c>
      <c r="I227" s="138">
        <v>810.19</v>
      </c>
      <c r="J227" s="138">
        <v>516.35</v>
      </c>
    </row>
    <row r="228" spans="1:10" ht="23.25">
      <c r="A228" s="120">
        <v>21981</v>
      </c>
      <c r="B228" s="122">
        <v>10</v>
      </c>
      <c r="C228" s="129">
        <v>85.0656</v>
      </c>
      <c r="D228" s="129">
        <v>85.0709</v>
      </c>
      <c r="E228" s="161">
        <f t="shared" si="13"/>
        <v>0.005299999999991201</v>
      </c>
      <c r="F228" s="221">
        <f t="shared" si="14"/>
        <v>16.818989591238896</v>
      </c>
      <c r="G228" s="138">
        <f t="shared" si="12"/>
        <v>315.12</v>
      </c>
      <c r="H228" s="122">
        <v>79</v>
      </c>
      <c r="I228" s="138">
        <v>698.01</v>
      </c>
      <c r="J228" s="138">
        <v>382.89</v>
      </c>
    </row>
    <row r="229" spans="1:10" ht="23.25">
      <c r="A229" s="120"/>
      <c r="B229" s="122">
        <v>11</v>
      </c>
      <c r="C229" s="129">
        <v>86.0662</v>
      </c>
      <c r="D229" s="129">
        <v>86.0679</v>
      </c>
      <c r="E229" s="161">
        <f t="shared" si="13"/>
        <v>0.0016999999999995907</v>
      </c>
      <c r="F229" s="221">
        <f t="shared" si="14"/>
        <v>5.482809778751179</v>
      </c>
      <c r="G229" s="138">
        <f t="shared" si="12"/>
        <v>310.06000000000006</v>
      </c>
      <c r="H229" s="122">
        <v>80</v>
      </c>
      <c r="I229" s="138">
        <v>669.44</v>
      </c>
      <c r="J229" s="138">
        <v>359.38</v>
      </c>
    </row>
    <row r="230" spans="1:10" ht="23.25">
      <c r="A230" s="120"/>
      <c r="B230" s="122">
        <v>12</v>
      </c>
      <c r="C230" s="129">
        <v>84.8044</v>
      </c>
      <c r="D230" s="129">
        <v>84.8077</v>
      </c>
      <c r="E230" s="161">
        <f t="shared" si="13"/>
        <v>0.003299999999995862</v>
      </c>
      <c r="F230" s="221">
        <f t="shared" si="14"/>
        <v>9.735087615776335</v>
      </c>
      <c r="G230" s="138">
        <f t="shared" si="12"/>
        <v>338.97999999999996</v>
      </c>
      <c r="H230" s="122">
        <v>81</v>
      </c>
      <c r="I230" s="138">
        <v>717.05</v>
      </c>
      <c r="J230" s="138">
        <v>378.07</v>
      </c>
    </row>
    <row r="231" spans="1:10" ht="23.25">
      <c r="A231" s="120">
        <v>21989</v>
      </c>
      <c r="B231" s="122">
        <v>13</v>
      </c>
      <c r="C231" s="129">
        <v>86.7016</v>
      </c>
      <c r="D231" s="129">
        <v>86.7101</v>
      </c>
      <c r="E231" s="161">
        <f t="shared" si="13"/>
        <v>0.008499999999997954</v>
      </c>
      <c r="F231" s="221">
        <f t="shared" si="14"/>
        <v>26.511961573244605</v>
      </c>
      <c r="G231" s="138">
        <f t="shared" si="12"/>
        <v>320.61</v>
      </c>
      <c r="H231" s="122">
        <v>82</v>
      </c>
      <c r="I231" s="138">
        <v>799.58</v>
      </c>
      <c r="J231" s="138">
        <v>478.97</v>
      </c>
    </row>
    <row r="232" spans="1:10" ht="23.25">
      <c r="A232" s="120"/>
      <c r="B232" s="122">
        <v>14</v>
      </c>
      <c r="C232" s="129">
        <v>85.8926</v>
      </c>
      <c r="D232" s="129">
        <v>85.895</v>
      </c>
      <c r="E232" s="161">
        <f t="shared" si="13"/>
        <v>0.0023999999999944066</v>
      </c>
      <c r="F232" s="221">
        <f t="shared" si="14"/>
        <v>8.922596475553597</v>
      </c>
      <c r="G232" s="138">
        <f t="shared" si="12"/>
        <v>268.98</v>
      </c>
      <c r="H232" s="122">
        <v>83</v>
      </c>
      <c r="I232" s="138">
        <v>830.87</v>
      </c>
      <c r="J232" s="138">
        <v>561.89</v>
      </c>
    </row>
    <row r="233" spans="1:10" ht="23.25">
      <c r="A233" s="120"/>
      <c r="B233" s="122">
        <v>15</v>
      </c>
      <c r="C233" s="129">
        <v>86.9914</v>
      </c>
      <c r="D233" s="129">
        <v>86.9965</v>
      </c>
      <c r="E233" s="161">
        <f t="shared" si="13"/>
        <v>0.005099999999998772</v>
      </c>
      <c r="F233" s="221">
        <f t="shared" si="14"/>
        <v>18.99653592579719</v>
      </c>
      <c r="G233" s="138">
        <f t="shared" si="12"/>
        <v>268.47</v>
      </c>
      <c r="H233" s="122">
        <v>84</v>
      </c>
      <c r="I233" s="138">
        <v>798.85</v>
      </c>
      <c r="J233" s="138">
        <v>530.38</v>
      </c>
    </row>
    <row r="234" spans="1:10" ht="23.25">
      <c r="A234" s="120">
        <v>21996</v>
      </c>
      <c r="B234" s="122">
        <v>16</v>
      </c>
      <c r="C234" s="129">
        <v>86.125</v>
      </c>
      <c r="D234" s="129">
        <v>86.1271</v>
      </c>
      <c r="E234" s="161">
        <f t="shared" si="13"/>
        <v>0.0020999999999986585</v>
      </c>
      <c r="F234" s="221">
        <f t="shared" si="14"/>
        <v>5.54821664464639</v>
      </c>
      <c r="G234" s="138">
        <f t="shared" si="12"/>
        <v>378.5</v>
      </c>
      <c r="H234" s="122">
        <v>85</v>
      </c>
      <c r="I234" s="138">
        <v>748.12</v>
      </c>
      <c r="J234" s="138">
        <v>369.62</v>
      </c>
    </row>
    <row r="235" spans="1:10" ht="23.25">
      <c r="A235" s="120"/>
      <c r="B235" s="122">
        <v>17</v>
      </c>
      <c r="C235" s="129">
        <v>87.1957</v>
      </c>
      <c r="D235" s="129">
        <v>87.2002</v>
      </c>
      <c r="E235" s="161">
        <f t="shared" si="13"/>
        <v>0.004499999999993065</v>
      </c>
      <c r="F235" s="221">
        <f t="shared" si="14"/>
        <v>14.502094746996665</v>
      </c>
      <c r="G235" s="138">
        <f t="shared" si="12"/>
        <v>310.3</v>
      </c>
      <c r="H235" s="122">
        <v>86</v>
      </c>
      <c r="I235" s="138">
        <v>816.22</v>
      </c>
      <c r="J235" s="138">
        <v>505.92</v>
      </c>
    </row>
    <row r="236" spans="1:10" ht="23.25">
      <c r="A236" s="174"/>
      <c r="B236" s="175">
        <v>18</v>
      </c>
      <c r="C236" s="176">
        <v>85.118</v>
      </c>
      <c r="D236" s="176">
        <v>85.1245</v>
      </c>
      <c r="E236" s="177">
        <f t="shared" si="13"/>
        <v>0.006500000000002615</v>
      </c>
      <c r="F236" s="224">
        <f t="shared" si="14"/>
        <v>22.59690596211582</v>
      </c>
      <c r="G236" s="138">
        <f t="shared" si="12"/>
        <v>287.65</v>
      </c>
      <c r="H236" s="175">
        <v>87</v>
      </c>
      <c r="I236" s="178">
        <v>839.36</v>
      </c>
      <c r="J236" s="178">
        <v>551.71</v>
      </c>
    </row>
    <row r="237" spans="1:10" ht="23.25">
      <c r="A237" s="169">
        <v>22013</v>
      </c>
      <c r="B237" s="170">
        <v>7</v>
      </c>
      <c r="C237" s="171">
        <v>86.405</v>
      </c>
      <c r="D237" s="171">
        <v>86.4079</v>
      </c>
      <c r="E237" s="172">
        <f t="shared" si="13"/>
        <v>0.002899999999996794</v>
      </c>
      <c r="F237" s="223">
        <f t="shared" si="14"/>
        <v>9.26724826637521</v>
      </c>
      <c r="G237" s="138">
        <f t="shared" si="12"/>
        <v>312.92999999999995</v>
      </c>
      <c r="H237" s="170">
        <v>1</v>
      </c>
      <c r="I237" s="173">
        <v>845.8</v>
      </c>
      <c r="J237" s="173">
        <v>532.87</v>
      </c>
    </row>
    <row r="238" spans="1:10" ht="23.25">
      <c r="A238" s="120"/>
      <c r="B238" s="122">
        <v>8</v>
      </c>
      <c r="C238" s="129">
        <v>84.798</v>
      </c>
      <c r="D238" s="129">
        <v>84.8</v>
      </c>
      <c r="E238" s="161">
        <f t="shared" si="13"/>
        <v>0.001999999999995339</v>
      </c>
      <c r="F238" s="221">
        <f t="shared" si="14"/>
        <v>7.863180656557258</v>
      </c>
      <c r="G238" s="138">
        <f t="shared" si="12"/>
        <v>254.35000000000002</v>
      </c>
      <c r="H238" s="122">
        <v>2</v>
      </c>
      <c r="I238" s="138">
        <v>803.84</v>
      </c>
      <c r="J238" s="138">
        <v>549.49</v>
      </c>
    </row>
    <row r="239" spans="1:10" ht="23.25">
      <c r="A239" s="120"/>
      <c r="B239" s="122">
        <v>9</v>
      </c>
      <c r="C239" s="129">
        <v>87.647</v>
      </c>
      <c r="D239" s="129">
        <v>87.6478</v>
      </c>
      <c r="E239" s="161">
        <f t="shared" si="13"/>
        <v>0.0007999999999981355</v>
      </c>
      <c r="F239" s="221">
        <f t="shared" si="14"/>
        <v>2.51343114768964</v>
      </c>
      <c r="G239" s="138">
        <f t="shared" si="12"/>
        <v>318.29</v>
      </c>
      <c r="H239" s="122">
        <v>3</v>
      </c>
      <c r="I239" s="138">
        <v>688.49</v>
      </c>
      <c r="J239" s="138">
        <v>370.2</v>
      </c>
    </row>
    <row r="240" spans="1:10" ht="23.25">
      <c r="A240" s="120">
        <v>22034</v>
      </c>
      <c r="B240" s="122">
        <v>10</v>
      </c>
      <c r="C240" s="129">
        <v>85.04</v>
      </c>
      <c r="D240" s="129">
        <v>85.0403</v>
      </c>
      <c r="E240" s="161">
        <f t="shared" si="13"/>
        <v>0.0002999999999957481</v>
      </c>
      <c r="F240" s="221">
        <f t="shared" si="14"/>
        <v>0.9390259171020036</v>
      </c>
      <c r="G240" s="138">
        <f t="shared" si="12"/>
        <v>319.48</v>
      </c>
      <c r="H240" s="122">
        <v>4</v>
      </c>
      <c r="I240" s="138">
        <v>648</v>
      </c>
      <c r="J240" s="138">
        <v>328.52</v>
      </c>
    </row>
    <row r="241" spans="1:10" ht="23.25">
      <c r="A241" s="120"/>
      <c r="B241" s="122">
        <v>11</v>
      </c>
      <c r="C241" s="129">
        <v>86.057</v>
      </c>
      <c r="D241" s="129">
        <v>86.0574</v>
      </c>
      <c r="E241" s="161">
        <f t="shared" si="13"/>
        <v>0.00039999999999906777</v>
      </c>
      <c r="F241" s="221">
        <f t="shared" si="14"/>
        <v>1.2512903932150898</v>
      </c>
      <c r="G241" s="138">
        <f t="shared" si="12"/>
        <v>319.67</v>
      </c>
      <c r="H241" s="122">
        <v>5</v>
      </c>
      <c r="I241" s="138">
        <v>721.74</v>
      </c>
      <c r="J241" s="138">
        <v>402.07</v>
      </c>
    </row>
    <row r="242" spans="1:10" ht="23.25">
      <c r="A242" s="120"/>
      <c r="B242" s="122">
        <v>12</v>
      </c>
      <c r="C242" s="129">
        <v>84.8068</v>
      </c>
      <c r="D242" s="129">
        <v>84.8074</v>
      </c>
      <c r="E242" s="161">
        <f t="shared" si="13"/>
        <v>0.0006000000000057071</v>
      </c>
      <c r="F242" s="221">
        <f t="shared" si="14"/>
        <v>1.8645700612377853</v>
      </c>
      <c r="G242" s="138">
        <f t="shared" si="12"/>
        <v>321.7900000000001</v>
      </c>
      <c r="H242" s="122">
        <v>6</v>
      </c>
      <c r="I242" s="138">
        <v>639.07</v>
      </c>
      <c r="J242" s="138">
        <v>317.28</v>
      </c>
    </row>
    <row r="243" spans="1:10" ht="23.25">
      <c r="A243" s="120">
        <v>22045</v>
      </c>
      <c r="B243" s="122">
        <v>10</v>
      </c>
      <c r="C243" s="129">
        <v>85.0704</v>
      </c>
      <c r="D243" s="129">
        <v>85.0964</v>
      </c>
      <c r="E243" s="161">
        <f t="shared" si="13"/>
        <v>0.02599999999999625</v>
      </c>
      <c r="F243" s="221">
        <f t="shared" si="14"/>
        <v>86.36726016474971</v>
      </c>
      <c r="G243" s="138">
        <f t="shared" si="12"/>
        <v>301.03999999999996</v>
      </c>
      <c r="H243" s="122">
        <v>7</v>
      </c>
      <c r="I243" s="138">
        <v>853.04</v>
      </c>
      <c r="J243" s="138">
        <v>552</v>
      </c>
    </row>
    <row r="244" spans="1:10" ht="23.25">
      <c r="A244" s="120"/>
      <c r="B244" s="122">
        <v>11</v>
      </c>
      <c r="C244" s="129">
        <v>86.0717</v>
      </c>
      <c r="D244" s="129">
        <v>86.0927</v>
      </c>
      <c r="E244" s="161">
        <f t="shared" si="13"/>
        <v>0.020999999999986585</v>
      </c>
      <c r="F244" s="221">
        <f t="shared" si="14"/>
        <v>64.30868167198463</v>
      </c>
      <c r="G244" s="138">
        <f t="shared" si="12"/>
        <v>326.55000000000007</v>
      </c>
      <c r="H244" s="122">
        <v>8</v>
      </c>
      <c r="I244" s="138">
        <v>677.7</v>
      </c>
      <c r="J244" s="138">
        <v>351.15</v>
      </c>
    </row>
    <row r="245" spans="1:10" ht="23.25">
      <c r="A245" s="120"/>
      <c r="B245" s="122">
        <v>12</v>
      </c>
      <c r="C245" s="129">
        <v>84.8222</v>
      </c>
      <c r="D245" s="129">
        <v>84.8435</v>
      </c>
      <c r="E245" s="161">
        <f t="shared" si="13"/>
        <v>0.021300000000010755</v>
      </c>
      <c r="F245" s="221">
        <f t="shared" si="14"/>
        <v>62.07198018362451</v>
      </c>
      <c r="G245" s="138">
        <f t="shared" si="12"/>
        <v>343.15000000000003</v>
      </c>
      <c r="H245" s="122">
        <v>9</v>
      </c>
      <c r="I245" s="138">
        <v>696.48</v>
      </c>
      <c r="J245" s="138">
        <v>353.33</v>
      </c>
    </row>
    <row r="246" spans="1:10" ht="23.25">
      <c r="A246" s="120">
        <v>22054</v>
      </c>
      <c r="B246" s="122">
        <v>13</v>
      </c>
      <c r="C246" s="129">
        <v>86.7405</v>
      </c>
      <c r="D246" s="129">
        <v>86.8143</v>
      </c>
      <c r="E246" s="161">
        <f t="shared" si="13"/>
        <v>0.07380000000000564</v>
      </c>
      <c r="F246" s="221">
        <f t="shared" si="14"/>
        <v>254.96631542582708</v>
      </c>
      <c r="G246" s="138">
        <f t="shared" si="12"/>
        <v>289.45</v>
      </c>
      <c r="H246" s="122">
        <v>10</v>
      </c>
      <c r="I246" s="138">
        <v>797.27</v>
      </c>
      <c r="J246" s="138">
        <v>507.82</v>
      </c>
    </row>
    <row r="247" spans="1:10" ht="23.25">
      <c r="A247" s="120"/>
      <c r="B247" s="122">
        <v>14</v>
      </c>
      <c r="C247" s="129">
        <v>85.951</v>
      </c>
      <c r="D247" s="129">
        <v>86.0241</v>
      </c>
      <c r="E247" s="129">
        <f t="shared" si="13"/>
        <v>0.07310000000001082</v>
      </c>
      <c r="F247" s="221">
        <f t="shared" si="14"/>
        <v>268.55253490084795</v>
      </c>
      <c r="G247" s="138">
        <f t="shared" si="12"/>
        <v>272.20000000000005</v>
      </c>
      <c r="H247" s="122">
        <v>11</v>
      </c>
      <c r="I247" s="138">
        <v>834.49</v>
      </c>
      <c r="J247" s="138">
        <v>562.29</v>
      </c>
    </row>
    <row r="248" spans="1:10" ht="23.25">
      <c r="A248" s="120"/>
      <c r="B248" s="122">
        <v>15</v>
      </c>
      <c r="C248" s="129">
        <v>87.016</v>
      </c>
      <c r="D248" s="129">
        <v>87.093</v>
      </c>
      <c r="E248" s="129">
        <f t="shared" si="13"/>
        <v>0.07699999999999818</v>
      </c>
      <c r="F248" s="221">
        <f t="shared" si="14"/>
        <v>265.9666332769098</v>
      </c>
      <c r="G248" s="138">
        <f t="shared" si="12"/>
        <v>289.5100000000001</v>
      </c>
      <c r="H248" s="122">
        <v>12</v>
      </c>
      <c r="I248" s="188">
        <v>842.57</v>
      </c>
      <c r="J248" s="138">
        <v>553.06</v>
      </c>
    </row>
    <row r="249" spans="1:10" ht="23.25">
      <c r="A249" s="120">
        <v>22060</v>
      </c>
      <c r="B249" s="122">
        <v>16</v>
      </c>
      <c r="C249" s="129">
        <v>86.141</v>
      </c>
      <c r="D249" s="129">
        <v>86.2227</v>
      </c>
      <c r="E249" s="129">
        <f t="shared" si="13"/>
        <v>0.08169999999999789</v>
      </c>
      <c r="F249" s="221">
        <f t="shared" si="14"/>
        <v>264.5211422650971</v>
      </c>
      <c r="G249" s="138">
        <f t="shared" si="12"/>
        <v>308.85999999999996</v>
      </c>
      <c r="H249" s="122">
        <v>13</v>
      </c>
      <c r="I249" s="138">
        <v>657.42</v>
      </c>
      <c r="J249" s="138">
        <v>348.56</v>
      </c>
    </row>
    <row r="250" spans="1:10" ht="23.25">
      <c r="A250" s="120"/>
      <c r="B250" s="122">
        <v>17</v>
      </c>
      <c r="C250" s="129">
        <v>87.2292</v>
      </c>
      <c r="D250" s="129">
        <v>87.3262</v>
      </c>
      <c r="E250" s="129">
        <f t="shared" si="13"/>
        <v>0.0969999999999942</v>
      </c>
      <c r="F250" s="221">
        <f t="shared" si="14"/>
        <v>262.38909326983935</v>
      </c>
      <c r="G250" s="138">
        <f t="shared" si="12"/>
        <v>369.68</v>
      </c>
      <c r="H250" s="122">
        <v>14</v>
      </c>
      <c r="I250" s="138">
        <v>737.73</v>
      </c>
      <c r="J250" s="138">
        <v>368.05</v>
      </c>
    </row>
    <row r="251" spans="1:10" ht="23.25">
      <c r="A251" s="120"/>
      <c r="B251" s="122">
        <v>18</v>
      </c>
      <c r="C251" s="129">
        <v>85.1591</v>
      </c>
      <c r="D251" s="129">
        <v>85.2493</v>
      </c>
      <c r="E251" s="129">
        <f t="shared" si="13"/>
        <v>0.09020000000001005</v>
      </c>
      <c r="F251" s="221">
        <f t="shared" si="14"/>
        <v>268.3405723805856</v>
      </c>
      <c r="G251" s="138">
        <f t="shared" si="12"/>
        <v>336.14000000000004</v>
      </c>
      <c r="H251" s="122">
        <v>15</v>
      </c>
      <c r="I251" s="138">
        <v>705.69</v>
      </c>
      <c r="J251" s="138">
        <v>369.55</v>
      </c>
    </row>
    <row r="252" spans="1:10" ht="23.25">
      <c r="A252" s="120">
        <v>22074</v>
      </c>
      <c r="B252" s="122">
        <v>10</v>
      </c>
      <c r="C252" s="129">
        <v>85.0727</v>
      </c>
      <c r="D252" s="129">
        <v>85.0834</v>
      </c>
      <c r="E252" s="129">
        <f t="shared" si="13"/>
        <v>0.010699999999999932</v>
      </c>
      <c r="F252" s="221">
        <f aca="true" t="shared" si="15" ref="F252:F260">((10^6)*E252/G252)</f>
        <v>40.588726196798156</v>
      </c>
      <c r="G252" s="138">
        <f t="shared" si="12"/>
        <v>263.62</v>
      </c>
      <c r="H252" s="122">
        <v>16</v>
      </c>
      <c r="I252" s="138">
        <v>821.71</v>
      </c>
      <c r="J252" s="139">
        <v>558.09</v>
      </c>
    </row>
    <row r="253" spans="1:10" ht="23.25">
      <c r="A253" s="120"/>
      <c r="B253" s="122">
        <v>11</v>
      </c>
      <c r="C253" s="129">
        <v>86.0926</v>
      </c>
      <c r="D253" s="129">
        <v>86.1075</v>
      </c>
      <c r="E253" s="129">
        <f t="shared" si="13"/>
        <v>0.014899999999997249</v>
      </c>
      <c r="F253" s="221">
        <f t="shared" si="15"/>
        <v>49.61209336395715</v>
      </c>
      <c r="G253" s="138">
        <f t="shared" si="12"/>
        <v>300.33</v>
      </c>
      <c r="H253" s="122">
        <v>17</v>
      </c>
      <c r="I253" s="138">
        <v>662.54</v>
      </c>
      <c r="J253" s="138">
        <v>362.21</v>
      </c>
    </row>
    <row r="254" spans="1:10" ht="23.25">
      <c r="A254" s="120"/>
      <c r="B254" s="122">
        <v>12</v>
      </c>
      <c r="C254" s="129">
        <v>84.8155</v>
      </c>
      <c r="D254" s="129">
        <v>84.828</v>
      </c>
      <c r="E254" s="129">
        <f t="shared" si="13"/>
        <v>0.012500000000002842</v>
      </c>
      <c r="F254" s="221">
        <f t="shared" si="15"/>
        <v>42.93909518739597</v>
      </c>
      <c r="G254" s="138">
        <f t="shared" si="12"/>
        <v>291.11</v>
      </c>
      <c r="H254" s="122">
        <v>18</v>
      </c>
      <c r="I254" s="138">
        <v>792.22</v>
      </c>
      <c r="J254" s="138">
        <v>501.11</v>
      </c>
    </row>
    <row r="255" spans="1:10" ht="23.25">
      <c r="A255" s="120">
        <v>22082</v>
      </c>
      <c r="B255" s="122">
        <v>13</v>
      </c>
      <c r="C255" s="129">
        <v>86.7111</v>
      </c>
      <c r="D255" s="129">
        <v>86.7208</v>
      </c>
      <c r="E255" s="129">
        <f t="shared" si="13"/>
        <v>0.009699999999995157</v>
      </c>
      <c r="F255" s="221">
        <f t="shared" si="15"/>
        <v>31.34087237478242</v>
      </c>
      <c r="G255" s="138">
        <f t="shared" si="12"/>
        <v>309.49999999999994</v>
      </c>
      <c r="H255" s="122">
        <v>19</v>
      </c>
      <c r="I255" s="138">
        <v>663.42</v>
      </c>
      <c r="J255" s="138">
        <v>353.92</v>
      </c>
    </row>
    <row r="256" spans="1:10" ht="23.25">
      <c r="A256" s="120"/>
      <c r="B256" s="122">
        <v>14</v>
      </c>
      <c r="C256" s="129">
        <v>85.922</v>
      </c>
      <c r="D256" s="129">
        <v>85.9376</v>
      </c>
      <c r="E256" s="129">
        <f t="shared" si="13"/>
        <v>0.015600000000006276</v>
      </c>
      <c r="F256" s="221">
        <f t="shared" si="15"/>
        <v>57.53697488292065</v>
      </c>
      <c r="G256" s="138">
        <f t="shared" si="12"/>
        <v>271.13</v>
      </c>
      <c r="H256" s="122">
        <v>20</v>
      </c>
      <c r="I256" s="138">
        <v>807.41</v>
      </c>
      <c r="J256" s="138">
        <v>536.28</v>
      </c>
    </row>
    <row r="257" spans="1:10" ht="23.25">
      <c r="A257" s="120"/>
      <c r="B257" s="122">
        <v>15</v>
      </c>
      <c r="C257" s="129">
        <v>86.9926</v>
      </c>
      <c r="D257" s="129">
        <v>87.006</v>
      </c>
      <c r="E257" s="129">
        <f t="shared" si="13"/>
        <v>0.013400000000004297</v>
      </c>
      <c r="F257" s="221">
        <f t="shared" si="15"/>
        <v>42.3380726698398</v>
      </c>
      <c r="G257" s="138">
        <f t="shared" si="12"/>
        <v>316.49999999999994</v>
      </c>
      <c r="H257" s="122">
        <v>21</v>
      </c>
      <c r="I257" s="138">
        <v>659.93</v>
      </c>
      <c r="J257" s="138">
        <v>343.43</v>
      </c>
    </row>
    <row r="258" spans="1:10" ht="23.25">
      <c r="A258" s="120">
        <v>22090</v>
      </c>
      <c r="B258" s="122">
        <v>16</v>
      </c>
      <c r="C258" s="129">
        <v>86.1191</v>
      </c>
      <c r="D258" s="129">
        <v>86.1256</v>
      </c>
      <c r="E258" s="129">
        <f t="shared" si="13"/>
        <v>0.006500000000002615</v>
      </c>
      <c r="F258" s="221">
        <f t="shared" si="15"/>
        <v>23.57378595003306</v>
      </c>
      <c r="G258" s="138">
        <f t="shared" si="12"/>
        <v>275.72999999999996</v>
      </c>
      <c r="H258" s="122">
        <v>22</v>
      </c>
      <c r="I258" s="138">
        <v>662.67</v>
      </c>
      <c r="J258" s="138">
        <v>386.94</v>
      </c>
    </row>
    <row r="259" spans="1:10" ht="23.25">
      <c r="A259" s="120"/>
      <c r="B259" s="122">
        <v>17</v>
      </c>
      <c r="C259" s="129">
        <v>87.2237</v>
      </c>
      <c r="D259" s="129">
        <v>87.2316</v>
      </c>
      <c r="E259" s="129">
        <f t="shared" si="13"/>
        <v>0.007900000000006457</v>
      </c>
      <c r="F259" s="221">
        <f t="shared" si="15"/>
        <v>29.1459140380242</v>
      </c>
      <c r="G259" s="138">
        <f t="shared" si="12"/>
        <v>271.04999999999995</v>
      </c>
      <c r="H259" s="122">
        <v>23</v>
      </c>
      <c r="I259" s="138">
        <v>797.02</v>
      </c>
      <c r="J259" s="138">
        <v>525.97</v>
      </c>
    </row>
    <row r="260" spans="1:10" ht="23.25">
      <c r="A260" s="120"/>
      <c r="B260" s="122">
        <v>18</v>
      </c>
      <c r="C260" s="129">
        <v>85.1484</v>
      </c>
      <c r="D260" s="129">
        <v>85.1564</v>
      </c>
      <c r="E260" s="129">
        <f t="shared" si="13"/>
        <v>0.008000000000009777</v>
      </c>
      <c r="F260" s="221">
        <f t="shared" si="15"/>
        <v>24.9875062469071</v>
      </c>
      <c r="G260" s="138">
        <f t="shared" si="12"/>
        <v>320.16</v>
      </c>
      <c r="H260" s="122">
        <v>24</v>
      </c>
      <c r="I260" s="138">
        <v>712</v>
      </c>
      <c r="J260" s="138">
        <v>391.84</v>
      </c>
    </row>
    <row r="261" spans="1:10" ht="23.25">
      <c r="A261" s="120">
        <v>22102</v>
      </c>
      <c r="B261" s="122">
        <v>19</v>
      </c>
      <c r="C261" s="129">
        <v>89.0046</v>
      </c>
      <c r="D261" s="129">
        <v>89.04</v>
      </c>
      <c r="E261" s="129">
        <f t="shared" si="13"/>
        <v>0.03540000000000987</v>
      </c>
      <c r="F261" s="221">
        <f aca="true" t="shared" si="16" ref="F261:F286">((10^6)*E261/G261)</f>
        <v>123.00208478113224</v>
      </c>
      <c r="G261" s="138">
        <f t="shared" si="12"/>
        <v>287.80000000000007</v>
      </c>
      <c r="H261" s="122">
        <v>25</v>
      </c>
      <c r="I261" s="138">
        <v>838.45</v>
      </c>
      <c r="J261" s="138">
        <v>550.65</v>
      </c>
    </row>
    <row r="262" spans="1:10" ht="23.25">
      <c r="A262" s="120"/>
      <c r="B262" s="122">
        <v>20</v>
      </c>
      <c r="C262" s="129">
        <v>84.72</v>
      </c>
      <c r="D262" s="129">
        <v>84.7541</v>
      </c>
      <c r="E262" s="129">
        <f t="shared" si="13"/>
        <v>0.034099999999995134</v>
      </c>
      <c r="F262" s="221">
        <f t="shared" si="16"/>
        <v>102.40240240238778</v>
      </c>
      <c r="G262" s="138">
        <f aca="true" t="shared" si="17" ref="G262:G325">SUM(I262-J262)</f>
        <v>333</v>
      </c>
      <c r="H262" s="122">
        <v>26</v>
      </c>
      <c r="I262" s="138">
        <v>694.26</v>
      </c>
      <c r="J262" s="138">
        <v>361.26</v>
      </c>
    </row>
    <row r="263" spans="1:10" ht="23.25">
      <c r="A263" s="120"/>
      <c r="B263" s="122">
        <v>21</v>
      </c>
      <c r="C263" s="129">
        <v>86.3877</v>
      </c>
      <c r="D263" s="129">
        <v>86.425</v>
      </c>
      <c r="E263" s="129">
        <f t="shared" si="13"/>
        <v>0.03730000000000189</v>
      </c>
      <c r="F263" s="221">
        <f t="shared" si="16"/>
        <v>125.36129596021338</v>
      </c>
      <c r="G263" s="138">
        <f t="shared" si="17"/>
        <v>297.53999999999996</v>
      </c>
      <c r="H263" s="122">
        <v>27</v>
      </c>
      <c r="I263" s="138">
        <v>844.76</v>
      </c>
      <c r="J263" s="138">
        <v>547.22</v>
      </c>
    </row>
    <row r="264" spans="1:10" ht="23.25">
      <c r="A264" s="120">
        <v>22110</v>
      </c>
      <c r="B264" s="122">
        <v>22</v>
      </c>
      <c r="C264" s="129">
        <v>85.1416</v>
      </c>
      <c r="D264" s="129">
        <v>85.1845</v>
      </c>
      <c r="E264" s="129">
        <f t="shared" si="13"/>
        <v>0.04290000000000305</v>
      </c>
      <c r="F264" s="221">
        <f t="shared" si="16"/>
        <v>123.97410703965738</v>
      </c>
      <c r="G264" s="138">
        <f t="shared" si="17"/>
        <v>346.0400000000001</v>
      </c>
      <c r="H264" s="122">
        <v>28</v>
      </c>
      <c r="I264" s="138">
        <v>677.32</v>
      </c>
      <c r="J264" s="138">
        <v>331.28</v>
      </c>
    </row>
    <row r="265" spans="1:10" ht="23.25">
      <c r="A265" s="120"/>
      <c r="B265" s="122">
        <v>23</v>
      </c>
      <c r="C265" s="129">
        <v>87.7528</v>
      </c>
      <c r="D265" s="129">
        <v>87.7981</v>
      </c>
      <c r="E265" s="129">
        <f t="shared" si="13"/>
        <v>0.045300000000011664</v>
      </c>
      <c r="F265" s="221">
        <f t="shared" si="16"/>
        <v>126.9440941572416</v>
      </c>
      <c r="G265" s="138">
        <f t="shared" si="17"/>
        <v>356.85</v>
      </c>
      <c r="H265" s="122">
        <v>29</v>
      </c>
      <c r="I265" s="138">
        <v>677</v>
      </c>
      <c r="J265" s="138">
        <v>320.15</v>
      </c>
    </row>
    <row r="266" spans="1:10" ht="23.25">
      <c r="A266" s="120"/>
      <c r="B266" s="122">
        <v>24</v>
      </c>
      <c r="C266" s="129">
        <v>88.0991</v>
      </c>
      <c r="D266" s="129">
        <v>88.1441</v>
      </c>
      <c r="E266" s="129">
        <f t="shared" si="13"/>
        <v>0.044999999999987494</v>
      </c>
      <c r="F266" s="221">
        <f t="shared" si="16"/>
        <v>122.58240261505719</v>
      </c>
      <c r="G266" s="138">
        <f t="shared" si="17"/>
        <v>367.09999999999997</v>
      </c>
      <c r="H266" s="122">
        <v>30</v>
      </c>
      <c r="I266" s="138">
        <v>640.04</v>
      </c>
      <c r="J266" s="138">
        <v>272.94</v>
      </c>
    </row>
    <row r="267" spans="1:10" ht="23.25">
      <c r="A267" s="120">
        <v>22122</v>
      </c>
      <c r="B267" s="122">
        <v>25</v>
      </c>
      <c r="C267" s="129">
        <v>87.139</v>
      </c>
      <c r="D267" s="129">
        <v>87.177</v>
      </c>
      <c r="E267" s="129">
        <f t="shared" si="13"/>
        <v>0.038000000000010914</v>
      </c>
      <c r="F267" s="221">
        <f t="shared" si="16"/>
        <v>126.77653966774847</v>
      </c>
      <c r="G267" s="138">
        <f t="shared" si="17"/>
        <v>299.7399999999999</v>
      </c>
      <c r="H267" s="122">
        <v>31</v>
      </c>
      <c r="I267" s="138">
        <v>852.81</v>
      </c>
      <c r="J267" s="138">
        <v>553.07</v>
      </c>
    </row>
    <row r="268" spans="1:10" ht="23.25">
      <c r="A268" s="120"/>
      <c r="B268" s="122">
        <v>26</v>
      </c>
      <c r="C268" s="129">
        <v>85.8611</v>
      </c>
      <c r="D268" s="129">
        <v>85.9075</v>
      </c>
      <c r="E268" s="129">
        <f t="shared" si="13"/>
        <v>0.04640000000000555</v>
      </c>
      <c r="F268" s="221">
        <f t="shared" si="16"/>
        <v>132.14478967905202</v>
      </c>
      <c r="G268" s="138">
        <f t="shared" si="17"/>
        <v>351.13000000000005</v>
      </c>
      <c r="H268" s="122">
        <v>32</v>
      </c>
      <c r="I268" s="138">
        <v>726.21</v>
      </c>
      <c r="J268" s="138">
        <v>375.08</v>
      </c>
    </row>
    <row r="269" spans="1:10" ht="23.25">
      <c r="A269" s="120"/>
      <c r="B269" s="122">
        <v>27</v>
      </c>
      <c r="C269" s="129">
        <v>86.3544</v>
      </c>
      <c r="D269" s="129">
        <v>86.3947</v>
      </c>
      <c r="E269" s="129">
        <f t="shared" si="13"/>
        <v>0.040300000000002</v>
      </c>
      <c r="F269" s="221">
        <f t="shared" si="16"/>
        <v>125.11642347097795</v>
      </c>
      <c r="G269" s="138">
        <f t="shared" si="17"/>
        <v>322.1</v>
      </c>
      <c r="H269" s="122">
        <v>33</v>
      </c>
      <c r="I269" s="138">
        <v>845.23</v>
      </c>
      <c r="J269" s="138">
        <v>523.13</v>
      </c>
    </row>
    <row r="270" spans="1:10" ht="23.25">
      <c r="A270" s="120">
        <v>22136</v>
      </c>
      <c r="B270" s="122">
        <v>10</v>
      </c>
      <c r="C270" s="129">
        <v>85.1232</v>
      </c>
      <c r="D270" s="129">
        <v>85.1555</v>
      </c>
      <c r="E270" s="129">
        <f t="shared" si="13"/>
        <v>0.032300000000006435</v>
      </c>
      <c r="F270" s="221">
        <f t="shared" si="16"/>
        <v>103.05988960150101</v>
      </c>
      <c r="G270" s="138">
        <f t="shared" si="17"/>
        <v>313.41</v>
      </c>
      <c r="H270" s="122">
        <v>34</v>
      </c>
      <c r="I270" s="138">
        <v>798.97</v>
      </c>
      <c r="J270" s="138">
        <v>485.56</v>
      </c>
    </row>
    <row r="271" spans="1:10" ht="23.25">
      <c r="A271" s="120"/>
      <c r="B271" s="122">
        <v>11</v>
      </c>
      <c r="C271" s="129">
        <v>86.1257</v>
      </c>
      <c r="D271" s="129">
        <v>86.174</v>
      </c>
      <c r="E271" s="129">
        <f t="shared" si="13"/>
        <v>0.04830000000001178</v>
      </c>
      <c r="F271" s="221">
        <f t="shared" si="16"/>
        <v>-4639.769452450713</v>
      </c>
      <c r="G271" s="138">
        <f t="shared" si="17"/>
        <v>-10.409999999999968</v>
      </c>
      <c r="H271" s="122">
        <v>35</v>
      </c>
      <c r="I271" s="138">
        <v>817.37</v>
      </c>
      <c r="J271" s="138">
        <v>827.78</v>
      </c>
    </row>
    <row r="272" spans="1:10" ht="23.25">
      <c r="A272" s="120"/>
      <c r="B272" s="122">
        <v>12</v>
      </c>
      <c r="C272" s="129">
        <v>84.8702</v>
      </c>
      <c r="D272" s="129">
        <v>84.9204</v>
      </c>
      <c r="E272" s="129">
        <f t="shared" si="13"/>
        <v>0.0502000000000038</v>
      </c>
      <c r="F272" s="221">
        <f t="shared" si="16"/>
        <v>163.8220800835551</v>
      </c>
      <c r="G272" s="138">
        <f t="shared" si="17"/>
        <v>306.43000000000006</v>
      </c>
      <c r="H272" s="122">
        <v>36</v>
      </c>
      <c r="I272" s="138">
        <v>830.97</v>
      </c>
      <c r="J272" s="138">
        <v>524.54</v>
      </c>
    </row>
    <row r="273" spans="1:10" ht="23.25">
      <c r="A273" s="120">
        <v>22149</v>
      </c>
      <c r="B273" s="122">
        <v>13</v>
      </c>
      <c r="C273" s="129">
        <v>86.7695</v>
      </c>
      <c r="D273" s="129">
        <v>86.8349</v>
      </c>
      <c r="E273" s="129">
        <f t="shared" si="13"/>
        <v>0.065400000000011</v>
      </c>
      <c r="F273" s="221">
        <f t="shared" si="16"/>
        <v>198.77815263977087</v>
      </c>
      <c r="G273" s="138">
        <f t="shared" si="17"/>
        <v>329.00999999999993</v>
      </c>
      <c r="H273" s="122">
        <v>37</v>
      </c>
      <c r="I273" s="138">
        <v>684.92</v>
      </c>
      <c r="J273" s="138">
        <v>355.91</v>
      </c>
    </row>
    <row r="274" spans="1:10" ht="23.25">
      <c r="A274" s="120"/>
      <c r="B274" s="122">
        <v>14</v>
      </c>
      <c r="C274" s="129">
        <v>85.9964</v>
      </c>
      <c r="D274" s="129">
        <v>86.0575</v>
      </c>
      <c r="E274" s="129">
        <f t="shared" si="13"/>
        <v>0.06110000000001037</v>
      </c>
      <c r="F274" s="221">
        <f t="shared" si="16"/>
        <v>169.6279844531104</v>
      </c>
      <c r="G274" s="138">
        <f t="shared" si="17"/>
        <v>360.2</v>
      </c>
      <c r="H274" s="122">
        <v>38</v>
      </c>
      <c r="I274" s="138">
        <v>666.01</v>
      </c>
      <c r="J274" s="138">
        <v>305.81</v>
      </c>
    </row>
    <row r="275" spans="1:10" ht="23.25">
      <c r="A275" s="120"/>
      <c r="B275" s="122">
        <v>15</v>
      </c>
      <c r="C275" s="129">
        <v>87.0308</v>
      </c>
      <c r="D275" s="129">
        <v>87.0942</v>
      </c>
      <c r="E275" s="129">
        <f t="shared" si="13"/>
        <v>0.06340000000000146</v>
      </c>
      <c r="F275" s="221">
        <f t="shared" si="16"/>
        <v>198.47853989919994</v>
      </c>
      <c r="G275" s="138">
        <f t="shared" si="17"/>
        <v>319.43000000000006</v>
      </c>
      <c r="H275" s="122">
        <v>39</v>
      </c>
      <c r="I275" s="138">
        <v>856.96</v>
      </c>
      <c r="J275" s="138">
        <v>537.53</v>
      </c>
    </row>
    <row r="276" spans="1:10" ht="23.25">
      <c r="A276" s="120">
        <v>22157</v>
      </c>
      <c r="B276" s="122">
        <v>16</v>
      </c>
      <c r="C276" s="129">
        <v>86.1712</v>
      </c>
      <c r="D276" s="129">
        <v>86.223</v>
      </c>
      <c r="E276" s="129">
        <f t="shared" si="13"/>
        <v>0.05180000000000007</v>
      </c>
      <c r="F276" s="221">
        <f t="shared" si="16"/>
        <v>194.09472422062376</v>
      </c>
      <c r="G276" s="138">
        <f t="shared" si="17"/>
        <v>266.88</v>
      </c>
      <c r="H276" s="122">
        <v>40</v>
      </c>
      <c r="I276" s="138">
        <v>811.92</v>
      </c>
      <c r="J276" s="138">
        <v>545.04</v>
      </c>
    </row>
    <row r="277" spans="1:10" ht="23.25">
      <c r="A277" s="120"/>
      <c r="B277" s="122">
        <v>17</v>
      </c>
      <c r="C277" s="129">
        <v>87.2572</v>
      </c>
      <c r="D277" s="129">
        <v>87.3311</v>
      </c>
      <c r="E277" s="129">
        <f t="shared" si="13"/>
        <v>0.07390000000000896</v>
      </c>
      <c r="F277" s="221">
        <f t="shared" si="16"/>
        <v>203.21179123359448</v>
      </c>
      <c r="G277" s="138">
        <f t="shared" si="17"/>
        <v>363.65999999999997</v>
      </c>
      <c r="H277" s="122">
        <v>41</v>
      </c>
      <c r="I277" s="138">
        <v>729.92</v>
      </c>
      <c r="J277" s="138">
        <v>366.26</v>
      </c>
    </row>
    <row r="278" spans="1:10" ht="23.25">
      <c r="A278" s="120"/>
      <c r="B278" s="122">
        <v>18</v>
      </c>
      <c r="C278" s="129">
        <v>85.1983</v>
      </c>
      <c r="D278" s="129">
        <v>85.2496</v>
      </c>
      <c r="E278" s="129">
        <f t="shared" si="13"/>
        <v>0.05129999999999768</v>
      </c>
      <c r="F278" s="221">
        <f t="shared" si="16"/>
        <v>184.49919079301452</v>
      </c>
      <c r="G278" s="138">
        <f t="shared" si="17"/>
        <v>278.04999999999995</v>
      </c>
      <c r="H278" s="122">
        <v>42</v>
      </c>
      <c r="I278" s="138">
        <v>842.9</v>
      </c>
      <c r="J278" s="138">
        <v>564.85</v>
      </c>
    </row>
    <row r="279" spans="1:10" ht="23.25">
      <c r="A279" s="189" t="s">
        <v>113</v>
      </c>
      <c r="B279" s="122">
        <v>10</v>
      </c>
      <c r="C279" s="129">
        <v>85.0964</v>
      </c>
      <c r="D279" s="129">
        <v>85.1344</v>
      </c>
      <c r="E279" s="129">
        <f t="shared" si="13"/>
        <v>0.0379999999999967</v>
      </c>
      <c r="F279" s="221">
        <f t="shared" si="16"/>
        <v>140.0353773584784</v>
      </c>
      <c r="G279" s="138">
        <f t="shared" si="17"/>
        <v>271.36</v>
      </c>
      <c r="H279" s="122">
        <v>43</v>
      </c>
      <c r="I279" s="138">
        <v>685.84</v>
      </c>
      <c r="J279" s="138">
        <v>414.48</v>
      </c>
    </row>
    <row r="280" spans="1:10" ht="23.25">
      <c r="A280" s="120"/>
      <c r="B280" s="122">
        <v>11</v>
      </c>
      <c r="C280" s="129">
        <v>86.1272</v>
      </c>
      <c r="D280" s="129">
        <v>86.1637</v>
      </c>
      <c r="E280" s="129">
        <f t="shared" si="13"/>
        <v>0.03650000000000375</v>
      </c>
      <c r="F280" s="221">
        <f t="shared" si="16"/>
        <v>140.65510597303953</v>
      </c>
      <c r="G280" s="138">
        <f t="shared" si="17"/>
        <v>259.5</v>
      </c>
      <c r="H280" s="122">
        <v>44</v>
      </c>
      <c r="I280" s="138">
        <v>777.88</v>
      </c>
      <c r="J280" s="138">
        <v>518.38</v>
      </c>
    </row>
    <row r="281" spans="1:10" ht="23.25">
      <c r="A281" s="120"/>
      <c r="B281" s="122">
        <v>12</v>
      </c>
      <c r="C281" s="129">
        <v>84.857</v>
      </c>
      <c r="D281" s="129">
        <v>84.8947</v>
      </c>
      <c r="E281" s="129">
        <f t="shared" si="13"/>
        <v>0.037700000000000955</v>
      </c>
      <c r="F281" s="221">
        <f t="shared" si="16"/>
        <v>129.52210808396933</v>
      </c>
      <c r="G281" s="138">
        <f t="shared" si="17"/>
        <v>291.07</v>
      </c>
      <c r="H281" s="122">
        <v>45</v>
      </c>
      <c r="I281" s="138">
        <v>629.11</v>
      </c>
      <c r="J281" s="138">
        <v>338.04</v>
      </c>
    </row>
    <row r="282" spans="1:10" ht="23.25">
      <c r="A282" s="120">
        <v>22177</v>
      </c>
      <c r="B282" s="122">
        <v>13</v>
      </c>
      <c r="C282" s="129">
        <v>86.7666</v>
      </c>
      <c r="D282" s="129">
        <v>86.8792</v>
      </c>
      <c r="E282" s="129">
        <f t="shared" si="13"/>
        <v>0.11260000000000048</v>
      </c>
      <c r="F282" s="221">
        <f t="shared" si="16"/>
        <v>353.62100370579884</v>
      </c>
      <c r="G282" s="138">
        <f t="shared" si="17"/>
        <v>318.42</v>
      </c>
      <c r="H282" s="122">
        <v>46</v>
      </c>
      <c r="I282" s="138">
        <v>688.73</v>
      </c>
      <c r="J282" s="138">
        <v>370.31</v>
      </c>
    </row>
    <row r="283" spans="1:10" ht="23.25">
      <c r="A283" s="120"/>
      <c r="B283" s="122">
        <v>14</v>
      </c>
      <c r="C283" s="129">
        <v>85.9602</v>
      </c>
      <c r="D283" s="129">
        <v>86.0807</v>
      </c>
      <c r="E283" s="129">
        <f t="shared" si="13"/>
        <v>0.12049999999999272</v>
      </c>
      <c r="F283" s="221">
        <f t="shared" si="16"/>
        <v>407.645466847066</v>
      </c>
      <c r="G283" s="138">
        <f t="shared" si="17"/>
        <v>295.6</v>
      </c>
      <c r="H283" s="122">
        <v>47</v>
      </c>
      <c r="I283" s="138">
        <v>661.63</v>
      </c>
      <c r="J283" s="138">
        <v>366.03</v>
      </c>
    </row>
    <row r="284" spans="1:10" ht="23.25">
      <c r="A284" s="120"/>
      <c r="B284" s="122">
        <v>15</v>
      </c>
      <c r="C284" s="129">
        <v>87.0293</v>
      </c>
      <c r="D284" s="129">
        <v>87.1427</v>
      </c>
      <c r="E284" s="129">
        <f t="shared" si="13"/>
        <v>0.11339999999999861</v>
      </c>
      <c r="F284" s="221">
        <f t="shared" si="16"/>
        <v>417.0037508273834</v>
      </c>
      <c r="G284" s="138">
        <f t="shared" si="17"/>
        <v>271.93999999999994</v>
      </c>
      <c r="H284" s="122">
        <v>48</v>
      </c>
      <c r="I284" s="138">
        <v>847.63</v>
      </c>
      <c r="J284" s="138">
        <v>575.69</v>
      </c>
    </row>
    <row r="285" spans="1:10" ht="23.25">
      <c r="A285" s="120">
        <v>22184</v>
      </c>
      <c r="B285" s="122">
        <v>16</v>
      </c>
      <c r="C285" s="129">
        <v>86.1594</v>
      </c>
      <c r="D285" s="129">
        <v>86.2664</v>
      </c>
      <c r="E285" s="129">
        <f t="shared" si="13"/>
        <v>0.10699999999999932</v>
      </c>
      <c r="F285" s="221">
        <f t="shared" si="16"/>
        <v>340.01715974450826</v>
      </c>
      <c r="G285" s="138">
        <f t="shared" si="17"/>
        <v>314.69000000000005</v>
      </c>
      <c r="H285" s="122">
        <v>49</v>
      </c>
      <c r="I285" s="138">
        <v>856.34</v>
      </c>
      <c r="J285" s="138">
        <v>541.65</v>
      </c>
    </row>
    <row r="286" spans="1:10" ht="23.25">
      <c r="A286" s="120"/>
      <c r="B286" s="122">
        <v>17</v>
      </c>
      <c r="C286" s="129">
        <v>87.2673</v>
      </c>
      <c r="D286" s="129">
        <v>87.3675</v>
      </c>
      <c r="E286" s="129">
        <f t="shared" si="13"/>
        <v>0.10020000000000095</v>
      </c>
      <c r="F286" s="221">
        <f t="shared" si="16"/>
        <v>366.1611547597331</v>
      </c>
      <c r="G286" s="138">
        <f t="shared" si="17"/>
        <v>273.65</v>
      </c>
      <c r="H286" s="122">
        <v>50</v>
      </c>
      <c r="I286" s="138">
        <v>751.66</v>
      </c>
      <c r="J286" s="138">
        <v>478.01</v>
      </c>
    </row>
    <row r="287" spans="1:10" ht="23.25">
      <c r="A287" s="120"/>
      <c r="B287" s="122">
        <v>18</v>
      </c>
      <c r="C287" s="129">
        <v>85.177</v>
      </c>
      <c r="D287" s="129">
        <v>85.2902</v>
      </c>
      <c r="E287" s="129">
        <f t="shared" si="13"/>
        <v>0.11319999999999197</v>
      </c>
      <c r="F287" s="221">
        <f>((10^6)*E287/G287)</f>
        <v>395.76268223610106</v>
      </c>
      <c r="G287" s="138">
        <f t="shared" si="17"/>
        <v>286.03</v>
      </c>
      <c r="H287" s="122">
        <v>51</v>
      </c>
      <c r="I287" s="138">
        <v>817.91</v>
      </c>
      <c r="J287" s="138">
        <v>531.88</v>
      </c>
    </row>
    <row r="288" spans="1:10" ht="23.25">
      <c r="A288" s="120">
        <v>22194</v>
      </c>
      <c r="B288" s="122">
        <v>28</v>
      </c>
      <c r="C288" s="129">
        <v>87.2719</v>
      </c>
      <c r="D288" s="129">
        <v>87.2982</v>
      </c>
      <c r="E288" s="129">
        <f t="shared" si="13"/>
        <v>0.026299999999991996</v>
      </c>
      <c r="F288" s="221">
        <f aca="true" t="shared" si="18" ref="F288:F305">((10^6)*E288/G288)</f>
        <v>79.75013645458183</v>
      </c>
      <c r="G288" s="138">
        <f t="shared" si="17"/>
        <v>329.78</v>
      </c>
      <c r="H288" s="122">
        <v>52</v>
      </c>
      <c r="I288" s="138">
        <v>695.65</v>
      </c>
      <c r="J288" s="138">
        <v>365.87</v>
      </c>
    </row>
    <row r="289" spans="1:10" ht="23.25">
      <c r="A289" s="120"/>
      <c r="B289" s="122">
        <v>29</v>
      </c>
      <c r="C289" s="129">
        <v>85.3042</v>
      </c>
      <c r="D289" s="129">
        <v>85.338</v>
      </c>
      <c r="E289" s="129">
        <f t="shared" si="13"/>
        <v>0.033799999999999386</v>
      </c>
      <c r="F289" s="221">
        <f t="shared" si="18"/>
        <v>113.0888650963577</v>
      </c>
      <c r="G289" s="138">
        <f t="shared" si="17"/>
        <v>298.88</v>
      </c>
      <c r="H289" s="122">
        <v>53</v>
      </c>
      <c r="I289" s="138">
        <v>839.26</v>
      </c>
      <c r="J289" s="138">
        <v>540.38</v>
      </c>
    </row>
    <row r="290" spans="1:10" ht="23.25">
      <c r="A290" s="120"/>
      <c r="B290" s="122">
        <v>30</v>
      </c>
      <c r="C290" s="129">
        <v>85.02</v>
      </c>
      <c r="D290" s="129">
        <v>85.0459</v>
      </c>
      <c r="E290" s="129">
        <f t="shared" si="13"/>
        <v>0.02590000000000714</v>
      </c>
      <c r="F290" s="221">
        <f t="shared" si="18"/>
        <v>98.72307985518252</v>
      </c>
      <c r="G290" s="138">
        <f t="shared" si="17"/>
        <v>262.35</v>
      </c>
      <c r="H290" s="122">
        <v>54</v>
      </c>
      <c r="I290" s="138">
        <v>809.35</v>
      </c>
      <c r="J290" s="138">
        <v>547</v>
      </c>
    </row>
    <row r="291" spans="1:10" ht="23.25">
      <c r="A291" s="120">
        <v>22208</v>
      </c>
      <c r="B291" s="122">
        <v>31</v>
      </c>
      <c r="C291" s="129">
        <v>84.888</v>
      </c>
      <c r="D291" s="129">
        <v>84.9869</v>
      </c>
      <c r="E291" s="129">
        <f t="shared" si="13"/>
        <v>0.09890000000000043</v>
      </c>
      <c r="F291" s="221">
        <f t="shared" si="18"/>
        <v>328.65877974212566</v>
      </c>
      <c r="G291" s="138">
        <f t="shared" si="17"/>
        <v>300.91999999999996</v>
      </c>
      <c r="H291" s="122">
        <v>55</v>
      </c>
      <c r="I291" s="138">
        <v>828.11</v>
      </c>
      <c r="J291" s="138">
        <v>527.19</v>
      </c>
    </row>
    <row r="292" spans="1:10" ht="23.25">
      <c r="A292" s="120"/>
      <c r="B292" s="122">
        <v>32</v>
      </c>
      <c r="C292" s="129">
        <v>85.0501</v>
      </c>
      <c r="D292" s="129">
        <v>85.152</v>
      </c>
      <c r="E292" s="129">
        <f t="shared" si="13"/>
        <v>0.10190000000000055</v>
      </c>
      <c r="F292" s="221">
        <f t="shared" si="18"/>
        <v>310.2734303635606</v>
      </c>
      <c r="G292" s="138">
        <f t="shared" si="17"/>
        <v>328.41999999999996</v>
      </c>
      <c r="H292" s="122">
        <v>56</v>
      </c>
      <c r="I292" s="138">
        <v>765.55</v>
      </c>
      <c r="J292" s="138">
        <v>437.13</v>
      </c>
    </row>
    <row r="293" spans="1:10" ht="23.25">
      <c r="A293" s="120"/>
      <c r="B293" s="122">
        <v>33</v>
      </c>
      <c r="C293" s="129">
        <v>86.0355</v>
      </c>
      <c r="D293" s="129">
        <v>86.1247</v>
      </c>
      <c r="E293" s="129">
        <f t="shared" si="13"/>
        <v>0.08920000000000528</v>
      </c>
      <c r="F293" s="221">
        <f t="shared" si="18"/>
        <v>321.00187131137636</v>
      </c>
      <c r="G293" s="138">
        <f t="shared" si="17"/>
        <v>277.88</v>
      </c>
      <c r="H293" s="122">
        <v>57</v>
      </c>
      <c r="I293" s="138">
        <v>830.26</v>
      </c>
      <c r="J293" s="138">
        <v>552.38</v>
      </c>
    </row>
    <row r="294" spans="1:10" ht="23.25">
      <c r="A294" s="120">
        <v>22219</v>
      </c>
      <c r="B294" s="122">
        <v>34</v>
      </c>
      <c r="C294" s="129">
        <v>83.8018</v>
      </c>
      <c r="D294" s="129">
        <v>83.8408</v>
      </c>
      <c r="E294" s="129">
        <f t="shared" si="13"/>
        <v>0.03900000000000148</v>
      </c>
      <c r="F294" s="221">
        <f t="shared" si="18"/>
        <v>126.61515486007882</v>
      </c>
      <c r="G294" s="138">
        <f t="shared" si="17"/>
        <v>308.02</v>
      </c>
      <c r="H294" s="122">
        <v>58</v>
      </c>
      <c r="I294" s="138">
        <v>641.51</v>
      </c>
      <c r="J294" s="138">
        <v>333.49</v>
      </c>
    </row>
    <row r="295" spans="1:10" ht="23.25">
      <c r="A295" s="120"/>
      <c r="B295" s="122">
        <v>35</v>
      </c>
      <c r="C295" s="129">
        <v>85.0635</v>
      </c>
      <c r="D295" s="129">
        <v>85.0963</v>
      </c>
      <c r="E295" s="129">
        <f t="shared" si="13"/>
        <v>0.03279999999999461</v>
      </c>
      <c r="F295" s="221">
        <f t="shared" si="18"/>
        <v>115.31430178594645</v>
      </c>
      <c r="G295" s="138">
        <f t="shared" si="17"/>
        <v>284.44</v>
      </c>
      <c r="H295" s="122">
        <v>59</v>
      </c>
      <c r="I295" s="138">
        <v>760.88</v>
      </c>
      <c r="J295" s="138">
        <v>476.44</v>
      </c>
    </row>
    <row r="296" spans="1:10" ht="23.25">
      <c r="A296" s="120"/>
      <c r="B296" s="190">
        <v>36</v>
      </c>
      <c r="C296" s="129">
        <v>84.6385</v>
      </c>
      <c r="D296" s="129">
        <v>84.6641</v>
      </c>
      <c r="E296" s="129">
        <f t="shared" si="13"/>
        <v>0.02560000000001139</v>
      </c>
      <c r="F296" s="221">
        <f t="shared" si="18"/>
        <v>96.94032111485681</v>
      </c>
      <c r="G296" s="138">
        <f t="shared" si="17"/>
        <v>264.08000000000004</v>
      </c>
      <c r="H296" s="122">
        <v>60</v>
      </c>
      <c r="I296" s="138">
        <v>831.89</v>
      </c>
      <c r="J296" s="138">
        <v>567.81</v>
      </c>
    </row>
    <row r="297" spans="1:10" ht="23.25">
      <c r="A297" s="120">
        <v>22227</v>
      </c>
      <c r="B297" s="122">
        <v>10</v>
      </c>
      <c r="C297" s="129">
        <v>85.0936</v>
      </c>
      <c r="D297" s="129">
        <v>85.1</v>
      </c>
      <c r="E297" s="129">
        <f t="shared" si="13"/>
        <v>0.006399999999999295</v>
      </c>
      <c r="F297" s="221">
        <f t="shared" si="18"/>
        <v>22.212966819378373</v>
      </c>
      <c r="G297" s="138">
        <f t="shared" si="17"/>
        <v>288.11999999999995</v>
      </c>
      <c r="H297" s="122">
        <v>61</v>
      </c>
      <c r="I297" s="138">
        <v>618.16</v>
      </c>
      <c r="J297" s="138">
        <v>330.04</v>
      </c>
    </row>
    <row r="298" spans="1:10" ht="23.25">
      <c r="A298" s="120"/>
      <c r="B298" s="122">
        <v>11</v>
      </c>
      <c r="C298" s="129">
        <v>86.111</v>
      </c>
      <c r="D298" s="129">
        <v>86.1172</v>
      </c>
      <c r="E298" s="129">
        <f t="shared" si="13"/>
        <v>0.006199999999992656</v>
      </c>
      <c r="F298" s="221">
        <f t="shared" si="18"/>
        <v>18.042662165680113</v>
      </c>
      <c r="G298" s="138">
        <f t="shared" si="17"/>
        <v>343.62999999999994</v>
      </c>
      <c r="H298" s="122">
        <v>62</v>
      </c>
      <c r="I298" s="138">
        <v>619.67</v>
      </c>
      <c r="J298" s="138">
        <v>276.04</v>
      </c>
    </row>
    <row r="299" spans="1:10" ht="23.25">
      <c r="A299" s="120"/>
      <c r="B299" s="122">
        <v>12</v>
      </c>
      <c r="C299" s="129">
        <v>84.8553</v>
      </c>
      <c r="D299" s="129">
        <v>84.8618</v>
      </c>
      <c r="E299" s="129">
        <f t="shared" si="13"/>
        <v>0.006500000000002615</v>
      </c>
      <c r="F299" s="221">
        <f t="shared" si="18"/>
        <v>22.844691245220595</v>
      </c>
      <c r="G299" s="138">
        <f t="shared" si="17"/>
        <v>284.53</v>
      </c>
      <c r="H299" s="122">
        <v>63</v>
      </c>
      <c r="I299" s="138">
        <v>831.67</v>
      </c>
      <c r="J299" s="138">
        <v>547.14</v>
      </c>
    </row>
    <row r="300" spans="1:10" ht="23.25">
      <c r="A300" s="120">
        <v>22236</v>
      </c>
      <c r="B300" s="122">
        <v>13</v>
      </c>
      <c r="C300" s="129">
        <v>86.7235</v>
      </c>
      <c r="D300" s="129">
        <v>86.7279</v>
      </c>
      <c r="E300" s="129">
        <f t="shared" si="13"/>
        <v>0.004400000000003956</v>
      </c>
      <c r="F300" s="221">
        <f t="shared" si="18"/>
        <v>17.542460728825283</v>
      </c>
      <c r="G300" s="138">
        <f t="shared" si="17"/>
        <v>250.81999999999994</v>
      </c>
      <c r="H300" s="122">
        <v>64</v>
      </c>
      <c r="I300" s="138">
        <v>809.4</v>
      </c>
      <c r="J300" s="138">
        <v>558.58</v>
      </c>
    </row>
    <row r="301" spans="1:10" ht="23.25">
      <c r="A301" s="120"/>
      <c r="B301" s="122">
        <v>14</v>
      </c>
      <c r="C301" s="129">
        <v>85.9501</v>
      </c>
      <c r="D301" s="129">
        <v>85.955</v>
      </c>
      <c r="E301" s="129">
        <f t="shared" si="13"/>
        <v>0.004899999999992133</v>
      </c>
      <c r="F301" s="221">
        <f t="shared" si="18"/>
        <v>19.513360678555742</v>
      </c>
      <c r="G301" s="138">
        <f t="shared" si="17"/>
        <v>251.11</v>
      </c>
      <c r="H301" s="122">
        <v>65</v>
      </c>
      <c r="I301" s="138">
        <v>720.25</v>
      </c>
      <c r="J301" s="138">
        <v>469.14</v>
      </c>
    </row>
    <row r="302" spans="1:10" ht="23.25">
      <c r="A302" s="120"/>
      <c r="B302" s="122">
        <v>15</v>
      </c>
      <c r="C302" s="129">
        <v>87.0112</v>
      </c>
      <c r="D302" s="129">
        <v>87.0169</v>
      </c>
      <c r="E302" s="129">
        <f t="shared" si="13"/>
        <v>0.005700000000004479</v>
      </c>
      <c r="F302" s="221">
        <f t="shared" si="18"/>
        <v>20.734812659165073</v>
      </c>
      <c r="G302" s="138">
        <f t="shared" si="17"/>
        <v>274.90000000000003</v>
      </c>
      <c r="H302" s="122">
        <v>66</v>
      </c>
      <c r="I302" s="138">
        <v>750.58</v>
      </c>
      <c r="J302" s="138">
        <v>475.68</v>
      </c>
    </row>
    <row r="303" spans="1:10" ht="23.25">
      <c r="A303" s="120">
        <v>22247</v>
      </c>
      <c r="B303" s="122">
        <v>16</v>
      </c>
      <c r="C303" s="129">
        <v>86.159</v>
      </c>
      <c r="D303" s="129">
        <v>86.1666</v>
      </c>
      <c r="E303" s="129">
        <f t="shared" si="13"/>
        <v>0.0075999999999964984</v>
      </c>
      <c r="F303" s="221">
        <f t="shared" si="18"/>
        <v>20.73217305907714</v>
      </c>
      <c r="G303" s="138">
        <f t="shared" si="17"/>
        <v>366.58</v>
      </c>
      <c r="H303" s="122">
        <v>67</v>
      </c>
      <c r="I303" s="138">
        <v>732.51</v>
      </c>
      <c r="J303" s="138">
        <v>365.93</v>
      </c>
    </row>
    <row r="304" spans="1:10" ht="23.25">
      <c r="A304" s="120"/>
      <c r="B304" s="122">
        <v>17</v>
      </c>
      <c r="C304" s="129">
        <v>87.2334</v>
      </c>
      <c r="D304" s="129">
        <v>87.2384</v>
      </c>
      <c r="E304" s="129">
        <f t="shared" si="13"/>
        <v>0.0049999999999954525</v>
      </c>
      <c r="F304" s="221">
        <f t="shared" si="18"/>
        <v>15.938286952903805</v>
      </c>
      <c r="G304" s="138">
        <f t="shared" si="17"/>
        <v>313.71</v>
      </c>
      <c r="H304" s="122">
        <v>68</v>
      </c>
      <c r="I304" s="138">
        <v>814.29</v>
      </c>
      <c r="J304" s="138">
        <v>500.58</v>
      </c>
    </row>
    <row r="305" spans="1:10" ht="23.25">
      <c r="A305" s="120"/>
      <c r="B305" s="122">
        <v>18</v>
      </c>
      <c r="C305" s="129">
        <v>85.1217</v>
      </c>
      <c r="D305" s="129">
        <v>85.1275</v>
      </c>
      <c r="E305" s="129">
        <f t="shared" si="13"/>
        <v>0.005799999999993588</v>
      </c>
      <c r="F305" s="221">
        <f t="shared" si="18"/>
        <v>21.165565813938578</v>
      </c>
      <c r="G305" s="138">
        <f t="shared" si="17"/>
        <v>274.03</v>
      </c>
      <c r="H305" s="122">
        <v>69</v>
      </c>
      <c r="I305" s="138">
        <v>824.54</v>
      </c>
      <c r="J305" s="138">
        <v>550.51</v>
      </c>
    </row>
    <row r="306" spans="1:10" ht="23.25">
      <c r="A306" s="120">
        <v>22257</v>
      </c>
      <c r="B306" s="122">
        <v>10</v>
      </c>
      <c r="C306" s="129">
        <v>85.139</v>
      </c>
      <c r="D306" s="129">
        <v>85.141</v>
      </c>
      <c r="E306" s="129">
        <f t="shared" si="13"/>
        <v>0.0020000000000095497</v>
      </c>
      <c r="F306" s="221">
        <f aca="true" t="shared" si="19" ref="F306:F314">((10^6)*E306/G306)</f>
        <v>7.681671531761982</v>
      </c>
      <c r="G306" s="138">
        <f t="shared" si="17"/>
        <v>260.36</v>
      </c>
      <c r="H306" s="122">
        <v>70</v>
      </c>
      <c r="I306" s="138">
        <v>904.84</v>
      </c>
      <c r="J306" s="138">
        <v>644.48</v>
      </c>
    </row>
    <row r="307" spans="1:10" ht="23.25">
      <c r="A307" s="120"/>
      <c r="B307" s="122">
        <v>11</v>
      </c>
      <c r="C307" s="129">
        <v>86.1424</v>
      </c>
      <c r="D307" s="129">
        <v>86.144</v>
      </c>
      <c r="E307" s="129">
        <f t="shared" si="13"/>
        <v>0.001600000000010482</v>
      </c>
      <c r="F307" s="221">
        <f t="shared" si="19"/>
        <v>5.8372856622053355</v>
      </c>
      <c r="G307" s="138">
        <f t="shared" si="17"/>
        <v>274.0999999999999</v>
      </c>
      <c r="H307" s="122">
        <v>71</v>
      </c>
      <c r="I307" s="138">
        <v>849.3</v>
      </c>
      <c r="J307" s="138">
        <v>575.2</v>
      </c>
    </row>
    <row r="308" spans="1:10" ht="23.25">
      <c r="A308" s="120"/>
      <c r="B308" s="122">
        <v>12</v>
      </c>
      <c r="C308" s="129">
        <v>84.8725</v>
      </c>
      <c r="D308" s="129">
        <v>84.8767</v>
      </c>
      <c r="E308" s="129">
        <f t="shared" si="13"/>
        <v>0.004199999999997317</v>
      </c>
      <c r="F308" s="221">
        <f t="shared" si="19"/>
        <v>12.625503517096485</v>
      </c>
      <c r="G308" s="138">
        <f t="shared" si="17"/>
        <v>332.66</v>
      </c>
      <c r="H308" s="122">
        <v>72</v>
      </c>
      <c r="I308" s="138">
        <v>691.2</v>
      </c>
      <c r="J308" s="138">
        <v>358.54</v>
      </c>
    </row>
    <row r="309" spans="1:10" ht="23.25">
      <c r="A309" s="120">
        <v>22270</v>
      </c>
      <c r="B309" s="122">
        <v>13</v>
      </c>
      <c r="C309" s="129">
        <v>86.7888</v>
      </c>
      <c r="D309" s="129">
        <v>86.7893</v>
      </c>
      <c r="E309" s="129">
        <f t="shared" si="13"/>
        <v>0.0005000000000023874</v>
      </c>
      <c r="F309" s="221">
        <f t="shared" si="19"/>
        <v>1.4803410705897304</v>
      </c>
      <c r="G309" s="138">
        <f t="shared" si="17"/>
        <v>337.76000000000005</v>
      </c>
      <c r="H309" s="122">
        <v>73</v>
      </c>
      <c r="I309" s="138">
        <v>703.83</v>
      </c>
      <c r="J309" s="138">
        <v>366.07</v>
      </c>
    </row>
    <row r="310" spans="1:10" ht="23.25">
      <c r="A310" s="120"/>
      <c r="B310" s="122">
        <v>14</v>
      </c>
      <c r="C310" s="129">
        <v>86.0109</v>
      </c>
      <c r="D310" s="129">
        <v>86.0152</v>
      </c>
      <c r="E310" s="129">
        <f t="shared" si="13"/>
        <v>0.004299999999986426</v>
      </c>
      <c r="F310" s="221">
        <f t="shared" si="19"/>
        <v>15.370866845349154</v>
      </c>
      <c r="G310" s="138">
        <f t="shared" si="17"/>
        <v>279.75</v>
      </c>
      <c r="H310" s="122">
        <v>74</v>
      </c>
      <c r="I310" s="138">
        <v>821.75</v>
      </c>
      <c r="J310" s="138">
        <v>542</v>
      </c>
    </row>
    <row r="311" spans="1:10" ht="23.25">
      <c r="A311" s="120"/>
      <c r="B311" s="122">
        <v>15</v>
      </c>
      <c r="C311" s="129">
        <v>87.0626</v>
      </c>
      <c r="D311" s="129">
        <v>87.0667</v>
      </c>
      <c r="E311" s="129">
        <f t="shared" si="13"/>
        <v>0.004099999999993997</v>
      </c>
      <c r="F311" s="221">
        <f t="shared" si="19"/>
        <v>13.231782095120368</v>
      </c>
      <c r="G311" s="138">
        <f t="shared" si="17"/>
        <v>309.86</v>
      </c>
      <c r="H311" s="122">
        <v>75</v>
      </c>
      <c r="I311" s="138">
        <v>826.2</v>
      </c>
      <c r="J311" s="138">
        <v>516.34</v>
      </c>
    </row>
    <row r="312" spans="1:10" ht="23.25">
      <c r="A312" s="120">
        <v>22277</v>
      </c>
      <c r="B312" s="122">
        <v>16</v>
      </c>
      <c r="C312" s="129">
        <v>86.2037</v>
      </c>
      <c r="D312" s="129">
        <v>86.2086</v>
      </c>
      <c r="E312" s="129">
        <f t="shared" si="13"/>
        <v>0.004900000000006344</v>
      </c>
      <c r="F312" s="221">
        <f t="shared" si="19"/>
        <v>15.009036052336642</v>
      </c>
      <c r="G312" s="138">
        <f t="shared" si="17"/>
        <v>326.47</v>
      </c>
      <c r="H312" s="122">
        <v>76</v>
      </c>
      <c r="I312" s="138">
        <v>684.59</v>
      </c>
      <c r="J312" s="138">
        <v>358.12</v>
      </c>
    </row>
    <row r="313" spans="1:10" ht="23.25">
      <c r="A313" s="120"/>
      <c r="B313" s="122">
        <v>17</v>
      </c>
      <c r="C313" s="129">
        <v>87.2818</v>
      </c>
      <c r="D313" s="129">
        <v>87.283</v>
      </c>
      <c r="E313" s="129">
        <f t="shared" si="13"/>
        <v>0.0011999999999972033</v>
      </c>
      <c r="F313" s="221">
        <f t="shared" si="19"/>
        <v>3.9822127828937517</v>
      </c>
      <c r="G313" s="138">
        <f t="shared" si="17"/>
        <v>301.34000000000003</v>
      </c>
      <c r="H313" s="122">
        <v>77</v>
      </c>
      <c r="I313" s="138">
        <v>827.73</v>
      </c>
      <c r="J313" s="138">
        <v>526.39</v>
      </c>
    </row>
    <row r="314" spans="1:10" ht="23.25">
      <c r="A314" s="120"/>
      <c r="B314" s="122">
        <v>18</v>
      </c>
      <c r="C314" s="129">
        <v>85.2164</v>
      </c>
      <c r="D314" s="129">
        <v>85.218</v>
      </c>
      <c r="E314" s="129">
        <f t="shared" si="13"/>
        <v>0.001600000000010482</v>
      </c>
      <c r="F314" s="221">
        <f t="shared" si="19"/>
        <v>5.036039155237424</v>
      </c>
      <c r="G314" s="138">
        <f t="shared" si="17"/>
        <v>317.71</v>
      </c>
      <c r="H314" s="122">
        <v>78</v>
      </c>
      <c r="I314" s="138">
        <v>703.63</v>
      </c>
      <c r="J314" s="138">
        <v>385.92</v>
      </c>
    </row>
    <row r="315" spans="1:10" ht="23.25">
      <c r="A315" s="120">
        <v>22375</v>
      </c>
      <c r="B315" s="122">
        <v>28</v>
      </c>
      <c r="C315" s="129">
        <v>87.2674</v>
      </c>
      <c r="D315" s="129">
        <v>87.2706</v>
      </c>
      <c r="E315" s="129">
        <f t="shared" si="13"/>
        <v>0.003200000000006753</v>
      </c>
      <c r="F315" s="221">
        <f aca="true" t="shared" si="20" ref="F315:F338">((10^6)*E315/G315)</f>
        <v>9.917867658474362</v>
      </c>
      <c r="G315" s="138">
        <f t="shared" si="17"/>
        <v>322.65</v>
      </c>
      <c r="H315" s="122">
        <v>79</v>
      </c>
      <c r="I315" s="138">
        <v>754.01</v>
      </c>
      <c r="J315" s="138">
        <v>431.36</v>
      </c>
    </row>
    <row r="316" spans="1:10" ht="23.25">
      <c r="A316" s="120"/>
      <c r="B316" s="122">
        <v>29</v>
      </c>
      <c r="C316" s="129">
        <v>85.2804</v>
      </c>
      <c r="D316" s="129">
        <v>85.2861</v>
      </c>
      <c r="E316" s="129">
        <f t="shared" si="13"/>
        <v>0.005700000000004479</v>
      </c>
      <c r="F316" s="221">
        <f t="shared" si="20"/>
        <v>17.619783616706272</v>
      </c>
      <c r="G316" s="138">
        <f t="shared" si="17"/>
        <v>323.5</v>
      </c>
      <c r="H316" s="122">
        <v>80</v>
      </c>
      <c r="I316" s="138">
        <v>717.4</v>
      </c>
      <c r="J316" s="138">
        <v>393.9</v>
      </c>
    </row>
    <row r="317" spans="1:10" ht="23.25">
      <c r="A317" s="120"/>
      <c r="B317" s="122">
        <v>30</v>
      </c>
      <c r="C317" s="129">
        <v>85.003</v>
      </c>
      <c r="D317" s="129">
        <v>85.0051</v>
      </c>
      <c r="E317" s="129">
        <f t="shared" si="13"/>
        <v>0.0020999999999986585</v>
      </c>
      <c r="F317" s="221">
        <f t="shared" si="20"/>
        <v>7.49197288618858</v>
      </c>
      <c r="G317" s="138">
        <f t="shared" si="17"/>
        <v>280.29999999999995</v>
      </c>
      <c r="H317" s="122">
        <v>81</v>
      </c>
      <c r="I317" s="138">
        <v>830.75</v>
      </c>
      <c r="J317" s="138">
        <v>550.45</v>
      </c>
    </row>
    <row r="318" spans="1:10" ht="23.25">
      <c r="A318" s="120">
        <v>22296</v>
      </c>
      <c r="B318" s="122">
        <v>31</v>
      </c>
      <c r="C318" s="129">
        <v>84.9002</v>
      </c>
      <c r="D318" s="129">
        <v>84.9073</v>
      </c>
      <c r="E318" s="129">
        <f t="shared" si="13"/>
        <v>0.007100000000008322</v>
      </c>
      <c r="F318" s="221">
        <f t="shared" si="20"/>
        <v>20.350253661636398</v>
      </c>
      <c r="G318" s="138">
        <f t="shared" si="17"/>
        <v>348.89</v>
      </c>
      <c r="H318" s="122">
        <v>82</v>
      </c>
      <c r="I318" s="138">
        <v>674.86</v>
      </c>
      <c r="J318" s="138">
        <v>325.97</v>
      </c>
    </row>
    <row r="319" spans="1:10" ht="23.25">
      <c r="A319" s="120"/>
      <c r="B319" s="122">
        <v>32</v>
      </c>
      <c r="C319" s="129">
        <v>85.0907</v>
      </c>
      <c r="D319" s="129">
        <v>85.0935</v>
      </c>
      <c r="E319" s="129">
        <f t="shared" si="13"/>
        <v>0.0028000000000076852</v>
      </c>
      <c r="F319" s="221">
        <f t="shared" si="20"/>
        <v>8.408408408431487</v>
      </c>
      <c r="G319" s="138">
        <f t="shared" si="17"/>
        <v>333</v>
      </c>
      <c r="H319" s="122">
        <v>83</v>
      </c>
      <c r="I319" s="138">
        <v>841.36</v>
      </c>
      <c r="J319" s="138">
        <v>508.36</v>
      </c>
    </row>
    <row r="320" spans="1:10" ht="23.25">
      <c r="A320" s="120"/>
      <c r="B320" s="122">
        <v>33</v>
      </c>
      <c r="C320" s="129">
        <v>86.0423</v>
      </c>
      <c r="D320" s="129">
        <v>86.045</v>
      </c>
      <c r="E320" s="129">
        <f t="shared" si="13"/>
        <v>0.0027000000000043656</v>
      </c>
      <c r="F320" s="221">
        <f t="shared" si="20"/>
        <v>9.181799632742862</v>
      </c>
      <c r="G320" s="138">
        <f t="shared" si="17"/>
        <v>294.05999999999995</v>
      </c>
      <c r="H320" s="122">
        <v>84</v>
      </c>
      <c r="I320" s="138">
        <v>737.42</v>
      </c>
      <c r="J320" s="138">
        <v>443.36</v>
      </c>
    </row>
    <row r="321" spans="1:10" ht="23.25">
      <c r="A321" s="120">
        <v>22304</v>
      </c>
      <c r="B321" s="122">
        <v>34</v>
      </c>
      <c r="C321" s="129">
        <v>83.7635</v>
      </c>
      <c r="D321" s="129">
        <v>83.7722</v>
      </c>
      <c r="E321" s="129">
        <f t="shared" si="13"/>
        <v>0.008700000000004593</v>
      </c>
      <c r="F321" s="221">
        <f t="shared" si="20"/>
        <v>28.60995100136339</v>
      </c>
      <c r="G321" s="138">
        <f t="shared" si="17"/>
        <v>304.09</v>
      </c>
      <c r="H321" s="122">
        <v>85</v>
      </c>
      <c r="I321" s="138">
        <v>813.9</v>
      </c>
      <c r="J321" s="138">
        <v>509.81</v>
      </c>
    </row>
    <row r="322" spans="1:10" ht="23.25">
      <c r="A322" s="120"/>
      <c r="B322" s="122">
        <v>35</v>
      </c>
      <c r="C322" s="129">
        <v>85.054</v>
      </c>
      <c r="D322" s="129">
        <v>85.0639</v>
      </c>
      <c r="E322" s="129">
        <f t="shared" si="13"/>
        <v>0.009900000000001796</v>
      </c>
      <c r="F322" s="221">
        <f t="shared" si="20"/>
        <v>30.675797105945517</v>
      </c>
      <c r="G322" s="138">
        <f t="shared" si="17"/>
        <v>322.73</v>
      </c>
      <c r="H322" s="122">
        <v>86</v>
      </c>
      <c r="I322" s="138">
        <v>651.2</v>
      </c>
      <c r="J322" s="138">
        <v>328.47</v>
      </c>
    </row>
    <row r="323" spans="1:10" ht="23.25">
      <c r="A323" s="120"/>
      <c r="B323" s="122">
        <v>36</v>
      </c>
      <c r="C323" s="129">
        <v>84.6421</v>
      </c>
      <c r="D323" s="129">
        <v>84.6461</v>
      </c>
      <c r="E323" s="129">
        <f t="shared" si="13"/>
        <v>0.0040000000000048885</v>
      </c>
      <c r="F323" s="221">
        <f t="shared" si="20"/>
        <v>14.755791648239958</v>
      </c>
      <c r="G323" s="138">
        <f t="shared" si="17"/>
        <v>271.08000000000004</v>
      </c>
      <c r="H323" s="122">
        <v>87</v>
      </c>
      <c r="I323" s="138">
        <v>808.98</v>
      </c>
      <c r="J323" s="138">
        <v>537.9</v>
      </c>
    </row>
    <row r="324" spans="1:10" ht="23.25">
      <c r="A324" s="120">
        <v>22318</v>
      </c>
      <c r="B324" s="122">
        <v>10</v>
      </c>
      <c r="C324" s="129">
        <v>85.133</v>
      </c>
      <c r="D324" s="129">
        <v>85.1352</v>
      </c>
      <c r="E324" s="129">
        <f t="shared" si="13"/>
        <v>0.002200000000001978</v>
      </c>
      <c r="F324" s="221">
        <f t="shared" si="20"/>
        <v>7.539410555181556</v>
      </c>
      <c r="G324" s="138">
        <f t="shared" si="17"/>
        <v>291.8</v>
      </c>
      <c r="H324" s="122">
        <v>88</v>
      </c>
      <c r="I324" s="138">
        <v>707.01</v>
      </c>
      <c r="J324" s="138">
        <v>415.21</v>
      </c>
    </row>
    <row r="325" spans="1:10" ht="23.25">
      <c r="A325" s="120"/>
      <c r="B325" s="122">
        <v>11</v>
      </c>
      <c r="C325" s="129">
        <v>86.1312</v>
      </c>
      <c r="D325" s="129">
        <v>86.138</v>
      </c>
      <c r="E325" s="129">
        <f t="shared" si="13"/>
        <v>0.006799999999998363</v>
      </c>
      <c r="F325" s="221">
        <f t="shared" si="20"/>
        <v>20.107634987280033</v>
      </c>
      <c r="G325" s="138">
        <f t="shared" si="17"/>
        <v>338.18000000000006</v>
      </c>
      <c r="H325" s="122">
        <v>89</v>
      </c>
      <c r="I325" s="138">
        <v>823.21</v>
      </c>
      <c r="J325" s="138">
        <v>485.03</v>
      </c>
    </row>
    <row r="326" spans="1:10" ht="23.25">
      <c r="A326" s="120"/>
      <c r="B326" s="122">
        <v>12</v>
      </c>
      <c r="C326" s="129">
        <v>84.8707</v>
      </c>
      <c r="D326" s="129">
        <v>84.8744</v>
      </c>
      <c r="E326" s="129">
        <f t="shared" si="13"/>
        <v>0.0036999999999949296</v>
      </c>
      <c r="F326" s="221">
        <f t="shared" si="20"/>
        <v>12.35970069479867</v>
      </c>
      <c r="G326" s="138">
        <f aca="true" t="shared" si="21" ref="G326:G389">SUM(I326-J326)</f>
        <v>299.35999999999996</v>
      </c>
      <c r="H326" s="122">
        <v>90</v>
      </c>
      <c r="I326" s="138">
        <v>807.77</v>
      </c>
      <c r="J326" s="138">
        <v>508.41</v>
      </c>
    </row>
    <row r="327" spans="1:10" ht="23.25">
      <c r="A327" s="120">
        <v>22325</v>
      </c>
      <c r="B327" s="122">
        <v>13</v>
      </c>
      <c r="C327" s="129">
        <v>86.7525</v>
      </c>
      <c r="D327" s="129">
        <v>86.7551</v>
      </c>
      <c r="E327" s="129">
        <f t="shared" si="13"/>
        <v>0.002600000000001046</v>
      </c>
      <c r="F327" s="221">
        <f t="shared" si="20"/>
        <v>7.47491590719905</v>
      </c>
      <c r="G327" s="138">
        <f t="shared" si="21"/>
        <v>347.83000000000004</v>
      </c>
      <c r="H327" s="122">
        <v>91</v>
      </c>
      <c r="I327" s="138">
        <v>649.98</v>
      </c>
      <c r="J327" s="138">
        <v>302.15</v>
      </c>
    </row>
    <row r="328" spans="1:10" ht="23.25">
      <c r="A328" s="120"/>
      <c r="B328" s="122">
        <v>14</v>
      </c>
      <c r="C328" s="129">
        <v>85.948</v>
      </c>
      <c r="D328" s="129">
        <v>85.9504</v>
      </c>
      <c r="E328" s="129">
        <f t="shared" si="13"/>
        <v>0.0024000000000086175</v>
      </c>
      <c r="F328" s="221">
        <f t="shared" si="20"/>
        <v>8.113315979881063</v>
      </c>
      <c r="G328" s="138">
        <f t="shared" si="21"/>
        <v>295.81</v>
      </c>
      <c r="H328" s="122">
        <v>92</v>
      </c>
      <c r="I328" s="138">
        <v>704.86</v>
      </c>
      <c r="J328" s="138">
        <v>409.05</v>
      </c>
    </row>
    <row r="329" spans="1:10" ht="23.25">
      <c r="A329" s="120"/>
      <c r="B329" s="122">
        <v>15</v>
      </c>
      <c r="C329" s="129">
        <v>87.0126</v>
      </c>
      <c r="D329" s="129">
        <v>87.014</v>
      </c>
      <c r="E329" s="129">
        <f t="shared" si="13"/>
        <v>0.0013999999999896318</v>
      </c>
      <c r="F329" s="221">
        <f t="shared" si="20"/>
        <v>4.864658257721366</v>
      </c>
      <c r="G329" s="138">
        <f t="shared" si="21"/>
        <v>287.78999999999996</v>
      </c>
      <c r="H329" s="122">
        <v>93</v>
      </c>
      <c r="I329" s="138">
        <v>830.5</v>
      </c>
      <c r="J329" s="138">
        <v>542.71</v>
      </c>
    </row>
    <row r="330" spans="1:10" ht="23.25">
      <c r="A330" s="120">
        <v>22333</v>
      </c>
      <c r="B330" s="122">
        <v>16</v>
      </c>
      <c r="C330" s="129">
        <v>86.172</v>
      </c>
      <c r="D330" s="129">
        <v>86.1786</v>
      </c>
      <c r="E330" s="129">
        <f t="shared" si="13"/>
        <v>0.0066000000000059345</v>
      </c>
      <c r="F330" s="221">
        <f t="shared" si="20"/>
        <v>22.591907989340505</v>
      </c>
      <c r="G330" s="138">
        <f t="shared" si="21"/>
        <v>292.14</v>
      </c>
      <c r="H330" s="122">
        <v>94</v>
      </c>
      <c r="I330" s="138">
        <v>803.11</v>
      </c>
      <c r="J330" s="138">
        <v>510.97</v>
      </c>
    </row>
    <row r="331" spans="1:10" ht="23.25">
      <c r="A331" s="120"/>
      <c r="B331" s="122">
        <v>17</v>
      </c>
      <c r="C331" s="129">
        <v>87.2547</v>
      </c>
      <c r="D331" s="129">
        <v>87.26</v>
      </c>
      <c r="E331" s="129">
        <f t="shared" si="13"/>
        <v>0.0053000000000054115</v>
      </c>
      <c r="F331" s="221">
        <f t="shared" si="20"/>
        <v>15.433446900222506</v>
      </c>
      <c r="G331" s="138">
        <f t="shared" si="21"/>
        <v>343.41</v>
      </c>
      <c r="H331" s="122">
        <v>95</v>
      </c>
      <c r="I331" s="138">
        <v>664.48</v>
      </c>
      <c r="J331" s="138">
        <v>321.07</v>
      </c>
    </row>
    <row r="332" spans="1:10" ht="23.25">
      <c r="A332" s="120"/>
      <c r="B332" s="122">
        <v>18</v>
      </c>
      <c r="C332" s="129">
        <v>85.1812</v>
      </c>
      <c r="D332" s="129">
        <v>85.1912</v>
      </c>
      <c r="E332" s="129">
        <f t="shared" si="13"/>
        <v>0.009999999999990905</v>
      </c>
      <c r="F332" s="221">
        <f t="shared" si="20"/>
        <v>26.513946335748503</v>
      </c>
      <c r="G332" s="138">
        <f t="shared" si="21"/>
        <v>377.15999999999997</v>
      </c>
      <c r="H332" s="122">
        <v>96</v>
      </c>
      <c r="I332" s="138">
        <v>746.65</v>
      </c>
      <c r="J332" s="138">
        <v>369.49</v>
      </c>
    </row>
    <row r="333" spans="1:10" ht="23.25">
      <c r="A333" s="120">
        <v>22354</v>
      </c>
      <c r="B333" s="122">
        <v>31</v>
      </c>
      <c r="C333" s="129">
        <v>84.8506</v>
      </c>
      <c r="D333" s="129">
        <v>84.8534</v>
      </c>
      <c r="E333" s="129">
        <f t="shared" si="13"/>
        <v>0.0027999999999934744</v>
      </c>
      <c r="F333" s="221">
        <f t="shared" si="20"/>
        <v>10.992462311532174</v>
      </c>
      <c r="G333" s="138">
        <f t="shared" si="21"/>
        <v>254.7199999999999</v>
      </c>
      <c r="H333" s="122">
        <v>97</v>
      </c>
      <c r="I333" s="138">
        <v>784.31</v>
      </c>
      <c r="J333" s="138">
        <v>529.59</v>
      </c>
    </row>
    <row r="334" spans="1:10" ht="23.25">
      <c r="A334" s="120"/>
      <c r="B334" s="122">
        <v>32</v>
      </c>
      <c r="C334" s="129">
        <v>85.0088</v>
      </c>
      <c r="D334" s="129">
        <v>85.0133</v>
      </c>
      <c r="E334" s="129">
        <f t="shared" si="13"/>
        <v>0.004500000000007276</v>
      </c>
      <c r="F334" s="221">
        <f t="shared" si="20"/>
        <v>17.024174327572645</v>
      </c>
      <c r="G334" s="138">
        <f t="shared" si="21"/>
        <v>264.3299999999999</v>
      </c>
      <c r="H334" s="122">
        <v>98</v>
      </c>
      <c r="I334" s="138">
        <v>755.93</v>
      </c>
      <c r="J334" s="138">
        <v>491.6</v>
      </c>
    </row>
    <row r="335" spans="1:10" ht="23.25">
      <c r="A335" s="120"/>
      <c r="B335" s="122">
        <v>33</v>
      </c>
      <c r="C335" s="129">
        <v>85.9754</v>
      </c>
      <c r="D335" s="129">
        <v>85.9772</v>
      </c>
      <c r="E335" s="129">
        <f t="shared" si="13"/>
        <v>0.0018000000000029104</v>
      </c>
      <c r="F335" s="221">
        <f t="shared" si="20"/>
        <v>6.5847234416261</v>
      </c>
      <c r="G335" s="138">
        <f t="shared" si="21"/>
        <v>273.35999999999996</v>
      </c>
      <c r="H335" s="122">
        <v>99</v>
      </c>
      <c r="I335" s="138">
        <v>721.17</v>
      </c>
      <c r="J335" s="138">
        <v>447.81</v>
      </c>
    </row>
    <row r="336" spans="1:10" ht="23.25">
      <c r="A336" s="120">
        <v>22366</v>
      </c>
      <c r="B336" s="122">
        <v>34</v>
      </c>
      <c r="C336" s="129">
        <v>83.7272</v>
      </c>
      <c r="D336" s="129">
        <v>83.7305</v>
      </c>
      <c r="E336" s="129">
        <f t="shared" si="13"/>
        <v>0.0033000000000100727</v>
      </c>
      <c r="F336" s="221">
        <f t="shared" si="20"/>
        <v>11.937059142738553</v>
      </c>
      <c r="G336" s="138">
        <f t="shared" si="21"/>
        <v>276.45</v>
      </c>
      <c r="H336" s="122">
        <v>100</v>
      </c>
      <c r="I336" s="138">
        <v>637.5</v>
      </c>
      <c r="J336" s="138">
        <v>361.05</v>
      </c>
    </row>
    <row r="337" spans="1:10" ht="23.25">
      <c r="A337" s="120"/>
      <c r="B337" s="122">
        <v>35</v>
      </c>
      <c r="C337" s="129">
        <v>84.9937</v>
      </c>
      <c r="D337" s="129">
        <v>84.9972</v>
      </c>
      <c r="E337" s="129">
        <f t="shared" si="13"/>
        <v>0.003500000000002501</v>
      </c>
      <c r="F337" s="221">
        <f t="shared" si="20"/>
        <v>11.81673925521625</v>
      </c>
      <c r="G337" s="138">
        <f t="shared" si="21"/>
        <v>296.19</v>
      </c>
      <c r="H337" s="122">
        <v>101</v>
      </c>
      <c r="I337" s="138">
        <v>727.64</v>
      </c>
      <c r="J337" s="138">
        <v>431.45</v>
      </c>
    </row>
    <row r="338" spans="1:10" ht="24" thickBot="1">
      <c r="A338" s="194"/>
      <c r="B338" s="195">
        <v>36</v>
      </c>
      <c r="C338" s="196">
        <v>84.5646</v>
      </c>
      <c r="D338" s="196">
        <v>84.5688</v>
      </c>
      <c r="E338" s="196">
        <f t="shared" si="13"/>
        <v>0.004199999999997317</v>
      </c>
      <c r="F338" s="225">
        <f t="shared" si="20"/>
        <v>14.24404802278138</v>
      </c>
      <c r="G338" s="138">
        <f t="shared" si="21"/>
        <v>294.85999999999996</v>
      </c>
      <c r="H338" s="195">
        <v>102</v>
      </c>
      <c r="I338" s="198">
        <v>688.29</v>
      </c>
      <c r="J338" s="198">
        <v>393.43</v>
      </c>
    </row>
    <row r="339" spans="1:10" ht="23.25">
      <c r="A339" s="169">
        <v>22373</v>
      </c>
      <c r="B339" s="170">
        <v>19</v>
      </c>
      <c r="C339" s="171">
        <v>88.9432</v>
      </c>
      <c r="D339" s="171">
        <v>88.95</v>
      </c>
      <c r="E339" s="171">
        <f t="shared" si="13"/>
        <v>0.006799999999998363</v>
      </c>
      <c r="F339" s="226">
        <f aca="true" t="shared" si="22" ref="F339:F402">((10^6)*E339/G339)</f>
        <v>25.80351383143613</v>
      </c>
      <c r="G339" s="138">
        <f t="shared" si="21"/>
        <v>263.53</v>
      </c>
      <c r="H339" s="170">
        <v>1</v>
      </c>
      <c r="I339" s="173">
        <v>838.55</v>
      </c>
      <c r="J339" s="173">
        <v>575.02</v>
      </c>
    </row>
    <row r="340" spans="1:10" ht="23.25">
      <c r="A340" s="120"/>
      <c r="B340" s="122">
        <v>20</v>
      </c>
      <c r="C340" s="129">
        <v>84.6454</v>
      </c>
      <c r="D340" s="129">
        <v>84.6491</v>
      </c>
      <c r="E340" s="129">
        <f t="shared" si="13"/>
        <v>0.0037000000000091404</v>
      </c>
      <c r="F340" s="224">
        <f t="shared" si="22"/>
        <v>13.059899050542308</v>
      </c>
      <c r="G340" s="138">
        <f t="shared" si="21"/>
        <v>283.30999999999995</v>
      </c>
      <c r="H340" s="122">
        <v>2</v>
      </c>
      <c r="I340" s="138">
        <v>835.79</v>
      </c>
      <c r="J340" s="138">
        <v>552.48</v>
      </c>
    </row>
    <row r="341" spans="1:10" ht="23.25">
      <c r="A341" s="120"/>
      <c r="B341" s="122">
        <v>21</v>
      </c>
      <c r="C341" s="129">
        <v>86.3552</v>
      </c>
      <c r="D341" s="129">
        <v>86.3629</v>
      </c>
      <c r="E341" s="129">
        <f t="shared" si="13"/>
        <v>0.007699999999999818</v>
      </c>
      <c r="F341" s="224">
        <f t="shared" si="22"/>
        <v>27.462729153291306</v>
      </c>
      <c r="G341" s="138">
        <f t="shared" si="21"/>
        <v>280.38000000000005</v>
      </c>
      <c r="H341" s="170">
        <v>3</v>
      </c>
      <c r="I341" s="138">
        <v>691.2</v>
      </c>
      <c r="J341" s="138">
        <v>410.82</v>
      </c>
    </row>
    <row r="342" spans="1:10" ht="23.25">
      <c r="A342" s="120">
        <v>22380</v>
      </c>
      <c r="B342" s="122">
        <v>22</v>
      </c>
      <c r="C342" s="129">
        <v>85.1177</v>
      </c>
      <c r="D342" s="129">
        <v>85.1246</v>
      </c>
      <c r="E342" s="129">
        <f t="shared" si="13"/>
        <v>0.0069000000000016826</v>
      </c>
      <c r="F342" s="224">
        <f t="shared" si="22"/>
        <v>22.043319915665712</v>
      </c>
      <c r="G342" s="138">
        <f t="shared" si="21"/>
        <v>313.02000000000004</v>
      </c>
      <c r="H342" s="122">
        <v>4</v>
      </c>
      <c r="I342" s="138">
        <v>799.47</v>
      </c>
      <c r="J342" s="138">
        <v>486.45</v>
      </c>
    </row>
    <row r="343" spans="1:10" ht="23.25">
      <c r="A343" s="120"/>
      <c r="B343" s="122">
        <v>23</v>
      </c>
      <c r="C343" s="129">
        <v>87.67</v>
      </c>
      <c r="D343" s="129">
        <v>87.6785</v>
      </c>
      <c r="E343" s="129">
        <f t="shared" si="13"/>
        <v>0.008499999999997954</v>
      </c>
      <c r="F343" s="224">
        <f t="shared" si="22"/>
        <v>25.679758308150916</v>
      </c>
      <c r="G343" s="138">
        <f t="shared" si="21"/>
        <v>331</v>
      </c>
      <c r="H343" s="170">
        <v>5</v>
      </c>
      <c r="I343" s="138">
        <v>695.35</v>
      </c>
      <c r="J343" s="138">
        <v>364.35</v>
      </c>
    </row>
    <row r="344" spans="1:10" ht="23.25">
      <c r="A344" s="120"/>
      <c r="B344" s="122">
        <v>24</v>
      </c>
      <c r="C344" s="129">
        <v>88.0364</v>
      </c>
      <c r="D344" s="129">
        <v>88.0448</v>
      </c>
      <c r="E344" s="129">
        <f t="shared" si="13"/>
        <v>0.008399999999994634</v>
      </c>
      <c r="F344" s="224">
        <f t="shared" si="22"/>
        <v>30.650222578977715</v>
      </c>
      <c r="G344" s="138">
        <f t="shared" si="21"/>
        <v>274.06000000000006</v>
      </c>
      <c r="H344" s="122">
        <v>6</v>
      </c>
      <c r="I344" s="138">
        <v>829.49</v>
      </c>
      <c r="J344" s="138">
        <v>555.43</v>
      </c>
    </row>
    <row r="345" spans="1:10" ht="23.25">
      <c r="A345" s="120">
        <v>22394</v>
      </c>
      <c r="B345" s="122">
        <v>25</v>
      </c>
      <c r="C345" s="129">
        <v>87.0576</v>
      </c>
      <c r="D345" s="129">
        <v>87.0631</v>
      </c>
      <c r="E345" s="129">
        <f t="shared" si="13"/>
        <v>0.005500000000012051</v>
      </c>
      <c r="F345" s="224">
        <f t="shared" si="22"/>
        <v>20.161290322624815</v>
      </c>
      <c r="G345" s="138">
        <f t="shared" si="21"/>
        <v>272.80000000000007</v>
      </c>
      <c r="H345" s="170">
        <v>7</v>
      </c>
      <c r="I345" s="138">
        <v>819.09</v>
      </c>
      <c r="J345" s="138">
        <v>546.29</v>
      </c>
    </row>
    <row r="346" spans="1:10" ht="23.25">
      <c r="A346" s="120"/>
      <c r="B346" s="122">
        <v>26</v>
      </c>
      <c r="C346" s="129">
        <v>85.7867</v>
      </c>
      <c r="D346" s="129">
        <v>85.7946</v>
      </c>
      <c r="E346" s="129">
        <f t="shared" si="13"/>
        <v>0.007900000000006457</v>
      </c>
      <c r="F346" s="224">
        <f t="shared" si="22"/>
        <v>25.59367609423157</v>
      </c>
      <c r="G346" s="138">
        <f t="shared" si="21"/>
        <v>308.66999999999996</v>
      </c>
      <c r="H346" s="122">
        <v>8</v>
      </c>
      <c r="I346" s="138">
        <v>844.14</v>
      </c>
      <c r="J346" s="138">
        <v>535.47</v>
      </c>
    </row>
    <row r="347" spans="1:10" ht="23.25">
      <c r="A347" s="120"/>
      <c r="B347" s="122">
        <v>27</v>
      </c>
      <c r="C347" s="129">
        <v>86.2727</v>
      </c>
      <c r="D347" s="129">
        <v>86.2812</v>
      </c>
      <c r="E347" s="129">
        <f t="shared" si="13"/>
        <v>0.008499999999997954</v>
      </c>
      <c r="F347" s="224">
        <f t="shared" si="22"/>
        <v>27.858805021133215</v>
      </c>
      <c r="G347" s="138">
        <f t="shared" si="21"/>
        <v>305.10999999999996</v>
      </c>
      <c r="H347" s="170">
        <v>9</v>
      </c>
      <c r="I347" s="138">
        <v>814.05</v>
      </c>
      <c r="J347" s="138">
        <v>508.94</v>
      </c>
    </row>
    <row r="348" spans="1:10" ht="23.25">
      <c r="A348" s="120">
        <v>22405</v>
      </c>
      <c r="B348" s="122">
        <v>7</v>
      </c>
      <c r="C348" s="129">
        <v>86.4669</v>
      </c>
      <c r="D348" s="129">
        <v>86.4786</v>
      </c>
      <c r="E348" s="129">
        <f t="shared" si="13"/>
        <v>0.011700000000004707</v>
      </c>
      <c r="F348" s="224">
        <f t="shared" si="22"/>
        <v>43.278834060829716</v>
      </c>
      <c r="G348" s="138">
        <f t="shared" si="21"/>
        <v>270.34000000000003</v>
      </c>
      <c r="H348" s="122">
        <v>10</v>
      </c>
      <c r="I348" s="138">
        <v>820.77</v>
      </c>
      <c r="J348" s="138">
        <v>550.43</v>
      </c>
    </row>
    <row r="349" spans="1:10" ht="23.25">
      <c r="A349" s="120"/>
      <c r="B349" s="122">
        <v>8</v>
      </c>
      <c r="C349" s="129">
        <v>84.8662</v>
      </c>
      <c r="D349" s="129">
        <v>84.8736</v>
      </c>
      <c r="E349" s="129">
        <f t="shared" si="13"/>
        <v>0.007399999999989859</v>
      </c>
      <c r="F349" s="224">
        <f t="shared" si="22"/>
        <v>26.713837045557415</v>
      </c>
      <c r="G349" s="138">
        <f t="shared" si="21"/>
        <v>277.01</v>
      </c>
      <c r="H349" s="170">
        <v>11</v>
      </c>
      <c r="I349" s="138">
        <v>857.98</v>
      </c>
      <c r="J349" s="138">
        <v>580.97</v>
      </c>
    </row>
    <row r="350" spans="1:10" ht="23.25">
      <c r="A350" s="120"/>
      <c r="B350" s="122">
        <v>9</v>
      </c>
      <c r="C350" s="129">
        <v>87.7094</v>
      </c>
      <c r="D350" s="129">
        <v>87.7179</v>
      </c>
      <c r="E350" s="129">
        <f t="shared" si="13"/>
        <v>0.008499999999997954</v>
      </c>
      <c r="F350" s="224">
        <f t="shared" si="22"/>
        <v>23.828880603285455</v>
      </c>
      <c r="G350" s="138">
        <f t="shared" si="21"/>
        <v>356.71</v>
      </c>
      <c r="H350" s="122">
        <v>12</v>
      </c>
      <c r="I350" s="138">
        <v>682.8</v>
      </c>
      <c r="J350" s="138">
        <v>326.09</v>
      </c>
    </row>
    <row r="351" spans="1:10" ht="23.25">
      <c r="A351" s="120">
        <v>22422</v>
      </c>
      <c r="B351" s="122">
        <v>10</v>
      </c>
      <c r="C351" s="129">
        <v>85.0903</v>
      </c>
      <c r="D351" s="129">
        <v>85.099</v>
      </c>
      <c r="E351" s="129">
        <f t="shared" si="13"/>
        <v>0.008700000000004593</v>
      </c>
      <c r="F351" s="224">
        <f t="shared" si="22"/>
        <v>26.86594818270263</v>
      </c>
      <c r="G351" s="138">
        <f t="shared" si="21"/>
        <v>323.83</v>
      </c>
      <c r="H351" s="170">
        <v>13</v>
      </c>
      <c r="I351" s="138">
        <v>696.16</v>
      </c>
      <c r="J351" s="138">
        <v>372.33</v>
      </c>
    </row>
    <row r="352" spans="1:10" ht="23.25">
      <c r="A352" s="120"/>
      <c r="B352" s="122">
        <v>11</v>
      </c>
      <c r="C352" s="129">
        <v>86.1636</v>
      </c>
      <c r="D352" s="129">
        <v>86.1666</v>
      </c>
      <c r="E352" s="129">
        <f t="shared" si="13"/>
        <v>0.0030000000000001137</v>
      </c>
      <c r="F352" s="224">
        <f t="shared" si="22"/>
        <v>11.542457004348098</v>
      </c>
      <c r="G352" s="138">
        <f t="shared" si="21"/>
        <v>259.90999999999997</v>
      </c>
      <c r="H352" s="122">
        <v>14</v>
      </c>
      <c r="I352" s="138">
        <v>835.02</v>
      </c>
      <c r="J352" s="138">
        <v>575.11</v>
      </c>
    </row>
    <row r="353" spans="1:10" ht="23.25">
      <c r="A353" s="120"/>
      <c r="B353" s="122">
        <v>12</v>
      </c>
      <c r="C353" s="129">
        <v>84.88</v>
      </c>
      <c r="D353" s="129">
        <v>84.8876</v>
      </c>
      <c r="E353" s="129">
        <f t="shared" si="13"/>
        <v>0.007600000000010709</v>
      </c>
      <c r="F353" s="224">
        <f t="shared" si="22"/>
        <v>23.305019778635145</v>
      </c>
      <c r="G353" s="138">
        <f t="shared" si="21"/>
        <v>326.11000000000007</v>
      </c>
      <c r="H353" s="170">
        <v>15</v>
      </c>
      <c r="I353" s="138">
        <v>665.57</v>
      </c>
      <c r="J353" s="138">
        <v>339.46</v>
      </c>
    </row>
    <row r="354" spans="1:10" ht="23.25">
      <c r="A354" s="120">
        <v>22437</v>
      </c>
      <c r="B354" s="122">
        <v>7</v>
      </c>
      <c r="C354" s="129">
        <v>86.4446</v>
      </c>
      <c r="D354" s="129">
        <v>86.4507</v>
      </c>
      <c r="E354" s="129">
        <f t="shared" si="13"/>
        <v>0.006100000000003547</v>
      </c>
      <c r="F354" s="224">
        <f t="shared" si="22"/>
        <v>21.897548192567573</v>
      </c>
      <c r="G354" s="138">
        <f t="shared" si="21"/>
        <v>278.56999999999994</v>
      </c>
      <c r="H354" s="122">
        <v>16</v>
      </c>
      <c r="I354" s="138">
        <v>853.64</v>
      </c>
      <c r="J354" s="138">
        <v>575.07</v>
      </c>
    </row>
    <row r="355" spans="1:10" ht="23.25">
      <c r="A355" s="120"/>
      <c r="B355" s="122">
        <v>8</v>
      </c>
      <c r="C355" s="129">
        <v>84.8141</v>
      </c>
      <c r="D355" s="129">
        <v>84.8164</v>
      </c>
      <c r="E355" s="129">
        <f t="shared" si="13"/>
        <v>0.002300000000005298</v>
      </c>
      <c r="F355" s="224">
        <f t="shared" si="22"/>
        <v>8.140152185472653</v>
      </c>
      <c r="G355" s="138">
        <f t="shared" si="21"/>
        <v>282.54999999999995</v>
      </c>
      <c r="H355" s="170">
        <v>17</v>
      </c>
      <c r="I355" s="138">
        <v>851.92</v>
      </c>
      <c r="J355" s="138">
        <v>569.37</v>
      </c>
    </row>
    <row r="356" spans="1:10" ht="23.25">
      <c r="A356" s="120"/>
      <c r="B356" s="122">
        <v>9</v>
      </c>
      <c r="C356" s="129">
        <v>87.6739</v>
      </c>
      <c r="D356" s="129">
        <v>87.6801</v>
      </c>
      <c r="E356" s="129">
        <f t="shared" si="13"/>
        <v>0.006199999999992656</v>
      </c>
      <c r="F356" s="224">
        <f t="shared" si="22"/>
        <v>21.638978081783666</v>
      </c>
      <c r="G356" s="138">
        <f t="shared" si="21"/>
        <v>286.52</v>
      </c>
      <c r="H356" s="122">
        <v>18</v>
      </c>
      <c r="I356" s="138">
        <v>829.41</v>
      </c>
      <c r="J356" s="138">
        <v>542.89</v>
      </c>
    </row>
    <row r="357" spans="1:10" ht="23.25">
      <c r="A357" s="120">
        <v>22453</v>
      </c>
      <c r="B357" s="122">
        <v>10</v>
      </c>
      <c r="C357" s="129">
        <v>85.0882</v>
      </c>
      <c r="D357" s="129">
        <v>85.0896</v>
      </c>
      <c r="E357" s="129">
        <f t="shared" si="13"/>
        <v>0.0014000000000038426</v>
      </c>
      <c r="F357" s="224">
        <f t="shared" si="22"/>
        <v>4.705249714337039</v>
      </c>
      <c r="G357" s="138">
        <f t="shared" si="21"/>
        <v>297.54</v>
      </c>
      <c r="H357" s="170">
        <v>19</v>
      </c>
      <c r="I357" s="138">
        <v>771.45</v>
      </c>
      <c r="J357" s="138">
        <v>473.91</v>
      </c>
    </row>
    <row r="358" spans="1:10" ht="23.25">
      <c r="A358" s="120"/>
      <c r="B358" s="122">
        <v>11</v>
      </c>
      <c r="C358" s="129">
        <v>86.1372</v>
      </c>
      <c r="D358" s="129">
        <v>86.1418</v>
      </c>
      <c r="E358" s="129">
        <f t="shared" si="13"/>
        <v>0.004599999999996385</v>
      </c>
      <c r="F358" s="224">
        <f t="shared" si="22"/>
        <v>15.573159997279385</v>
      </c>
      <c r="G358" s="138">
        <f t="shared" si="21"/>
        <v>295.38</v>
      </c>
      <c r="H358" s="122">
        <v>20</v>
      </c>
      <c r="I358" s="138">
        <v>830.13</v>
      </c>
      <c r="J358" s="138">
        <v>534.75</v>
      </c>
    </row>
    <row r="359" spans="1:10" ht="23.25">
      <c r="A359" s="120"/>
      <c r="B359" s="122">
        <v>12</v>
      </c>
      <c r="C359" s="129">
        <v>84.8802</v>
      </c>
      <c r="D359" s="129">
        <v>84.8853</v>
      </c>
      <c r="E359" s="129">
        <f t="shared" si="13"/>
        <v>0.005099999999998772</v>
      </c>
      <c r="F359" s="224">
        <f t="shared" si="22"/>
        <v>15.61734443899673</v>
      </c>
      <c r="G359" s="138">
        <f t="shared" si="21"/>
        <v>326.56</v>
      </c>
      <c r="H359" s="170">
        <v>21</v>
      </c>
      <c r="I359" s="138">
        <v>666.12</v>
      </c>
      <c r="J359" s="138">
        <v>339.56</v>
      </c>
    </row>
    <row r="360" spans="1:10" ht="23.25">
      <c r="A360" s="120">
        <v>22465</v>
      </c>
      <c r="B360" s="122">
        <v>10</v>
      </c>
      <c r="C360" s="129">
        <v>85.0961</v>
      </c>
      <c r="D360" s="129">
        <v>85.1033</v>
      </c>
      <c r="E360" s="129">
        <f t="shared" si="13"/>
        <v>0.007199999999997431</v>
      </c>
      <c r="F360" s="224">
        <f aca="true" t="shared" si="23" ref="F360:F368">((10^6)*E360/G360)</f>
        <v>22.170900692832735</v>
      </c>
      <c r="G360" s="138">
        <f t="shared" si="21"/>
        <v>324.75</v>
      </c>
      <c r="H360" s="122">
        <v>22</v>
      </c>
      <c r="I360" s="138">
        <v>655.99</v>
      </c>
      <c r="J360" s="138">
        <v>331.24</v>
      </c>
    </row>
    <row r="361" spans="1:10" ht="23.25">
      <c r="A361" s="120"/>
      <c r="B361" s="122">
        <v>11</v>
      </c>
      <c r="C361" s="129">
        <v>86.116</v>
      </c>
      <c r="D361" s="129">
        <v>86.1203</v>
      </c>
      <c r="E361" s="129">
        <f t="shared" si="13"/>
        <v>0.004300000000000637</v>
      </c>
      <c r="F361" s="224">
        <f t="shared" si="23"/>
        <v>14.659257491564576</v>
      </c>
      <c r="G361" s="138">
        <f t="shared" si="21"/>
        <v>293.33</v>
      </c>
      <c r="H361" s="170">
        <v>23</v>
      </c>
      <c r="I361" s="138">
        <v>661.65</v>
      </c>
      <c r="J361" s="138">
        <v>368.32</v>
      </c>
    </row>
    <row r="362" spans="1:10" ht="23.25">
      <c r="A362" s="120"/>
      <c r="B362" s="122">
        <v>12</v>
      </c>
      <c r="C362" s="129">
        <v>84.859</v>
      </c>
      <c r="D362" s="129">
        <v>84.8649</v>
      </c>
      <c r="E362" s="129">
        <f t="shared" si="13"/>
        <v>0.005900000000011119</v>
      </c>
      <c r="F362" s="224">
        <f t="shared" si="23"/>
        <v>22.38579450603703</v>
      </c>
      <c r="G362" s="138">
        <f t="shared" si="21"/>
        <v>263.55999999999995</v>
      </c>
      <c r="H362" s="122">
        <v>24</v>
      </c>
      <c r="I362" s="138">
        <v>822.16</v>
      </c>
      <c r="J362" s="138">
        <v>558.6</v>
      </c>
    </row>
    <row r="363" spans="1:10" ht="23.25">
      <c r="A363" s="120">
        <v>22472</v>
      </c>
      <c r="B363" s="122">
        <v>13</v>
      </c>
      <c r="C363" s="129">
        <v>86.7272</v>
      </c>
      <c r="D363" s="129">
        <v>86.7306</v>
      </c>
      <c r="E363" s="129">
        <f t="shared" si="13"/>
        <v>0.0033999999999991815</v>
      </c>
      <c r="F363" s="224">
        <f t="shared" si="23"/>
        <v>12.277027514982237</v>
      </c>
      <c r="G363" s="138">
        <f t="shared" si="21"/>
        <v>276.94000000000005</v>
      </c>
      <c r="H363" s="170">
        <v>25</v>
      </c>
      <c r="I363" s="138">
        <v>834.33</v>
      </c>
      <c r="J363" s="138">
        <v>557.39</v>
      </c>
    </row>
    <row r="364" spans="1:10" ht="23.25">
      <c r="A364" s="120"/>
      <c r="B364" s="122">
        <v>14</v>
      </c>
      <c r="C364" s="129">
        <v>85.9601</v>
      </c>
      <c r="D364" s="129">
        <v>85.9662</v>
      </c>
      <c r="E364" s="129">
        <f t="shared" si="13"/>
        <v>0.006100000000003547</v>
      </c>
      <c r="F364" s="224">
        <f t="shared" si="23"/>
        <v>21.36976703451935</v>
      </c>
      <c r="G364" s="138">
        <f t="shared" si="21"/>
        <v>285.44999999999993</v>
      </c>
      <c r="H364" s="122">
        <v>26</v>
      </c>
      <c r="I364" s="138">
        <v>853.29</v>
      </c>
      <c r="J364" s="138">
        <v>567.84</v>
      </c>
    </row>
    <row r="365" spans="1:10" ht="23.25">
      <c r="A365" s="120"/>
      <c r="B365" s="122">
        <v>15</v>
      </c>
      <c r="C365" s="129">
        <v>87.0354</v>
      </c>
      <c r="D365" s="129">
        <v>87.0394</v>
      </c>
      <c r="E365" s="129">
        <f t="shared" si="13"/>
        <v>0.0040000000000048885</v>
      </c>
      <c r="F365" s="224">
        <f t="shared" si="23"/>
        <v>12.81517316504305</v>
      </c>
      <c r="G365" s="138">
        <f t="shared" si="21"/>
        <v>312.1300000000001</v>
      </c>
      <c r="H365" s="170">
        <v>27</v>
      </c>
      <c r="I365" s="138">
        <v>825.19</v>
      </c>
      <c r="J365" s="138">
        <v>513.06</v>
      </c>
    </row>
    <row r="366" spans="1:10" ht="23.25">
      <c r="A366" s="120">
        <v>22481</v>
      </c>
      <c r="B366" s="122">
        <v>16</v>
      </c>
      <c r="C366" s="129">
        <v>86.148</v>
      </c>
      <c r="D366" s="129">
        <v>86.1607</v>
      </c>
      <c r="E366" s="129">
        <f t="shared" si="13"/>
        <v>0.012700000000009481</v>
      </c>
      <c r="F366" s="224">
        <f t="shared" si="23"/>
        <v>41.16026575922697</v>
      </c>
      <c r="G366" s="138">
        <f t="shared" si="21"/>
        <v>308.55</v>
      </c>
      <c r="H366" s="122">
        <v>28</v>
      </c>
      <c r="I366" s="138">
        <v>786.49</v>
      </c>
      <c r="J366" s="138">
        <v>477.94</v>
      </c>
    </row>
    <row r="367" spans="1:10" ht="23.25">
      <c r="A367" s="120"/>
      <c r="B367" s="122">
        <v>17</v>
      </c>
      <c r="C367" s="129">
        <v>87.2486</v>
      </c>
      <c r="D367" s="129">
        <v>87.2584</v>
      </c>
      <c r="E367" s="129">
        <f t="shared" si="13"/>
        <v>0.009799999999998477</v>
      </c>
      <c r="F367" s="224">
        <f t="shared" si="23"/>
        <v>35.493100575851926</v>
      </c>
      <c r="G367" s="138">
        <f t="shared" si="21"/>
        <v>276.11</v>
      </c>
      <c r="H367" s="170">
        <v>29</v>
      </c>
      <c r="I367" s="138">
        <v>814.21</v>
      </c>
      <c r="J367" s="138">
        <v>538.1</v>
      </c>
    </row>
    <row r="368" spans="1:10" ht="23.25">
      <c r="A368" s="120"/>
      <c r="B368" s="122">
        <v>18</v>
      </c>
      <c r="C368" s="129">
        <v>85.1819</v>
      </c>
      <c r="D368" s="129">
        <v>85.1907</v>
      </c>
      <c r="E368" s="129">
        <f t="shared" si="13"/>
        <v>0.008800000000007913</v>
      </c>
      <c r="F368" s="224">
        <f t="shared" si="23"/>
        <v>26.863666890554708</v>
      </c>
      <c r="G368" s="138">
        <f t="shared" si="21"/>
        <v>327.58000000000004</v>
      </c>
      <c r="H368" s="122">
        <v>30</v>
      </c>
      <c r="I368" s="138">
        <v>665.35</v>
      </c>
      <c r="J368" s="138">
        <v>337.77</v>
      </c>
    </row>
    <row r="369" spans="1:10" ht="23.25">
      <c r="A369" s="120">
        <v>22499</v>
      </c>
      <c r="B369" s="122">
        <v>10</v>
      </c>
      <c r="C369" s="129">
        <v>85.1346</v>
      </c>
      <c r="D369" s="129">
        <v>85.153</v>
      </c>
      <c r="E369" s="129">
        <f t="shared" si="13"/>
        <v>0.01839999999999975</v>
      </c>
      <c r="F369" s="224">
        <f t="shared" si="22"/>
        <v>59.75966222799529</v>
      </c>
      <c r="G369" s="138">
        <f t="shared" si="21"/>
        <v>307.9</v>
      </c>
      <c r="H369" s="170">
        <v>31</v>
      </c>
      <c r="I369" s="138">
        <v>676.26</v>
      </c>
      <c r="J369" s="138">
        <v>368.36</v>
      </c>
    </row>
    <row r="370" spans="1:10" ht="23.25">
      <c r="A370" s="120"/>
      <c r="B370" s="122">
        <v>11</v>
      </c>
      <c r="C370" s="129">
        <v>86.1314</v>
      </c>
      <c r="D370" s="129">
        <v>86.1504</v>
      </c>
      <c r="E370" s="129">
        <f t="shared" si="13"/>
        <v>0.019000000000005457</v>
      </c>
      <c r="F370" s="224">
        <f t="shared" si="22"/>
        <v>64.74256312401764</v>
      </c>
      <c r="G370" s="138">
        <f t="shared" si="21"/>
        <v>293.47</v>
      </c>
      <c r="H370" s="122">
        <v>32</v>
      </c>
      <c r="I370" s="138">
        <v>831.58</v>
      </c>
      <c r="J370" s="138">
        <v>538.11</v>
      </c>
    </row>
    <row r="371" spans="1:10" ht="23.25">
      <c r="A371" s="120"/>
      <c r="B371" s="122">
        <v>12</v>
      </c>
      <c r="C371" s="129">
        <v>84.8709</v>
      </c>
      <c r="D371" s="129">
        <v>84.8861</v>
      </c>
      <c r="E371" s="129">
        <f t="shared" si="13"/>
        <v>0.015199999999992997</v>
      </c>
      <c r="F371" s="224">
        <f t="shared" si="22"/>
        <v>60.10518407209853</v>
      </c>
      <c r="G371" s="138">
        <f t="shared" si="21"/>
        <v>252.89</v>
      </c>
      <c r="H371" s="170">
        <v>33</v>
      </c>
      <c r="I371" s="138">
        <v>789.68</v>
      </c>
      <c r="J371" s="138">
        <v>536.79</v>
      </c>
    </row>
    <row r="372" spans="1:10" ht="23.25">
      <c r="A372" s="120">
        <v>22509</v>
      </c>
      <c r="B372" s="122">
        <v>10</v>
      </c>
      <c r="C372" s="129">
        <v>86.769</v>
      </c>
      <c r="D372" s="129">
        <v>86.7825</v>
      </c>
      <c r="E372" s="129">
        <f t="shared" si="13"/>
        <v>0.013499999999993406</v>
      </c>
      <c r="F372" s="224">
        <f t="shared" si="22"/>
        <v>49.446926965033356</v>
      </c>
      <c r="G372" s="138">
        <f t="shared" si="21"/>
        <v>273.02</v>
      </c>
      <c r="H372" s="122">
        <v>34</v>
      </c>
      <c r="I372" s="138">
        <v>800.38</v>
      </c>
      <c r="J372" s="138">
        <v>527.36</v>
      </c>
    </row>
    <row r="373" spans="1:10" ht="23.25">
      <c r="A373" s="120"/>
      <c r="B373" s="122">
        <v>11</v>
      </c>
      <c r="C373" s="129">
        <v>85.9813</v>
      </c>
      <c r="D373" s="129">
        <v>86.0018</v>
      </c>
      <c r="E373" s="129">
        <f t="shared" si="13"/>
        <v>0.02049999999999841</v>
      </c>
      <c r="F373" s="224">
        <f t="shared" si="22"/>
        <v>66.88199406217876</v>
      </c>
      <c r="G373" s="138">
        <f t="shared" si="21"/>
        <v>306.50999999999993</v>
      </c>
      <c r="H373" s="170">
        <v>35</v>
      </c>
      <c r="I373" s="138">
        <v>637.68</v>
      </c>
      <c r="J373" s="138">
        <v>331.17</v>
      </c>
    </row>
    <row r="374" spans="1:10" ht="23.25">
      <c r="A374" s="120"/>
      <c r="B374" s="122">
        <v>12</v>
      </c>
      <c r="C374" s="129">
        <v>87.0421</v>
      </c>
      <c r="D374" s="129">
        <v>87.0617</v>
      </c>
      <c r="E374" s="129">
        <f t="shared" si="13"/>
        <v>0.019599999999996953</v>
      </c>
      <c r="F374" s="224">
        <f t="shared" si="22"/>
        <v>61.65654786245855</v>
      </c>
      <c r="G374" s="138">
        <f t="shared" si="21"/>
        <v>317.89000000000004</v>
      </c>
      <c r="H374" s="122">
        <v>36</v>
      </c>
      <c r="I374" s="138">
        <v>624.83</v>
      </c>
      <c r="J374" s="138">
        <v>306.94</v>
      </c>
    </row>
    <row r="375" spans="1:10" ht="23.25">
      <c r="A375" s="120">
        <v>22513</v>
      </c>
      <c r="B375" s="122">
        <v>13</v>
      </c>
      <c r="C375" s="129">
        <v>86.1783</v>
      </c>
      <c r="D375" s="129">
        <v>86.2548</v>
      </c>
      <c r="E375" s="129">
        <f t="shared" si="13"/>
        <v>0.07650000000001</v>
      </c>
      <c r="F375" s="224">
        <f t="shared" si="22"/>
        <v>267.36098975993434</v>
      </c>
      <c r="G375" s="138">
        <f t="shared" si="21"/>
        <v>286.13</v>
      </c>
      <c r="H375" s="170">
        <v>37</v>
      </c>
      <c r="I375" s="138">
        <v>839.12</v>
      </c>
      <c r="J375" s="138">
        <v>552.99</v>
      </c>
    </row>
    <row r="376" spans="1:10" ht="23.25">
      <c r="A376" s="120"/>
      <c r="B376" s="122">
        <v>14</v>
      </c>
      <c r="C376" s="129">
        <v>87.2533</v>
      </c>
      <c r="D376" s="129">
        <v>87.3355</v>
      </c>
      <c r="E376" s="129">
        <f t="shared" si="13"/>
        <v>0.08220000000000027</v>
      </c>
      <c r="F376" s="224">
        <f t="shared" si="22"/>
        <v>279.87742594484257</v>
      </c>
      <c r="G376" s="138">
        <f t="shared" si="21"/>
        <v>293.70000000000005</v>
      </c>
      <c r="H376" s="122">
        <v>38</v>
      </c>
      <c r="I376" s="138">
        <v>631.46</v>
      </c>
      <c r="J376" s="138">
        <v>337.76</v>
      </c>
    </row>
    <row r="377" spans="1:10" ht="23.25">
      <c r="A377" s="120"/>
      <c r="B377" s="122">
        <v>15</v>
      </c>
      <c r="C377" s="129">
        <v>85.2088</v>
      </c>
      <c r="D377" s="129">
        <v>85.2888</v>
      </c>
      <c r="E377" s="129">
        <f t="shared" si="13"/>
        <v>0.0799999999999983</v>
      </c>
      <c r="F377" s="224">
        <f t="shared" si="22"/>
        <v>282.017837628224</v>
      </c>
      <c r="G377" s="138">
        <f t="shared" si="21"/>
        <v>283.66999999999996</v>
      </c>
      <c r="H377" s="170">
        <v>39</v>
      </c>
      <c r="I377" s="138">
        <v>795.65</v>
      </c>
      <c r="J377" s="138">
        <v>511.98</v>
      </c>
    </row>
    <row r="378" spans="1:10" ht="23.25">
      <c r="A378" s="120">
        <v>22530</v>
      </c>
      <c r="B378" s="122">
        <v>10</v>
      </c>
      <c r="C378" s="129">
        <v>85.0656</v>
      </c>
      <c r="D378" s="129">
        <v>85.0713</v>
      </c>
      <c r="E378" s="129">
        <f t="shared" si="13"/>
        <v>0.005699999999990268</v>
      </c>
      <c r="F378" s="224">
        <f t="shared" si="22"/>
        <v>18.86168100592412</v>
      </c>
      <c r="G378" s="138">
        <f t="shared" si="21"/>
        <v>302.2</v>
      </c>
      <c r="H378" s="122">
        <v>40</v>
      </c>
      <c r="I378" s="138">
        <v>711.38</v>
      </c>
      <c r="J378" s="138">
        <v>409.18</v>
      </c>
    </row>
    <row r="379" spans="1:10" ht="23.25">
      <c r="A379" s="120"/>
      <c r="B379" s="122">
        <v>11</v>
      </c>
      <c r="C379" s="129">
        <v>86.0771</v>
      </c>
      <c r="D379" s="129">
        <v>86.0813</v>
      </c>
      <c r="E379" s="129">
        <f t="shared" si="13"/>
        <v>0.004199999999997317</v>
      </c>
      <c r="F379" s="224">
        <f t="shared" si="22"/>
        <v>14.058106841603013</v>
      </c>
      <c r="G379" s="138">
        <f t="shared" si="21"/>
        <v>298.76000000000005</v>
      </c>
      <c r="H379" s="170">
        <v>41</v>
      </c>
      <c r="I379" s="138">
        <v>666.72</v>
      </c>
      <c r="J379" s="138">
        <v>367.96</v>
      </c>
    </row>
    <row r="380" spans="1:10" ht="23.25">
      <c r="A380" s="120"/>
      <c r="B380" s="122">
        <v>12</v>
      </c>
      <c r="C380" s="129">
        <v>84.812</v>
      </c>
      <c r="D380" s="129">
        <v>84.8183</v>
      </c>
      <c r="E380" s="129">
        <f t="shared" si="13"/>
        <v>0.0062999999999959755</v>
      </c>
      <c r="F380" s="224">
        <f t="shared" si="22"/>
        <v>18.87075033696563</v>
      </c>
      <c r="G380" s="138">
        <f t="shared" si="21"/>
        <v>333.84999999999997</v>
      </c>
      <c r="H380" s="122">
        <v>42</v>
      </c>
      <c r="I380" s="138">
        <v>703.06</v>
      </c>
      <c r="J380" s="138">
        <v>369.21</v>
      </c>
    </row>
    <row r="381" spans="1:10" ht="23.25">
      <c r="A381" s="120">
        <v>22542</v>
      </c>
      <c r="B381" s="122">
        <v>13</v>
      </c>
      <c r="C381" s="129">
        <v>86.7136</v>
      </c>
      <c r="D381" s="129">
        <v>86.7222</v>
      </c>
      <c r="E381" s="129">
        <f t="shared" si="13"/>
        <v>0.008600000000001273</v>
      </c>
      <c r="F381" s="224">
        <f t="shared" si="22"/>
        <v>27.64562170503174</v>
      </c>
      <c r="G381" s="138">
        <f t="shared" si="21"/>
        <v>311.08</v>
      </c>
      <c r="H381" s="170">
        <v>43</v>
      </c>
      <c r="I381" s="138">
        <v>584.63</v>
      </c>
      <c r="J381" s="138">
        <v>273.55</v>
      </c>
    </row>
    <row r="382" spans="1:10" ht="23.25">
      <c r="A382" s="120"/>
      <c r="B382" s="122">
        <v>14</v>
      </c>
      <c r="C382" s="129">
        <v>85.9281</v>
      </c>
      <c r="D382" s="129">
        <v>85.9384</v>
      </c>
      <c r="E382" s="129">
        <f t="shared" si="13"/>
        <v>0.010300000000000864</v>
      </c>
      <c r="F382" s="224">
        <f t="shared" si="22"/>
        <v>35.10206863647502</v>
      </c>
      <c r="G382" s="138">
        <f t="shared" si="21"/>
        <v>293.43</v>
      </c>
      <c r="H382" s="122">
        <v>44</v>
      </c>
      <c r="I382" s="138">
        <v>679.36</v>
      </c>
      <c r="J382" s="138">
        <v>385.93</v>
      </c>
    </row>
    <row r="383" spans="1:10" ht="23.25">
      <c r="A383" s="120"/>
      <c r="B383" s="122">
        <v>15</v>
      </c>
      <c r="C383" s="129">
        <v>86.9832</v>
      </c>
      <c r="D383" s="129">
        <v>86.989</v>
      </c>
      <c r="E383" s="129">
        <f t="shared" si="13"/>
        <v>0.005800000000007799</v>
      </c>
      <c r="F383" s="224">
        <f t="shared" si="22"/>
        <v>19.96832610344901</v>
      </c>
      <c r="G383" s="138">
        <f t="shared" si="21"/>
        <v>290.46</v>
      </c>
      <c r="H383" s="170">
        <v>45</v>
      </c>
      <c r="I383" s="138">
        <v>768.25</v>
      </c>
      <c r="J383" s="138">
        <v>477.79</v>
      </c>
    </row>
    <row r="384" spans="1:10" ht="23.25">
      <c r="A384" s="120">
        <v>22548</v>
      </c>
      <c r="B384" s="122">
        <v>16</v>
      </c>
      <c r="C384" s="129">
        <v>86.1427</v>
      </c>
      <c r="D384" s="129">
        <v>86.1529</v>
      </c>
      <c r="E384" s="129">
        <f t="shared" si="13"/>
        <v>0.010199999999997544</v>
      </c>
      <c r="F384" s="224">
        <f t="shared" si="22"/>
        <v>35.322228763367185</v>
      </c>
      <c r="G384" s="138">
        <f t="shared" si="21"/>
        <v>288.77000000000004</v>
      </c>
      <c r="H384" s="122">
        <v>46</v>
      </c>
      <c r="I384" s="138">
        <v>789.95</v>
      </c>
      <c r="J384" s="138">
        <v>501.18</v>
      </c>
    </row>
    <row r="385" spans="1:10" ht="23.25">
      <c r="A385" s="120"/>
      <c r="B385" s="122">
        <v>17</v>
      </c>
      <c r="C385" s="129">
        <v>87.2155</v>
      </c>
      <c r="D385" s="129">
        <v>87.226</v>
      </c>
      <c r="E385" s="129">
        <f t="shared" si="13"/>
        <v>0.010499999999993292</v>
      </c>
      <c r="F385" s="224">
        <f t="shared" si="22"/>
        <v>33.06670025821406</v>
      </c>
      <c r="G385" s="138">
        <f t="shared" si="21"/>
        <v>317.53999999999996</v>
      </c>
      <c r="H385" s="170">
        <v>47</v>
      </c>
      <c r="I385" s="138">
        <v>664.18</v>
      </c>
      <c r="J385" s="138">
        <v>346.64</v>
      </c>
    </row>
    <row r="386" spans="1:10" ht="23.25">
      <c r="A386" s="120"/>
      <c r="B386" s="122">
        <v>18</v>
      </c>
      <c r="C386" s="129">
        <v>85.1308</v>
      </c>
      <c r="D386" s="129">
        <v>85.1378</v>
      </c>
      <c r="E386" s="129">
        <f t="shared" si="13"/>
        <v>0.007000000000005002</v>
      </c>
      <c r="F386" s="224">
        <f t="shared" si="22"/>
        <v>23.387905111944548</v>
      </c>
      <c r="G386" s="138">
        <f t="shared" si="21"/>
        <v>299.29999999999995</v>
      </c>
      <c r="H386" s="122">
        <v>48</v>
      </c>
      <c r="I386" s="138">
        <v>738.17</v>
      </c>
      <c r="J386" s="138">
        <v>438.87</v>
      </c>
    </row>
    <row r="387" spans="1:10" ht="23.25">
      <c r="A387" s="120">
        <v>22558</v>
      </c>
      <c r="B387" s="122">
        <v>10</v>
      </c>
      <c r="C387" s="129">
        <v>85.126</v>
      </c>
      <c r="D387" s="129">
        <v>85.1794</v>
      </c>
      <c r="E387" s="129">
        <f t="shared" si="13"/>
        <v>0.05339999999999634</v>
      </c>
      <c r="F387" s="224">
        <f t="shared" si="22"/>
        <v>197.17893804001312</v>
      </c>
      <c r="G387" s="138">
        <f t="shared" si="21"/>
        <v>270.81999999999994</v>
      </c>
      <c r="H387" s="170">
        <v>49</v>
      </c>
      <c r="I387" s="138">
        <v>843.16</v>
      </c>
      <c r="J387" s="138">
        <v>572.34</v>
      </c>
    </row>
    <row r="388" spans="1:10" ht="23.25">
      <c r="A388" s="120"/>
      <c r="B388" s="122">
        <v>11</v>
      </c>
      <c r="C388" s="129">
        <v>86.1325</v>
      </c>
      <c r="D388" s="129">
        <v>86.1993</v>
      </c>
      <c r="E388" s="129">
        <f t="shared" si="13"/>
        <v>0.06680000000000064</v>
      </c>
      <c r="F388" s="224">
        <f t="shared" si="22"/>
        <v>208.8348391534081</v>
      </c>
      <c r="G388" s="138">
        <f t="shared" si="21"/>
        <v>319.86999999999995</v>
      </c>
      <c r="H388" s="122">
        <v>50</v>
      </c>
      <c r="I388" s="138">
        <v>694.06</v>
      </c>
      <c r="J388" s="138">
        <v>374.19</v>
      </c>
    </row>
    <row r="389" spans="1:10" ht="23.25">
      <c r="A389" s="120"/>
      <c r="B389" s="122">
        <v>12</v>
      </c>
      <c r="C389" s="129">
        <v>84.8549</v>
      </c>
      <c r="D389" s="129">
        <v>84.9209</v>
      </c>
      <c r="E389" s="129">
        <f t="shared" si="13"/>
        <v>0.0660000000000025</v>
      </c>
      <c r="F389" s="224">
        <f t="shared" si="22"/>
        <v>204.17001794222145</v>
      </c>
      <c r="G389" s="138">
        <f t="shared" si="21"/>
        <v>323.26</v>
      </c>
      <c r="H389" s="170">
        <v>51</v>
      </c>
      <c r="I389" s="138">
        <v>691.79</v>
      </c>
      <c r="J389" s="138">
        <v>368.53</v>
      </c>
    </row>
    <row r="390" spans="1:10" ht="23.25">
      <c r="A390" s="120">
        <v>22576</v>
      </c>
      <c r="B390" s="122">
        <v>13</v>
      </c>
      <c r="C390" s="129">
        <v>86.7551</v>
      </c>
      <c r="D390" s="129">
        <v>86.7627</v>
      </c>
      <c r="E390" s="129">
        <f t="shared" si="13"/>
        <v>0.0075999999999964984</v>
      </c>
      <c r="F390" s="224">
        <f t="shared" si="22"/>
        <v>22.290004692622297</v>
      </c>
      <c r="G390" s="138">
        <f aca="true" t="shared" si="24" ref="G390:G434">SUM(I390-J390)</f>
        <v>340.96</v>
      </c>
      <c r="H390" s="122">
        <v>52</v>
      </c>
      <c r="I390" s="138">
        <v>711.17</v>
      </c>
      <c r="J390" s="138">
        <v>370.21</v>
      </c>
    </row>
    <row r="391" spans="1:10" ht="23.25">
      <c r="A391" s="120"/>
      <c r="B391" s="122">
        <v>14</v>
      </c>
      <c r="C391" s="129">
        <v>85.9593</v>
      </c>
      <c r="D391" s="129">
        <v>85.9682</v>
      </c>
      <c r="E391" s="129">
        <f t="shared" si="13"/>
        <v>0.008899999999997021</v>
      </c>
      <c r="F391" s="224">
        <f t="shared" si="22"/>
        <v>28.494589229676055</v>
      </c>
      <c r="G391" s="138">
        <f t="shared" si="24"/>
        <v>312.34000000000003</v>
      </c>
      <c r="H391" s="170">
        <v>53</v>
      </c>
      <c r="I391" s="138">
        <v>845.98</v>
      </c>
      <c r="J391" s="138">
        <v>533.64</v>
      </c>
    </row>
    <row r="392" spans="1:10" ht="23.25">
      <c r="A392" s="120"/>
      <c r="B392" s="122">
        <v>15</v>
      </c>
      <c r="C392" s="129">
        <v>87.015</v>
      </c>
      <c r="D392" s="129">
        <v>87.0212</v>
      </c>
      <c r="E392" s="129">
        <f t="shared" si="13"/>
        <v>0.006199999999992656</v>
      </c>
      <c r="F392" s="224">
        <f t="shared" si="22"/>
        <v>20.928976505511258</v>
      </c>
      <c r="G392" s="138">
        <f t="shared" si="24"/>
        <v>296.24</v>
      </c>
      <c r="H392" s="122">
        <v>54</v>
      </c>
      <c r="I392" s="138">
        <v>836.35</v>
      </c>
      <c r="J392" s="138">
        <v>540.11</v>
      </c>
    </row>
    <row r="393" spans="1:10" ht="23.25">
      <c r="A393" s="120">
        <v>22580</v>
      </c>
      <c r="B393" s="122">
        <v>16</v>
      </c>
      <c r="C393" s="129">
        <v>86.1741</v>
      </c>
      <c r="D393" s="129">
        <v>86.2306</v>
      </c>
      <c r="E393" s="129">
        <f t="shared" si="13"/>
        <v>0.05649999999999977</v>
      </c>
      <c r="F393" s="224">
        <f t="shared" si="22"/>
        <v>161.35941739254542</v>
      </c>
      <c r="G393" s="138">
        <f t="shared" si="24"/>
        <v>350.15</v>
      </c>
      <c r="H393" s="170">
        <v>55</v>
      </c>
      <c r="I393" s="138">
        <v>661.13</v>
      </c>
      <c r="J393" s="138">
        <v>310.98</v>
      </c>
    </row>
    <row r="394" spans="1:10" ht="23.25">
      <c r="A394" s="120"/>
      <c r="B394" s="122">
        <v>17</v>
      </c>
      <c r="C394" s="129">
        <v>87.2489</v>
      </c>
      <c r="D394" s="129">
        <v>87.3078</v>
      </c>
      <c r="E394" s="129">
        <f t="shared" si="13"/>
        <v>0.05889999999999418</v>
      </c>
      <c r="F394" s="224">
        <f t="shared" si="22"/>
        <v>184.9467767764442</v>
      </c>
      <c r="G394" s="138">
        <f t="shared" si="24"/>
        <v>318.46999999999997</v>
      </c>
      <c r="H394" s="122">
        <v>56</v>
      </c>
      <c r="I394" s="138">
        <v>678.63</v>
      </c>
      <c r="J394" s="138">
        <v>360.16</v>
      </c>
    </row>
    <row r="395" spans="1:10" ht="23.25">
      <c r="A395" s="120"/>
      <c r="B395" s="122">
        <v>18</v>
      </c>
      <c r="C395" s="129">
        <v>85.1768</v>
      </c>
      <c r="D395" s="129">
        <v>85.2274</v>
      </c>
      <c r="E395" s="129">
        <f t="shared" si="13"/>
        <v>0.050600000000002865</v>
      </c>
      <c r="F395" s="224">
        <f t="shared" si="22"/>
        <v>161.7181757167147</v>
      </c>
      <c r="G395" s="138">
        <f t="shared" si="24"/>
        <v>312.89</v>
      </c>
      <c r="H395" s="170">
        <v>57</v>
      </c>
      <c r="I395" s="138">
        <v>810.38</v>
      </c>
      <c r="J395" s="138">
        <v>497.49</v>
      </c>
    </row>
    <row r="396" spans="1:10" ht="23.25">
      <c r="A396" s="120">
        <v>22593</v>
      </c>
      <c r="B396" s="122">
        <v>10</v>
      </c>
      <c r="C396" s="129">
        <v>85.1574</v>
      </c>
      <c r="D396" s="129">
        <v>85.183</v>
      </c>
      <c r="E396" s="129">
        <f t="shared" si="13"/>
        <v>0.02560000000001139</v>
      </c>
      <c r="F396" s="224">
        <f t="shared" si="22"/>
        <v>84.55263070981732</v>
      </c>
      <c r="G396" s="138">
        <f t="shared" si="24"/>
        <v>302.77</v>
      </c>
      <c r="H396" s="122">
        <v>58</v>
      </c>
      <c r="I396" s="138">
        <v>638.66</v>
      </c>
      <c r="J396" s="138">
        <v>335.89</v>
      </c>
    </row>
    <row r="397" spans="1:10" ht="23.25">
      <c r="A397" s="120"/>
      <c r="B397" s="122">
        <v>11</v>
      </c>
      <c r="C397" s="129">
        <v>86.1682</v>
      </c>
      <c r="D397" s="129">
        <v>86.1873</v>
      </c>
      <c r="E397" s="129">
        <f t="shared" si="13"/>
        <v>0.019099999999994566</v>
      </c>
      <c r="F397" s="224">
        <f t="shared" si="22"/>
        <v>59.46080567833436</v>
      </c>
      <c r="G397" s="138">
        <f t="shared" si="24"/>
        <v>321.22</v>
      </c>
      <c r="H397" s="170">
        <v>59</v>
      </c>
      <c r="I397" s="138">
        <v>686.47</v>
      </c>
      <c r="J397" s="138">
        <v>365.25</v>
      </c>
    </row>
    <row r="398" spans="1:10" ht="23.25">
      <c r="A398" s="120"/>
      <c r="B398" s="122">
        <v>12</v>
      </c>
      <c r="C398" s="129">
        <v>84.9025</v>
      </c>
      <c r="D398" s="129">
        <v>84.9282</v>
      </c>
      <c r="E398" s="129">
        <f t="shared" si="13"/>
        <v>0.0257000000000005</v>
      </c>
      <c r="F398" s="224">
        <f t="shared" si="22"/>
        <v>76.67750693677985</v>
      </c>
      <c r="G398" s="138">
        <f t="shared" si="24"/>
        <v>335.17</v>
      </c>
      <c r="H398" s="122">
        <v>60</v>
      </c>
      <c r="I398" s="138">
        <v>666.36</v>
      </c>
      <c r="J398" s="138">
        <v>331.19</v>
      </c>
    </row>
    <row r="399" spans="1:10" ht="23.25">
      <c r="A399" s="120">
        <v>22604</v>
      </c>
      <c r="B399" s="122">
        <v>13</v>
      </c>
      <c r="C399" s="129">
        <v>86.781</v>
      </c>
      <c r="D399" s="129">
        <v>86.795</v>
      </c>
      <c r="E399" s="129">
        <f t="shared" si="13"/>
        <v>0.013999999999995794</v>
      </c>
      <c r="F399" s="224">
        <f t="shared" si="22"/>
        <v>52.314935914187785</v>
      </c>
      <c r="G399" s="138">
        <f t="shared" si="24"/>
        <v>267.61</v>
      </c>
      <c r="H399" s="170">
        <v>61</v>
      </c>
      <c r="I399" s="138">
        <v>823.04</v>
      </c>
      <c r="J399" s="138">
        <v>555.43</v>
      </c>
    </row>
    <row r="400" spans="1:10" ht="23.25">
      <c r="A400" s="120"/>
      <c r="B400" s="122">
        <v>14</v>
      </c>
      <c r="C400" s="129">
        <v>85.9858</v>
      </c>
      <c r="D400" s="129">
        <v>86.0075</v>
      </c>
      <c r="E400" s="129">
        <f t="shared" si="13"/>
        <v>0.02169999999999561</v>
      </c>
      <c r="F400" s="224">
        <f t="shared" si="22"/>
        <v>68.8757696946474</v>
      </c>
      <c r="G400" s="138">
        <f t="shared" si="24"/>
        <v>315.06</v>
      </c>
      <c r="H400" s="122">
        <v>62</v>
      </c>
      <c r="I400" s="138">
        <v>695.75</v>
      </c>
      <c r="J400" s="138">
        <v>380.69</v>
      </c>
    </row>
    <row r="401" spans="1:10" ht="23.25">
      <c r="A401" s="120"/>
      <c r="B401" s="122">
        <v>15</v>
      </c>
      <c r="C401" s="129">
        <v>87.0721</v>
      </c>
      <c r="D401" s="129">
        <v>87.0934</v>
      </c>
      <c r="E401" s="129">
        <f t="shared" si="13"/>
        <v>0.021299999999996544</v>
      </c>
      <c r="F401" s="224">
        <f t="shared" si="22"/>
        <v>81.08108108106791</v>
      </c>
      <c r="G401" s="138">
        <f t="shared" si="24"/>
        <v>262.70000000000005</v>
      </c>
      <c r="H401" s="170">
        <v>63</v>
      </c>
      <c r="I401" s="138">
        <v>817.58</v>
      </c>
      <c r="J401" s="138">
        <v>554.88</v>
      </c>
    </row>
    <row r="402" spans="1:10" ht="23.25">
      <c r="A402" s="120">
        <v>22612</v>
      </c>
      <c r="B402" s="122">
        <v>16</v>
      </c>
      <c r="C402" s="129">
        <v>86.2014</v>
      </c>
      <c r="D402" s="129">
        <v>86.2221</v>
      </c>
      <c r="E402" s="129">
        <f t="shared" si="13"/>
        <v>0.020699999999990837</v>
      </c>
      <c r="F402" s="224">
        <f t="shared" si="22"/>
        <v>71.46802927769244</v>
      </c>
      <c r="G402" s="138">
        <f t="shared" si="24"/>
        <v>289.64</v>
      </c>
      <c r="H402" s="122">
        <v>64</v>
      </c>
      <c r="I402" s="138">
        <v>839.47</v>
      </c>
      <c r="J402" s="138">
        <v>549.83</v>
      </c>
    </row>
    <row r="403" spans="1:10" ht="23.25">
      <c r="A403" s="120"/>
      <c r="B403" s="122">
        <v>17</v>
      </c>
      <c r="C403" s="129">
        <v>87.3049</v>
      </c>
      <c r="D403" s="129">
        <v>87.3242</v>
      </c>
      <c r="E403" s="129">
        <f t="shared" si="13"/>
        <v>0.019300000000001205</v>
      </c>
      <c r="F403" s="224">
        <f aca="true" t="shared" si="25" ref="F403:F466">((10^6)*E403/G403)</f>
        <v>64.37410359895</v>
      </c>
      <c r="G403" s="138">
        <f t="shared" si="24"/>
        <v>299.81000000000006</v>
      </c>
      <c r="H403" s="170">
        <v>65</v>
      </c>
      <c r="I403" s="138">
        <v>844.87</v>
      </c>
      <c r="J403" s="138">
        <v>545.06</v>
      </c>
    </row>
    <row r="404" spans="1:10" ht="23.25">
      <c r="A404" s="120"/>
      <c r="B404" s="122">
        <v>18</v>
      </c>
      <c r="C404" s="129">
        <v>85.2294</v>
      </c>
      <c r="D404" s="129">
        <v>85.2508</v>
      </c>
      <c r="E404" s="129">
        <f t="shared" si="13"/>
        <v>0.021399999999999864</v>
      </c>
      <c r="F404" s="224">
        <f t="shared" si="25"/>
        <v>64.38026474127516</v>
      </c>
      <c r="G404" s="138">
        <f t="shared" si="24"/>
        <v>332.4</v>
      </c>
      <c r="H404" s="122">
        <v>66</v>
      </c>
      <c r="I404" s="138">
        <v>679.17</v>
      </c>
      <c r="J404" s="138">
        <v>346.77</v>
      </c>
    </row>
    <row r="405" spans="1:10" ht="23.25">
      <c r="A405" s="120">
        <v>22626</v>
      </c>
      <c r="B405" s="122">
        <v>19</v>
      </c>
      <c r="C405" s="129">
        <v>88.9887</v>
      </c>
      <c r="D405" s="129">
        <v>88.9941</v>
      </c>
      <c r="E405" s="129">
        <f t="shared" si="13"/>
        <v>0.005400000000008731</v>
      </c>
      <c r="F405" s="224">
        <f t="shared" si="25"/>
        <v>20.97820597493776</v>
      </c>
      <c r="G405" s="138">
        <f t="shared" si="24"/>
        <v>257.4100000000001</v>
      </c>
      <c r="H405" s="170">
        <v>67</v>
      </c>
      <c r="I405" s="138">
        <v>798.96</v>
      </c>
      <c r="J405" s="138">
        <v>541.55</v>
      </c>
    </row>
    <row r="406" spans="1:10" ht="23.25">
      <c r="A406" s="120"/>
      <c r="B406" s="122">
        <v>20</v>
      </c>
      <c r="C406" s="129">
        <v>84.6756</v>
      </c>
      <c r="D406" s="129">
        <v>84.6871</v>
      </c>
      <c r="E406" s="129">
        <f t="shared" si="13"/>
        <v>0.011499999999998067</v>
      </c>
      <c r="F406" s="224">
        <f t="shared" si="25"/>
        <v>44.16282642088352</v>
      </c>
      <c r="G406" s="138">
        <f t="shared" si="24"/>
        <v>260.4</v>
      </c>
      <c r="H406" s="122">
        <v>68</v>
      </c>
      <c r="I406" s="138">
        <v>824.88</v>
      </c>
      <c r="J406" s="138">
        <v>564.48</v>
      </c>
    </row>
    <row r="407" spans="1:10" ht="23.25">
      <c r="A407" s="120"/>
      <c r="B407" s="122">
        <v>21</v>
      </c>
      <c r="C407" s="129">
        <v>86.388</v>
      </c>
      <c r="D407" s="129">
        <v>86.4014</v>
      </c>
      <c r="E407" s="129">
        <f t="shared" si="13"/>
        <v>0.013399999999990087</v>
      </c>
      <c r="F407" s="224">
        <f t="shared" si="25"/>
        <v>44.802567788926694</v>
      </c>
      <c r="G407" s="138">
        <f t="shared" si="24"/>
        <v>299.09000000000003</v>
      </c>
      <c r="H407" s="170">
        <v>69</v>
      </c>
      <c r="I407" s="138">
        <v>808.98</v>
      </c>
      <c r="J407" s="138">
        <v>509.89</v>
      </c>
    </row>
    <row r="408" spans="1:10" ht="23.25">
      <c r="A408" s="120">
        <v>22634</v>
      </c>
      <c r="B408" s="122">
        <v>22</v>
      </c>
      <c r="C408" s="129">
        <v>85.1512</v>
      </c>
      <c r="D408" s="129">
        <v>85.1589</v>
      </c>
      <c r="E408" s="129">
        <f t="shared" si="13"/>
        <v>0.007699999999999818</v>
      </c>
      <c r="F408" s="224">
        <f t="shared" si="25"/>
        <v>25.420091776434646</v>
      </c>
      <c r="G408" s="138">
        <f t="shared" si="24"/>
        <v>302.90999999999997</v>
      </c>
      <c r="H408" s="122">
        <v>70</v>
      </c>
      <c r="I408" s="138">
        <v>799.3</v>
      </c>
      <c r="J408" s="138">
        <v>496.39</v>
      </c>
    </row>
    <row r="409" spans="1:10" ht="23.25">
      <c r="A409" s="120"/>
      <c r="B409" s="122">
        <v>23</v>
      </c>
      <c r="C409" s="129">
        <v>87.6834</v>
      </c>
      <c r="D409" s="129">
        <v>87.6913</v>
      </c>
      <c r="E409" s="129">
        <f t="shared" si="13"/>
        <v>0.007899999999992247</v>
      </c>
      <c r="F409" s="224">
        <f t="shared" si="25"/>
        <v>26.596640070000497</v>
      </c>
      <c r="G409" s="138">
        <f t="shared" si="24"/>
        <v>297.03</v>
      </c>
      <c r="H409" s="122">
        <v>71</v>
      </c>
      <c r="I409" s="138">
        <v>640.64</v>
      </c>
      <c r="J409" s="138">
        <v>343.61</v>
      </c>
    </row>
    <row r="410" spans="1:10" ht="23.25">
      <c r="A410" s="120"/>
      <c r="B410" s="122">
        <v>24</v>
      </c>
      <c r="C410" s="129">
        <v>88.0795</v>
      </c>
      <c r="D410" s="129">
        <v>88.0871</v>
      </c>
      <c r="E410" s="129">
        <f t="shared" si="13"/>
        <v>0.007600000000010709</v>
      </c>
      <c r="F410" s="224">
        <f t="shared" si="25"/>
        <v>28.066029026222193</v>
      </c>
      <c r="G410" s="138">
        <f t="shared" si="24"/>
        <v>270.7900000000001</v>
      </c>
      <c r="H410" s="122">
        <v>72</v>
      </c>
      <c r="I410" s="138">
        <v>827.19</v>
      </c>
      <c r="J410" s="138">
        <v>556.4</v>
      </c>
    </row>
    <row r="411" spans="1:10" ht="23.25">
      <c r="A411" s="120">
        <v>22653</v>
      </c>
      <c r="B411" s="122">
        <v>25</v>
      </c>
      <c r="C411" s="129">
        <v>87.0598</v>
      </c>
      <c r="D411" s="129">
        <v>87.0732</v>
      </c>
      <c r="E411" s="129">
        <f t="shared" si="13"/>
        <v>0.013400000000004297</v>
      </c>
      <c r="F411" s="224">
        <f t="shared" si="25"/>
        <v>47.32473953736287</v>
      </c>
      <c r="G411" s="138">
        <f t="shared" si="24"/>
        <v>283.15</v>
      </c>
      <c r="H411" s="122">
        <v>73</v>
      </c>
      <c r="I411" s="138">
        <v>740.3</v>
      </c>
      <c r="J411" s="138">
        <v>457.15</v>
      </c>
    </row>
    <row r="412" spans="1:10" ht="23.25">
      <c r="A412" s="120"/>
      <c r="B412" s="122">
        <v>26</v>
      </c>
      <c r="C412" s="129">
        <v>85.8317</v>
      </c>
      <c r="D412" s="129">
        <v>85.8455</v>
      </c>
      <c r="E412" s="129">
        <f t="shared" si="13"/>
        <v>0.013800000000003365</v>
      </c>
      <c r="F412" s="224">
        <f t="shared" si="25"/>
        <v>50.53464186320261</v>
      </c>
      <c r="G412" s="138">
        <f t="shared" si="24"/>
        <v>273.0799999999999</v>
      </c>
      <c r="H412" s="122">
        <v>74</v>
      </c>
      <c r="I412" s="138">
        <v>828.55</v>
      </c>
      <c r="J412" s="138">
        <v>555.47</v>
      </c>
    </row>
    <row r="413" spans="1:10" ht="23.25">
      <c r="A413" s="120"/>
      <c r="B413" s="122">
        <v>27</v>
      </c>
      <c r="C413" s="129">
        <v>86.3038</v>
      </c>
      <c r="D413" s="129">
        <v>86.319</v>
      </c>
      <c r="E413" s="129">
        <f t="shared" si="13"/>
        <v>0.015200000000007208</v>
      </c>
      <c r="F413" s="224">
        <f t="shared" si="25"/>
        <v>49.65373056320139</v>
      </c>
      <c r="G413" s="138">
        <f t="shared" si="24"/>
        <v>306.11999999999995</v>
      </c>
      <c r="H413" s="122">
        <v>75</v>
      </c>
      <c r="I413" s="138">
        <v>700.17</v>
      </c>
      <c r="J413" s="138">
        <v>394.05</v>
      </c>
    </row>
    <row r="414" spans="1:10" ht="23.25">
      <c r="A414" s="120">
        <v>22660</v>
      </c>
      <c r="B414" s="122">
        <v>28</v>
      </c>
      <c r="C414" s="129">
        <v>87.1811</v>
      </c>
      <c r="D414" s="129">
        <v>87.1927</v>
      </c>
      <c r="E414" s="129">
        <f t="shared" si="13"/>
        <v>0.011600000000001387</v>
      </c>
      <c r="F414" s="224">
        <f t="shared" si="25"/>
        <v>35.94558582009044</v>
      </c>
      <c r="G414" s="138">
        <f t="shared" si="24"/>
        <v>322.71</v>
      </c>
      <c r="H414" s="122">
        <v>76</v>
      </c>
      <c r="I414" s="138">
        <v>687.12</v>
      </c>
      <c r="J414" s="138">
        <v>364.41</v>
      </c>
    </row>
    <row r="415" spans="1:10" ht="23.25">
      <c r="A415" s="120"/>
      <c r="B415" s="122">
        <v>29</v>
      </c>
      <c r="C415" s="129">
        <v>85.2124</v>
      </c>
      <c r="D415" s="129">
        <v>85.2221</v>
      </c>
      <c r="E415" s="129">
        <f t="shared" si="13"/>
        <v>0.009699999999995157</v>
      </c>
      <c r="F415" s="224">
        <f t="shared" si="25"/>
        <v>34.1838173103861</v>
      </c>
      <c r="G415" s="138">
        <f t="shared" si="24"/>
        <v>283.76</v>
      </c>
      <c r="H415" s="122">
        <v>77</v>
      </c>
      <c r="I415" s="138">
        <v>836.9</v>
      </c>
      <c r="J415" s="138">
        <v>553.14</v>
      </c>
    </row>
    <row r="416" spans="1:10" ht="23.25">
      <c r="A416" s="120"/>
      <c r="B416" s="122">
        <v>30</v>
      </c>
      <c r="C416" s="129">
        <v>85.0152</v>
      </c>
      <c r="D416" s="129">
        <v>85.024</v>
      </c>
      <c r="E416" s="129">
        <f t="shared" si="13"/>
        <v>0.008800000000007913</v>
      </c>
      <c r="F416" s="224">
        <f t="shared" si="25"/>
        <v>27.320707854728077</v>
      </c>
      <c r="G416" s="138">
        <f t="shared" si="24"/>
        <v>322.09999999999997</v>
      </c>
      <c r="H416" s="122">
        <v>78</v>
      </c>
      <c r="I416" s="138">
        <v>796.04</v>
      </c>
      <c r="J416" s="138">
        <v>473.94</v>
      </c>
    </row>
    <row r="417" spans="1:10" ht="23.25">
      <c r="A417" s="120">
        <v>22688</v>
      </c>
      <c r="B417" s="122">
        <v>19</v>
      </c>
      <c r="C417" s="129">
        <v>88.9502</v>
      </c>
      <c r="D417" s="129">
        <v>88.9539</v>
      </c>
      <c r="E417" s="129">
        <f t="shared" si="13"/>
        <v>0.0037000000000091404</v>
      </c>
      <c r="F417" s="224">
        <f t="shared" si="25"/>
        <v>11.645474002294918</v>
      </c>
      <c r="G417" s="138">
        <f t="shared" si="24"/>
        <v>317.7199999999999</v>
      </c>
      <c r="H417" s="122">
        <v>79</v>
      </c>
      <c r="I417" s="138">
        <v>890.05</v>
      </c>
      <c r="J417" s="138">
        <v>572.33</v>
      </c>
    </row>
    <row r="418" spans="1:10" ht="23.25">
      <c r="A418" s="120"/>
      <c r="B418" s="122">
        <v>20</v>
      </c>
      <c r="C418" s="129">
        <v>84.6424</v>
      </c>
      <c r="D418" s="129">
        <v>84.6489</v>
      </c>
      <c r="E418" s="129">
        <f t="shared" si="13"/>
        <v>0.006500000000002615</v>
      </c>
      <c r="F418" s="224">
        <f t="shared" si="25"/>
        <v>18.60704777718093</v>
      </c>
      <c r="G418" s="138">
        <f t="shared" si="24"/>
        <v>349.33</v>
      </c>
      <c r="H418" s="122">
        <v>80</v>
      </c>
      <c r="I418" s="138">
        <v>747.14</v>
      </c>
      <c r="J418" s="138">
        <v>397.81</v>
      </c>
    </row>
    <row r="419" spans="1:10" ht="23.25">
      <c r="A419" s="120"/>
      <c r="B419" s="122">
        <v>21</v>
      </c>
      <c r="C419" s="129">
        <v>86.3646</v>
      </c>
      <c r="D419" s="129">
        <v>86.3694</v>
      </c>
      <c r="E419" s="129">
        <f t="shared" si="13"/>
        <v>0.004800000000003024</v>
      </c>
      <c r="F419" s="224">
        <f t="shared" si="25"/>
        <v>16.887731766537748</v>
      </c>
      <c r="G419" s="138">
        <f t="shared" si="24"/>
        <v>284.23</v>
      </c>
      <c r="H419" s="122">
        <v>81</v>
      </c>
      <c r="I419" s="138">
        <v>842.21</v>
      </c>
      <c r="J419" s="138">
        <v>557.98</v>
      </c>
    </row>
    <row r="420" spans="1:10" ht="23.25">
      <c r="A420" s="120">
        <v>22692</v>
      </c>
      <c r="B420" s="122">
        <v>22</v>
      </c>
      <c r="C420" s="129">
        <v>85.0864</v>
      </c>
      <c r="D420" s="129">
        <v>85.099</v>
      </c>
      <c r="E420" s="129">
        <f t="shared" si="13"/>
        <v>0.012600000000006162</v>
      </c>
      <c r="F420" s="224">
        <f t="shared" si="25"/>
        <v>42.407108239116056</v>
      </c>
      <c r="G420" s="138">
        <f t="shared" si="24"/>
        <v>297.12</v>
      </c>
      <c r="H420" s="122">
        <v>82</v>
      </c>
      <c r="I420" s="138">
        <v>864.94</v>
      </c>
      <c r="J420" s="138">
        <v>567.82</v>
      </c>
    </row>
    <row r="421" spans="1:10" ht="23.25">
      <c r="A421" s="120"/>
      <c r="B421" s="122">
        <v>23</v>
      </c>
      <c r="C421" s="129">
        <v>87.6856</v>
      </c>
      <c r="D421" s="129">
        <v>87.6935</v>
      </c>
      <c r="E421" s="129">
        <f t="shared" si="13"/>
        <v>0.007900000000006457</v>
      </c>
      <c r="F421" s="224">
        <f t="shared" si="25"/>
        <v>24.92506704529565</v>
      </c>
      <c r="G421" s="138">
        <f t="shared" si="24"/>
        <v>316.95000000000005</v>
      </c>
      <c r="H421" s="122">
        <v>83</v>
      </c>
      <c r="I421" s="138">
        <v>684.23</v>
      </c>
      <c r="J421" s="138">
        <v>367.28</v>
      </c>
    </row>
    <row r="422" spans="1:10" ht="23.25">
      <c r="A422" s="120"/>
      <c r="B422" s="122">
        <v>24</v>
      </c>
      <c r="C422" s="129">
        <v>88.0712</v>
      </c>
      <c r="D422" s="129">
        <v>88.076</v>
      </c>
      <c r="E422" s="129">
        <f t="shared" si="13"/>
        <v>0.004799999999988813</v>
      </c>
      <c r="F422" s="224">
        <f t="shared" si="25"/>
        <v>15.793629902569142</v>
      </c>
      <c r="G422" s="138">
        <f t="shared" si="24"/>
        <v>303.91999999999996</v>
      </c>
      <c r="H422" s="122">
        <v>84</v>
      </c>
      <c r="I422" s="138">
        <v>832.89</v>
      </c>
      <c r="J422" s="138">
        <v>528.97</v>
      </c>
    </row>
    <row r="423" spans="1:10" ht="23.25">
      <c r="A423" s="120">
        <v>22702</v>
      </c>
      <c r="B423" s="122">
        <v>25</v>
      </c>
      <c r="C423" s="129">
        <v>87.0163</v>
      </c>
      <c r="D423" s="129">
        <v>87.025</v>
      </c>
      <c r="E423" s="129">
        <f t="shared" si="13"/>
        <v>0.008700000000004593</v>
      </c>
      <c r="F423" s="224">
        <f t="shared" si="25"/>
        <v>27.763594587709314</v>
      </c>
      <c r="G423" s="138">
        <f t="shared" si="24"/>
        <v>313.36000000000007</v>
      </c>
      <c r="H423" s="122">
        <v>85</v>
      </c>
      <c r="I423" s="138">
        <v>679.19</v>
      </c>
      <c r="J423" s="138">
        <v>365.83</v>
      </c>
    </row>
    <row r="424" spans="1:10" ht="23.25">
      <c r="A424" s="120"/>
      <c r="B424" s="122">
        <v>26</v>
      </c>
      <c r="C424" s="129">
        <v>85.7738</v>
      </c>
      <c r="D424" s="129">
        <v>85.7784</v>
      </c>
      <c r="E424" s="129">
        <f t="shared" si="13"/>
        <v>0.004600000000010596</v>
      </c>
      <c r="F424" s="224">
        <f t="shared" si="25"/>
        <v>15.462184873985196</v>
      </c>
      <c r="G424" s="138">
        <f t="shared" si="24"/>
        <v>297.5</v>
      </c>
      <c r="H424" s="122">
        <v>86</v>
      </c>
      <c r="I424" s="138">
        <v>711.72</v>
      </c>
      <c r="J424" s="138">
        <v>414.22</v>
      </c>
    </row>
    <row r="425" spans="1:10" ht="23.25">
      <c r="A425" s="120"/>
      <c r="B425" s="122">
        <v>27</v>
      </c>
      <c r="C425" s="129">
        <v>86.2749</v>
      </c>
      <c r="D425" s="129">
        <v>86.2832</v>
      </c>
      <c r="E425" s="129">
        <f t="shared" si="13"/>
        <v>0.008299999999991314</v>
      </c>
      <c r="F425" s="224">
        <f t="shared" si="25"/>
        <v>27.770342612390635</v>
      </c>
      <c r="G425" s="138">
        <f t="shared" si="24"/>
        <v>298.88000000000005</v>
      </c>
      <c r="H425" s="175">
        <v>87</v>
      </c>
      <c r="I425" s="138">
        <v>807.72</v>
      </c>
      <c r="J425" s="138">
        <v>508.84</v>
      </c>
    </row>
    <row r="426" spans="1:10" ht="23.25">
      <c r="A426" s="120">
        <v>22712</v>
      </c>
      <c r="B426" s="122">
        <v>10</v>
      </c>
      <c r="C426" s="129">
        <v>85.0862</v>
      </c>
      <c r="D426" s="129">
        <v>85.0912</v>
      </c>
      <c r="E426" s="129">
        <f t="shared" si="13"/>
        <v>0.0049999999999954525</v>
      </c>
      <c r="F426" s="224">
        <f t="shared" si="25"/>
        <v>16.60357308891364</v>
      </c>
      <c r="G426" s="138">
        <f t="shared" si="24"/>
        <v>301.13999999999993</v>
      </c>
      <c r="H426" s="170">
        <v>88</v>
      </c>
      <c r="I426" s="138">
        <v>666.05</v>
      </c>
      <c r="J426" s="138">
        <v>364.91</v>
      </c>
    </row>
    <row r="427" spans="1:10" ht="23.25">
      <c r="A427" s="120"/>
      <c r="B427" s="122">
        <v>11</v>
      </c>
      <c r="C427" s="129">
        <v>86.098</v>
      </c>
      <c r="D427" s="129">
        <v>86.1017</v>
      </c>
      <c r="E427" s="129">
        <f t="shared" si="13"/>
        <v>0.0036999999999949296</v>
      </c>
      <c r="F427" s="224">
        <f t="shared" si="25"/>
        <v>10.982813381207308</v>
      </c>
      <c r="G427" s="138">
        <f t="shared" si="24"/>
        <v>336.89</v>
      </c>
      <c r="H427" s="122">
        <v>89</v>
      </c>
      <c r="I427" s="138">
        <v>675.26</v>
      </c>
      <c r="J427" s="138">
        <v>338.37</v>
      </c>
    </row>
    <row r="428" spans="1:10" ht="23.25">
      <c r="A428" s="120"/>
      <c r="B428" s="122">
        <v>12</v>
      </c>
      <c r="C428" s="129">
        <v>84.8447</v>
      </c>
      <c r="D428" s="129">
        <v>84.8452</v>
      </c>
      <c r="E428" s="129">
        <f t="shared" si="13"/>
        <v>0.0005000000000023874</v>
      </c>
      <c r="F428" s="224">
        <f t="shared" si="25"/>
        <v>1.5313466662656194</v>
      </c>
      <c r="G428" s="138">
        <f t="shared" si="24"/>
        <v>326.51</v>
      </c>
      <c r="H428" s="122">
        <v>90</v>
      </c>
      <c r="I428" s="138">
        <v>695.53</v>
      </c>
      <c r="J428" s="138">
        <v>369.02</v>
      </c>
    </row>
    <row r="429" spans="1:10" ht="23.25">
      <c r="A429" s="120">
        <v>22723</v>
      </c>
      <c r="B429" s="122">
        <v>13</v>
      </c>
      <c r="C429" s="129">
        <v>86.7445</v>
      </c>
      <c r="D429" s="129">
        <v>86.7486</v>
      </c>
      <c r="E429" s="129">
        <f t="shared" si="13"/>
        <v>0.004099999999993997</v>
      </c>
      <c r="F429" s="224">
        <f t="shared" si="25"/>
        <v>13.387755102021218</v>
      </c>
      <c r="G429" s="138">
        <f t="shared" si="24"/>
        <v>306.24999999999994</v>
      </c>
      <c r="H429" s="122">
        <v>91</v>
      </c>
      <c r="I429" s="138">
        <v>645.41</v>
      </c>
      <c r="J429" s="138">
        <v>339.16</v>
      </c>
    </row>
    <row r="430" spans="1:10" ht="23.25">
      <c r="A430" s="120"/>
      <c r="B430" s="122">
        <v>14</v>
      </c>
      <c r="C430" s="129">
        <v>85.9529</v>
      </c>
      <c r="D430" s="129">
        <v>85.9557</v>
      </c>
      <c r="E430" s="129">
        <f t="shared" si="13"/>
        <v>0.0027999999999934744</v>
      </c>
      <c r="F430" s="224">
        <f t="shared" si="25"/>
        <v>11.15404533320111</v>
      </c>
      <c r="G430" s="138">
        <f t="shared" si="24"/>
        <v>251.02999999999997</v>
      </c>
      <c r="H430" s="122">
        <v>92</v>
      </c>
      <c r="I430" s="138">
        <v>810.63</v>
      </c>
      <c r="J430" s="138">
        <v>559.6</v>
      </c>
    </row>
    <row r="431" spans="1:10" ht="23.25">
      <c r="A431" s="120"/>
      <c r="B431" s="122">
        <v>158</v>
      </c>
      <c r="C431" s="129">
        <v>87.0004</v>
      </c>
      <c r="D431" s="129">
        <v>87.0038</v>
      </c>
      <c r="E431" s="129">
        <f t="shared" si="13"/>
        <v>0.0033999999999991815</v>
      </c>
      <c r="F431" s="224">
        <f t="shared" si="25"/>
        <v>10.615711252651373</v>
      </c>
      <c r="G431" s="138">
        <f t="shared" si="24"/>
        <v>320.28</v>
      </c>
      <c r="H431" s="122">
        <v>93</v>
      </c>
      <c r="I431" s="138">
        <v>707.88</v>
      </c>
      <c r="J431" s="138">
        <v>387.6</v>
      </c>
    </row>
    <row r="432" spans="1:10" ht="23.25">
      <c r="A432" s="120">
        <v>22732</v>
      </c>
      <c r="B432" s="122">
        <v>16</v>
      </c>
      <c r="C432" s="129">
        <v>86.151</v>
      </c>
      <c r="D432" s="129">
        <v>86.1602</v>
      </c>
      <c r="E432" s="129">
        <f t="shared" si="13"/>
        <v>0.00920000000000698</v>
      </c>
      <c r="F432" s="224">
        <f t="shared" si="25"/>
        <v>34.62551750096719</v>
      </c>
      <c r="G432" s="138">
        <f t="shared" si="24"/>
        <v>265.69999999999993</v>
      </c>
      <c r="H432" s="122">
        <v>94</v>
      </c>
      <c r="I432" s="138">
        <v>802.89</v>
      </c>
      <c r="J432" s="138">
        <v>537.19</v>
      </c>
    </row>
    <row r="433" spans="1:10" ht="23.25">
      <c r="A433" s="120"/>
      <c r="B433" s="122">
        <v>17</v>
      </c>
      <c r="C433" s="129">
        <v>87.2282</v>
      </c>
      <c r="D433" s="129">
        <v>87.2326</v>
      </c>
      <c r="E433" s="129">
        <f t="shared" si="13"/>
        <v>0.004400000000003956</v>
      </c>
      <c r="F433" s="224">
        <f t="shared" si="25"/>
        <v>14.836294972532476</v>
      </c>
      <c r="G433" s="138">
        <f t="shared" si="24"/>
        <v>296.57</v>
      </c>
      <c r="H433" s="122">
        <v>95</v>
      </c>
      <c r="I433" s="138">
        <v>660.75</v>
      </c>
      <c r="J433" s="138">
        <v>364.18</v>
      </c>
    </row>
    <row r="434" spans="1:10" ht="24" thickBot="1">
      <c r="A434" s="194"/>
      <c r="B434" s="195">
        <v>18</v>
      </c>
      <c r="C434" s="196">
        <v>85.1436</v>
      </c>
      <c r="D434" s="196">
        <v>85.1465</v>
      </c>
      <c r="E434" s="196">
        <f t="shared" si="13"/>
        <v>0.002899999999996794</v>
      </c>
      <c r="F434" s="225">
        <f t="shared" si="25"/>
        <v>9.481152123440658</v>
      </c>
      <c r="G434" s="138">
        <f t="shared" si="24"/>
        <v>305.87</v>
      </c>
      <c r="H434" s="195">
        <v>96</v>
      </c>
      <c r="I434" s="198">
        <v>842.09</v>
      </c>
      <c r="J434" s="198">
        <v>536.22</v>
      </c>
    </row>
    <row r="435" spans="1:10" ht="23.25">
      <c r="A435" s="169">
        <v>22741</v>
      </c>
      <c r="B435" s="170">
        <v>7</v>
      </c>
      <c r="C435" s="171">
        <v>86.4281</v>
      </c>
      <c r="D435" s="171">
        <v>86.4314</v>
      </c>
      <c r="E435" s="171">
        <f t="shared" si="13"/>
        <v>0.003299999999995862</v>
      </c>
      <c r="F435" s="226">
        <f t="shared" si="25"/>
        <v>11.165623413959942</v>
      </c>
      <c r="G435" s="138">
        <f aca="true" t="shared" si="26" ref="G435:G450">SUM(I435-J435)</f>
        <v>295.55000000000007</v>
      </c>
      <c r="H435" s="170">
        <v>1</v>
      </c>
      <c r="I435" s="173">
        <v>833.84</v>
      </c>
      <c r="J435" s="173">
        <v>538.29</v>
      </c>
    </row>
    <row r="436" spans="1:10" ht="23.25">
      <c r="A436" s="120"/>
      <c r="B436" s="122">
        <v>8</v>
      </c>
      <c r="C436" s="129">
        <v>84.7858</v>
      </c>
      <c r="D436" s="129">
        <v>84.7868</v>
      </c>
      <c r="E436" s="129">
        <f aca="true" t="shared" si="27" ref="E436:E635">D436-C436</f>
        <v>0.0010000000000047748</v>
      </c>
      <c r="F436" s="224">
        <f t="shared" si="25"/>
        <v>3.8807823657434604</v>
      </c>
      <c r="G436" s="138">
        <f t="shared" si="26"/>
        <v>257.68</v>
      </c>
      <c r="H436" s="122">
        <v>2</v>
      </c>
      <c r="I436" s="138">
        <v>710.27</v>
      </c>
      <c r="J436" s="138">
        <v>452.59</v>
      </c>
    </row>
    <row r="437" spans="1:10" ht="23.25">
      <c r="A437" s="120"/>
      <c r="B437" s="122">
        <v>9</v>
      </c>
      <c r="C437" s="129">
        <v>87.659</v>
      </c>
      <c r="D437" s="129">
        <v>87.6627</v>
      </c>
      <c r="E437" s="129">
        <f t="shared" si="27"/>
        <v>0.0036999999999949296</v>
      </c>
      <c r="F437" s="224">
        <f t="shared" si="25"/>
        <v>12.730087734370994</v>
      </c>
      <c r="G437" s="138">
        <f t="shared" si="26"/>
        <v>290.65000000000003</v>
      </c>
      <c r="H437" s="122">
        <v>3</v>
      </c>
      <c r="I437" s="138">
        <v>762.47</v>
      </c>
      <c r="J437" s="138">
        <v>471.82</v>
      </c>
    </row>
    <row r="438" spans="1:10" ht="23.25">
      <c r="A438" s="120">
        <v>22762</v>
      </c>
      <c r="B438" s="122">
        <v>10</v>
      </c>
      <c r="C438" s="129">
        <v>85.0791</v>
      </c>
      <c r="D438" s="129">
        <v>85.0805</v>
      </c>
      <c r="E438" s="129">
        <f t="shared" si="27"/>
        <v>0.0014000000000038426</v>
      </c>
      <c r="F438" s="224">
        <f t="shared" si="25"/>
        <v>5.330693370916661</v>
      </c>
      <c r="G438" s="138">
        <f t="shared" si="26"/>
        <v>262.63</v>
      </c>
      <c r="H438" s="122">
        <v>4</v>
      </c>
      <c r="I438" s="138">
        <v>797.5</v>
      </c>
      <c r="J438" s="138">
        <v>534.87</v>
      </c>
    </row>
    <row r="439" spans="1:10" ht="23.25">
      <c r="A439" s="120"/>
      <c r="B439" s="122">
        <v>11</v>
      </c>
      <c r="C439" s="129">
        <v>86.1204</v>
      </c>
      <c r="D439" s="129">
        <v>86.1239</v>
      </c>
      <c r="E439" s="129">
        <f t="shared" si="27"/>
        <v>0.003500000000002501</v>
      </c>
      <c r="F439" s="224">
        <f t="shared" si="25"/>
        <v>12.890394814387527</v>
      </c>
      <c r="G439" s="138">
        <f t="shared" si="26"/>
        <v>271.52</v>
      </c>
      <c r="H439" s="122">
        <v>5</v>
      </c>
      <c r="I439" s="138">
        <v>827.12</v>
      </c>
      <c r="J439" s="138">
        <v>555.6</v>
      </c>
    </row>
    <row r="440" spans="1:10" ht="23.25">
      <c r="A440" s="120"/>
      <c r="B440" s="122">
        <v>12</v>
      </c>
      <c r="C440" s="129">
        <v>84.8357</v>
      </c>
      <c r="D440" s="129">
        <v>84.8362</v>
      </c>
      <c r="E440" s="129">
        <f t="shared" si="27"/>
        <v>0.0005000000000023874</v>
      </c>
      <c r="F440" s="224">
        <f>((10^6)*E440/G440)</f>
        <v>1.5122644648168264</v>
      </c>
      <c r="G440" s="138">
        <f t="shared" si="26"/>
        <v>330.63000000000005</v>
      </c>
      <c r="H440" s="122">
        <v>6</v>
      </c>
      <c r="I440" s="138">
        <v>677.71</v>
      </c>
      <c r="J440" s="138">
        <v>347.08</v>
      </c>
    </row>
    <row r="441" spans="1:10" ht="23.25">
      <c r="A441" s="120">
        <v>22773</v>
      </c>
      <c r="B441" s="122">
        <v>19</v>
      </c>
      <c r="C441" s="129">
        <v>88.9652</v>
      </c>
      <c r="D441" s="129">
        <v>88.9697</v>
      </c>
      <c r="E441" s="129">
        <f t="shared" si="27"/>
        <v>0.004500000000007276</v>
      </c>
      <c r="F441" s="224">
        <f>((10^6)*E441/G441)</f>
        <v>16.099026903288767</v>
      </c>
      <c r="G441" s="138">
        <f t="shared" si="26"/>
        <v>279.52</v>
      </c>
      <c r="H441" s="122">
        <v>7</v>
      </c>
      <c r="I441" s="138">
        <v>830</v>
      </c>
      <c r="J441" s="138">
        <v>550.48</v>
      </c>
    </row>
    <row r="442" spans="1:10" ht="23.25">
      <c r="A442" s="120"/>
      <c r="B442" s="122">
        <v>20</v>
      </c>
      <c r="C442" s="129">
        <v>84.6764</v>
      </c>
      <c r="D442" s="129">
        <v>84.6816</v>
      </c>
      <c r="E442" s="129">
        <f t="shared" si="27"/>
        <v>0.005200000000002092</v>
      </c>
      <c r="F442" s="224">
        <f t="shared" si="25"/>
        <v>19.2272139027624</v>
      </c>
      <c r="G442" s="138">
        <f t="shared" si="26"/>
        <v>270.45000000000005</v>
      </c>
      <c r="H442" s="122">
        <v>8</v>
      </c>
      <c r="I442" s="138">
        <v>832.59</v>
      </c>
      <c r="J442" s="138">
        <v>562.14</v>
      </c>
    </row>
    <row r="443" spans="1:10" ht="23.25">
      <c r="A443" s="120"/>
      <c r="B443" s="122">
        <v>21</v>
      </c>
      <c r="C443" s="129">
        <v>86.364</v>
      </c>
      <c r="D443" s="129">
        <v>86.3711</v>
      </c>
      <c r="E443" s="129">
        <f t="shared" si="27"/>
        <v>0.007099999999994111</v>
      </c>
      <c r="F443" s="224">
        <f t="shared" si="25"/>
        <v>22.83692505626926</v>
      </c>
      <c r="G443" s="138">
        <f t="shared" si="26"/>
        <v>310.8999999999999</v>
      </c>
      <c r="H443" s="122">
        <v>9</v>
      </c>
      <c r="I443" s="138">
        <v>688.81</v>
      </c>
      <c r="J443" s="138">
        <v>377.91</v>
      </c>
    </row>
    <row r="444" spans="1:10" ht="23.25">
      <c r="A444" s="120">
        <v>22782</v>
      </c>
      <c r="B444" s="122">
        <v>22</v>
      </c>
      <c r="C444" s="129">
        <v>85.1281</v>
      </c>
      <c r="D444" s="129">
        <v>85.1314</v>
      </c>
      <c r="E444" s="129">
        <f t="shared" si="27"/>
        <v>0.003299999999995862</v>
      </c>
      <c r="F444" s="224">
        <f t="shared" si="25"/>
        <v>10.924258474562572</v>
      </c>
      <c r="G444" s="138">
        <f t="shared" si="26"/>
        <v>302.08</v>
      </c>
      <c r="H444" s="122">
        <v>10</v>
      </c>
      <c r="I444" s="138">
        <v>749.28</v>
      </c>
      <c r="J444" s="138">
        <v>447.2</v>
      </c>
    </row>
    <row r="445" spans="1:10" ht="23.25">
      <c r="A445" s="120"/>
      <c r="B445" s="122">
        <v>23</v>
      </c>
      <c r="C445" s="129">
        <v>87.7083</v>
      </c>
      <c r="D445" s="129">
        <v>87.7129</v>
      </c>
      <c r="E445" s="129">
        <f t="shared" si="27"/>
        <v>0.004600000000010596</v>
      </c>
      <c r="F445" s="224">
        <f t="shared" si="25"/>
        <v>15.782070195939875</v>
      </c>
      <c r="G445" s="138">
        <f t="shared" si="26"/>
        <v>291.47</v>
      </c>
      <c r="H445" s="122">
        <v>11</v>
      </c>
      <c r="I445" s="138">
        <v>840.74</v>
      </c>
      <c r="J445" s="138">
        <v>549.27</v>
      </c>
    </row>
    <row r="446" spans="1:10" ht="23.25">
      <c r="A446" s="120"/>
      <c r="B446" s="122">
        <v>24</v>
      </c>
      <c r="C446" s="129">
        <v>88.0879</v>
      </c>
      <c r="D446" s="129">
        <v>88.0918</v>
      </c>
      <c r="E446" s="129">
        <f t="shared" si="27"/>
        <v>0.003900000000001569</v>
      </c>
      <c r="F446" s="224">
        <f t="shared" si="25"/>
        <v>13.433915469675757</v>
      </c>
      <c r="G446" s="138">
        <f t="shared" si="26"/>
        <v>290.31</v>
      </c>
      <c r="H446" s="122">
        <v>12</v>
      </c>
      <c r="I446" s="138">
        <v>699.4</v>
      </c>
      <c r="J446" s="138">
        <v>409.09</v>
      </c>
    </row>
    <row r="447" spans="1:10" ht="23.25">
      <c r="A447" s="120">
        <v>22801</v>
      </c>
      <c r="B447" s="122">
        <v>7</v>
      </c>
      <c r="C447" s="129">
        <v>86.4467</v>
      </c>
      <c r="D447" s="129">
        <v>86.4527</v>
      </c>
      <c r="E447" s="129">
        <f t="shared" si="27"/>
        <v>0.0059999999999860165</v>
      </c>
      <c r="F447" s="224">
        <f t="shared" si="25"/>
        <v>18.06304000959152</v>
      </c>
      <c r="G447" s="138">
        <f t="shared" si="26"/>
        <v>332.17</v>
      </c>
      <c r="H447" s="122">
        <v>13</v>
      </c>
      <c r="I447" s="138">
        <v>727.5</v>
      </c>
      <c r="J447" s="138">
        <v>395.33</v>
      </c>
    </row>
    <row r="448" spans="1:10" ht="23.25">
      <c r="A448" s="120"/>
      <c r="B448" s="122">
        <v>8</v>
      </c>
      <c r="C448" s="129">
        <v>84.8076</v>
      </c>
      <c r="D448" s="129">
        <v>84.816</v>
      </c>
      <c r="E448" s="129">
        <f t="shared" si="27"/>
        <v>0.008400000000008845</v>
      </c>
      <c r="F448" s="224">
        <f t="shared" si="25"/>
        <v>30.732082098594528</v>
      </c>
      <c r="G448" s="138">
        <f t="shared" si="26"/>
        <v>273.33000000000004</v>
      </c>
      <c r="H448" s="122">
        <v>14</v>
      </c>
      <c r="I448" s="138">
        <v>832.1</v>
      </c>
      <c r="J448" s="138">
        <v>558.77</v>
      </c>
    </row>
    <row r="449" spans="1:10" ht="23.25">
      <c r="A449" s="120"/>
      <c r="B449" s="122">
        <v>9</v>
      </c>
      <c r="C449" s="129">
        <v>87.658</v>
      </c>
      <c r="D449" s="129">
        <v>87.6642</v>
      </c>
      <c r="E449" s="129">
        <f t="shared" si="27"/>
        <v>0.006199999999992656</v>
      </c>
      <c r="F449" s="224">
        <f t="shared" si="25"/>
        <v>20.61787103851769</v>
      </c>
      <c r="G449" s="138">
        <f t="shared" si="26"/>
        <v>300.71000000000004</v>
      </c>
      <c r="H449" s="122">
        <v>15</v>
      </c>
      <c r="I449" s="138">
        <v>848.1</v>
      </c>
      <c r="J449" s="138">
        <v>547.39</v>
      </c>
    </row>
    <row r="450" spans="1:10" ht="23.25">
      <c r="A450" s="120">
        <v>22809</v>
      </c>
      <c r="B450" s="122">
        <v>10</v>
      </c>
      <c r="C450" s="129">
        <v>85.0967</v>
      </c>
      <c r="D450" s="129">
        <v>85.1014</v>
      </c>
      <c r="E450" s="129">
        <f t="shared" si="27"/>
        <v>0.004699999999999704</v>
      </c>
      <c r="F450" s="224">
        <f t="shared" si="25"/>
        <v>17.20540322875756</v>
      </c>
      <c r="G450" s="138">
        <f t="shared" si="26"/>
        <v>273.1700000000001</v>
      </c>
      <c r="H450" s="122">
        <v>16</v>
      </c>
      <c r="I450" s="138">
        <v>846.85</v>
      </c>
      <c r="J450" s="138">
        <v>573.68</v>
      </c>
    </row>
    <row r="451" spans="1:10" ht="23.25">
      <c r="A451" s="120"/>
      <c r="B451" s="122">
        <v>11</v>
      </c>
      <c r="C451" s="129">
        <v>86.1137</v>
      </c>
      <c r="D451" s="129">
        <v>86.1212</v>
      </c>
      <c r="E451" s="129">
        <f t="shared" si="27"/>
        <v>0.00750000000000739</v>
      </c>
      <c r="F451" s="224">
        <f t="shared" si="25"/>
        <v>22.558426324201854</v>
      </c>
      <c r="G451" s="138">
        <f aca="true" t="shared" si="28" ref="G451:G458">SUM(I451-J451)</f>
        <v>332.46999999999997</v>
      </c>
      <c r="H451" s="122">
        <v>17</v>
      </c>
      <c r="I451" s="138">
        <v>726.51</v>
      </c>
      <c r="J451" s="138">
        <v>394.04</v>
      </c>
    </row>
    <row r="452" spans="1:10" ht="23.25">
      <c r="A452" s="120"/>
      <c r="B452" s="122">
        <v>12</v>
      </c>
      <c r="C452" s="129">
        <v>84.8566</v>
      </c>
      <c r="D452" s="129">
        <v>84.8633</v>
      </c>
      <c r="E452" s="129">
        <f t="shared" si="27"/>
        <v>0.006699999999995043</v>
      </c>
      <c r="F452" s="224">
        <f t="shared" si="25"/>
        <v>23.52362895862314</v>
      </c>
      <c r="G452" s="138">
        <f t="shared" si="28"/>
        <v>284.82000000000005</v>
      </c>
      <c r="H452" s="122">
        <v>18</v>
      </c>
      <c r="I452" s="138">
        <v>857.24</v>
      </c>
      <c r="J452" s="138">
        <v>572.42</v>
      </c>
    </row>
    <row r="453" spans="1:10" ht="23.25">
      <c r="A453" s="120">
        <v>22832</v>
      </c>
      <c r="B453" s="122">
        <v>19</v>
      </c>
      <c r="C453" s="129">
        <v>88.9881</v>
      </c>
      <c r="D453" s="129">
        <v>88.9902</v>
      </c>
      <c r="E453" s="129">
        <f t="shared" si="27"/>
        <v>0.0020999999999986585</v>
      </c>
      <c r="F453" s="224">
        <f t="shared" si="25"/>
        <v>6.8493150684887745</v>
      </c>
      <c r="G453" s="138">
        <f t="shared" si="28"/>
        <v>306.6</v>
      </c>
      <c r="H453" s="122">
        <v>19</v>
      </c>
      <c r="I453" s="138">
        <v>835</v>
      </c>
      <c r="J453" s="138">
        <v>528.4</v>
      </c>
    </row>
    <row r="454" spans="1:10" ht="23.25">
      <c r="A454" s="120"/>
      <c r="B454" s="122">
        <v>20</v>
      </c>
      <c r="C454" s="129">
        <v>84.6677</v>
      </c>
      <c r="D454" s="129">
        <v>84.6712</v>
      </c>
      <c r="E454" s="129">
        <f t="shared" si="27"/>
        <v>0.003500000000002501</v>
      </c>
      <c r="F454" s="224">
        <f t="shared" si="25"/>
        <v>11.711169109290307</v>
      </c>
      <c r="G454" s="138">
        <f t="shared" si="28"/>
        <v>298.86</v>
      </c>
      <c r="H454" s="122">
        <v>20</v>
      </c>
      <c r="I454" s="138">
        <v>836.78</v>
      </c>
      <c r="J454" s="138">
        <v>537.92</v>
      </c>
    </row>
    <row r="455" spans="1:10" ht="23.25">
      <c r="A455" s="120"/>
      <c r="B455" s="122">
        <v>21</v>
      </c>
      <c r="C455" s="129">
        <v>86.3728</v>
      </c>
      <c r="D455" s="129">
        <v>86.373</v>
      </c>
      <c r="E455" s="129">
        <f t="shared" si="27"/>
        <v>0.0002000000000066393</v>
      </c>
      <c r="F455" s="224">
        <f t="shared" si="25"/>
        <v>0.6008712633517781</v>
      </c>
      <c r="G455" s="138">
        <f t="shared" si="28"/>
        <v>332.84999999999997</v>
      </c>
      <c r="H455" s="122">
        <v>21</v>
      </c>
      <c r="I455" s="138">
        <v>798.18</v>
      </c>
      <c r="J455" s="138">
        <v>465.33</v>
      </c>
    </row>
    <row r="456" spans="1:10" ht="23.25">
      <c r="A456" s="120">
        <v>22839</v>
      </c>
      <c r="B456" s="122">
        <v>22</v>
      </c>
      <c r="C456" s="129">
        <v>85.144</v>
      </c>
      <c r="D456" s="129">
        <v>85.145</v>
      </c>
      <c r="E456" s="129">
        <f t="shared" si="27"/>
        <v>0.000999999999990564</v>
      </c>
      <c r="F456" s="224">
        <f t="shared" si="25"/>
        <v>2.772387025202562</v>
      </c>
      <c r="G456" s="138">
        <f t="shared" si="28"/>
        <v>360.69999999999993</v>
      </c>
      <c r="H456" s="122">
        <v>22</v>
      </c>
      <c r="I456" s="138">
        <v>703.31</v>
      </c>
      <c r="J456" s="138">
        <v>342.61</v>
      </c>
    </row>
    <row r="457" spans="1:10" ht="23.25">
      <c r="A457" s="120"/>
      <c r="B457" s="122">
        <v>23</v>
      </c>
      <c r="C457" s="129">
        <v>87.7032</v>
      </c>
      <c r="D457" s="129">
        <v>87.7049</v>
      </c>
      <c r="E457" s="129">
        <f t="shared" si="27"/>
        <v>0.0016999999999995907</v>
      </c>
      <c r="F457" s="224">
        <f t="shared" si="25"/>
        <v>4.847309743091418</v>
      </c>
      <c r="G457" s="138">
        <f t="shared" si="28"/>
        <v>350.7099999999999</v>
      </c>
      <c r="H457" s="122">
        <v>23</v>
      </c>
      <c r="I457" s="138">
        <v>680.68</v>
      </c>
      <c r="J457" s="138">
        <v>329.97</v>
      </c>
    </row>
    <row r="458" spans="1:10" ht="23.25">
      <c r="A458" s="120"/>
      <c r="B458" s="122">
        <v>24</v>
      </c>
      <c r="C458" s="129">
        <v>88.0835</v>
      </c>
      <c r="D458" s="129">
        <v>88.0878</v>
      </c>
      <c r="E458" s="129">
        <f t="shared" si="27"/>
        <v>0.004300000000000637</v>
      </c>
      <c r="F458" s="224">
        <f t="shared" si="25"/>
        <v>13.144621404336617</v>
      </c>
      <c r="G458" s="138">
        <f t="shared" si="28"/>
        <v>327.12999999999994</v>
      </c>
      <c r="H458" s="122">
        <v>24</v>
      </c>
      <c r="I458" s="138">
        <v>725.56</v>
      </c>
      <c r="J458" s="138">
        <v>398.43</v>
      </c>
    </row>
    <row r="459" spans="1:10" ht="23.25">
      <c r="A459" s="120">
        <v>22864</v>
      </c>
      <c r="B459" s="122">
        <v>10</v>
      </c>
      <c r="C459" s="129">
        <v>85.0881</v>
      </c>
      <c r="D459" s="129">
        <v>85.1038</v>
      </c>
      <c r="E459" s="129">
        <f t="shared" si="27"/>
        <v>0.015700000000009595</v>
      </c>
      <c r="F459" s="224">
        <f t="shared" si="25"/>
        <v>57.05771187676113</v>
      </c>
      <c r="G459" s="138">
        <f>SUM(I459-J459)</f>
        <v>275.16</v>
      </c>
      <c r="H459" s="122">
        <v>25</v>
      </c>
      <c r="I459" s="138">
        <v>727.87</v>
      </c>
      <c r="J459" s="138">
        <v>452.71</v>
      </c>
    </row>
    <row r="460" spans="1:10" ht="23.25">
      <c r="A460" s="120"/>
      <c r="B460" s="122">
        <v>11</v>
      </c>
      <c r="C460" s="129">
        <v>86.0982</v>
      </c>
      <c r="D460" s="129">
        <v>86.1138</v>
      </c>
      <c r="E460" s="129">
        <f t="shared" si="27"/>
        <v>0.015599999999992065</v>
      </c>
      <c r="F460" s="224">
        <f t="shared" si="25"/>
        <v>55.54170968772765</v>
      </c>
      <c r="G460" s="138">
        <f aca="true" t="shared" si="29" ref="G460:G635">SUM(I460-J460)</f>
        <v>280.87</v>
      </c>
      <c r="H460" s="122">
        <v>26</v>
      </c>
      <c r="I460" s="138">
        <v>670</v>
      </c>
      <c r="J460" s="138">
        <v>389.13</v>
      </c>
    </row>
    <row r="461" spans="1:10" ht="23.25">
      <c r="A461" s="120"/>
      <c r="B461" s="122">
        <v>12</v>
      </c>
      <c r="C461" s="129">
        <v>84.835</v>
      </c>
      <c r="D461" s="129">
        <v>84.8492</v>
      </c>
      <c r="E461" s="129">
        <f t="shared" si="27"/>
        <v>0.014200000000002433</v>
      </c>
      <c r="F461" s="224">
        <f t="shared" si="25"/>
        <v>54.993997134125074</v>
      </c>
      <c r="G461" s="138">
        <f t="shared" si="29"/>
        <v>258.21</v>
      </c>
      <c r="H461" s="122">
        <v>27</v>
      </c>
      <c r="I461" s="138">
        <v>633.01</v>
      </c>
      <c r="J461" s="138">
        <v>374.8</v>
      </c>
    </row>
    <row r="462" spans="1:10" ht="23.25">
      <c r="A462" s="120">
        <v>22866</v>
      </c>
      <c r="B462" s="122">
        <v>13</v>
      </c>
      <c r="C462" s="129">
        <v>86.6906</v>
      </c>
      <c r="D462" s="129">
        <v>86.7106</v>
      </c>
      <c r="E462" s="129">
        <f t="shared" si="27"/>
        <v>0.01999999999999602</v>
      </c>
      <c r="F462" s="224">
        <f t="shared" si="25"/>
        <v>71.29616426634828</v>
      </c>
      <c r="G462" s="138">
        <f t="shared" si="29"/>
        <v>280.52</v>
      </c>
      <c r="H462" s="122">
        <v>28</v>
      </c>
      <c r="I462" s="138">
        <v>863.46</v>
      </c>
      <c r="J462" s="138">
        <v>582.94</v>
      </c>
    </row>
    <row r="463" spans="1:10" ht="23.25">
      <c r="A463" s="120"/>
      <c r="B463" s="122">
        <v>14</v>
      </c>
      <c r="C463" s="129">
        <v>85.914</v>
      </c>
      <c r="D463" s="129">
        <v>85.9354</v>
      </c>
      <c r="E463" s="129">
        <f t="shared" si="27"/>
        <v>0.021399999999999864</v>
      </c>
      <c r="F463" s="224">
        <f t="shared" si="25"/>
        <v>74.77811167796443</v>
      </c>
      <c r="G463" s="138">
        <f t="shared" si="29"/>
        <v>286.18</v>
      </c>
      <c r="H463" s="122">
        <v>29</v>
      </c>
      <c r="I463" s="138">
        <v>777.22</v>
      </c>
      <c r="J463" s="138">
        <v>491.04</v>
      </c>
    </row>
    <row r="464" spans="1:10" ht="23.25">
      <c r="A464" s="120"/>
      <c r="B464" s="122">
        <v>15</v>
      </c>
      <c r="C464" s="129">
        <v>86.9643</v>
      </c>
      <c r="D464" s="129">
        <v>86.9813</v>
      </c>
      <c r="E464" s="129">
        <f t="shared" si="27"/>
        <v>0.017000000000010118</v>
      </c>
      <c r="F464" s="224">
        <f t="shared" si="25"/>
        <v>60.46379285819505</v>
      </c>
      <c r="G464" s="138">
        <f t="shared" si="29"/>
        <v>281.15999999999997</v>
      </c>
      <c r="H464" s="122">
        <v>30</v>
      </c>
      <c r="I464" s="138">
        <v>824</v>
      </c>
      <c r="J464" s="138">
        <v>542.84</v>
      </c>
    </row>
    <row r="465" spans="1:10" ht="23.25">
      <c r="A465" s="120">
        <v>22877</v>
      </c>
      <c r="B465" s="122">
        <v>16</v>
      </c>
      <c r="C465" s="129">
        <v>86.111</v>
      </c>
      <c r="D465" s="129">
        <v>86.133</v>
      </c>
      <c r="E465" s="129">
        <f t="shared" si="27"/>
        <v>0.02199999999999136</v>
      </c>
      <c r="F465" s="224">
        <f t="shared" si="25"/>
        <v>75.46652030732494</v>
      </c>
      <c r="G465" s="187">
        <f t="shared" si="29"/>
        <v>291.5199999999999</v>
      </c>
      <c r="H465" s="122">
        <v>31</v>
      </c>
      <c r="I465" s="138">
        <v>794.31</v>
      </c>
      <c r="J465" s="138">
        <v>502.79</v>
      </c>
    </row>
    <row r="466" spans="1:10" ht="23.25">
      <c r="A466" s="120"/>
      <c r="B466" s="122">
        <v>17</v>
      </c>
      <c r="C466" s="129">
        <v>87.2002</v>
      </c>
      <c r="D466" s="129">
        <v>87.2258</v>
      </c>
      <c r="E466" s="129">
        <f t="shared" si="27"/>
        <v>0.02560000000001139</v>
      </c>
      <c r="F466" s="224">
        <f t="shared" si="25"/>
        <v>72.2571904372446</v>
      </c>
      <c r="G466" s="187">
        <f t="shared" si="29"/>
        <v>354.29</v>
      </c>
      <c r="H466" s="122">
        <v>32</v>
      </c>
      <c r="I466" s="138">
        <v>721.6</v>
      </c>
      <c r="J466" s="138">
        <v>367.31</v>
      </c>
    </row>
    <row r="467" spans="1:10" ht="23.25">
      <c r="A467" s="120"/>
      <c r="B467" s="122">
        <v>18</v>
      </c>
      <c r="C467" s="129">
        <v>85.1025</v>
      </c>
      <c r="D467" s="129">
        <v>85.1183</v>
      </c>
      <c r="E467" s="129">
        <f t="shared" si="27"/>
        <v>0.015799999999998704</v>
      </c>
      <c r="F467" s="224">
        <f aca="true" t="shared" si="30" ref="F467:F635">((10^6)*E467/G467)</f>
        <v>55.233167866876535</v>
      </c>
      <c r="G467" s="187">
        <f t="shared" si="29"/>
        <v>286.06000000000006</v>
      </c>
      <c r="H467" s="122">
        <v>33</v>
      </c>
      <c r="I467" s="138">
        <v>831.46</v>
      </c>
      <c r="J467" s="138">
        <v>545.4</v>
      </c>
    </row>
    <row r="468" spans="1:10" ht="23.25">
      <c r="A468" s="120">
        <v>22890</v>
      </c>
      <c r="B468" s="122">
        <v>10</v>
      </c>
      <c r="C468" s="129">
        <v>85.088</v>
      </c>
      <c r="D468" s="129">
        <v>85.1213</v>
      </c>
      <c r="E468" s="129">
        <f t="shared" si="27"/>
        <v>0.03330000000001121</v>
      </c>
      <c r="F468" s="224">
        <f t="shared" si="30"/>
        <v>112.48479935147684</v>
      </c>
      <c r="G468" s="187">
        <f t="shared" si="29"/>
        <v>296.0400000000001</v>
      </c>
      <c r="H468" s="122">
        <v>34</v>
      </c>
      <c r="I468" s="138">
        <v>838.72</v>
      </c>
      <c r="J468" s="138">
        <v>542.68</v>
      </c>
    </row>
    <row r="469" spans="1:10" ht="23.25">
      <c r="A469" s="120"/>
      <c r="B469" s="122">
        <v>11</v>
      </c>
      <c r="C469" s="129">
        <v>86.105</v>
      </c>
      <c r="D469" s="129">
        <v>86.1487</v>
      </c>
      <c r="E469" s="129">
        <f t="shared" si="27"/>
        <v>0.04370000000000118</v>
      </c>
      <c r="F469" s="224">
        <f t="shared" si="30"/>
        <v>136.74625277717303</v>
      </c>
      <c r="G469" s="187">
        <f t="shared" si="29"/>
        <v>319.57</v>
      </c>
      <c r="H469" s="122">
        <v>35</v>
      </c>
      <c r="I469" s="138">
        <v>805.98</v>
      </c>
      <c r="J469" s="138">
        <v>486.41</v>
      </c>
    </row>
    <row r="470" spans="1:10" ht="23.25">
      <c r="A470" s="120"/>
      <c r="B470" s="122">
        <v>12</v>
      </c>
      <c r="C470" s="129">
        <v>84.8372</v>
      </c>
      <c r="D470" s="129">
        <v>84.8644</v>
      </c>
      <c r="E470" s="129">
        <f t="shared" si="27"/>
        <v>0.027200000000007662</v>
      </c>
      <c r="F470" s="224">
        <f t="shared" si="30"/>
        <v>91.29967776586888</v>
      </c>
      <c r="G470" s="187">
        <f t="shared" si="29"/>
        <v>297.9200000000001</v>
      </c>
      <c r="H470" s="122">
        <v>36</v>
      </c>
      <c r="I470" s="138">
        <v>832.32</v>
      </c>
      <c r="J470" s="138">
        <v>534.4</v>
      </c>
    </row>
    <row r="471" spans="1:10" ht="23.25">
      <c r="A471" s="120">
        <v>22905</v>
      </c>
      <c r="B471" s="122">
        <v>13</v>
      </c>
      <c r="C471" s="129">
        <v>87.1466</v>
      </c>
      <c r="D471" s="129">
        <v>87.1523</v>
      </c>
      <c r="E471" s="129">
        <f t="shared" si="27"/>
        <v>0.005699999999990268</v>
      </c>
      <c r="F471" s="224">
        <f t="shared" si="30"/>
        <v>15.81181170071366</v>
      </c>
      <c r="G471" s="187">
        <f t="shared" si="29"/>
        <v>360.49000000000007</v>
      </c>
      <c r="H471" s="122">
        <v>37</v>
      </c>
      <c r="I471" s="138">
        <v>659.95</v>
      </c>
      <c r="J471" s="138">
        <v>299.46</v>
      </c>
    </row>
    <row r="472" spans="1:10" ht="23.25">
      <c r="A472" s="120"/>
      <c r="B472" s="122">
        <v>14</v>
      </c>
      <c r="C472" s="129">
        <v>85.947</v>
      </c>
      <c r="D472" s="129">
        <v>85.9586</v>
      </c>
      <c r="E472" s="129">
        <f t="shared" si="27"/>
        <v>0.011600000000001387</v>
      </c>
      <c r="F472" s="224">
        <f t="shared" si="30"/>
        <v>32.04951096867268</v>
      </c>
      <c r="G472" s="187">
        <f t="shared" si="29"/>
        <v>361.93999999999994</v>
      </c>
      <c r="H472" s="122">
        <v>38</v>
      </c>
      <c r="I472" s="138">
        <v>731.67</v>
      </c>
      <c r="J472" s="138">
        <v>369.73</v>
      </c>
    </row>
    <row r="473" spans="1:10" ht="23.25">
      <c r="A473" s="120"/>
      <c r="B473" s="122">
        <v>15</v>
      </c>
      <c r="C473" s="129">
        <v>86.9947</v>
      </c>
      <c r="D473" s="129">
        <v>87.0002</v>
      </c>
      <c r="E473" s="129">
        <f t="shared" si="27"/>
        <v>0.005500000000012051</v>
      </c>
      <c r="F473" s="224">
        <f t="shared" si="30"/>
        <v>16.200771745889572</v>
      </c>
      <c r="G473" s="187">
        <f t="shared" si="29"/>
        <v>339.49</v>
      </c>
      <c r="H473" s="122">
        <v>39</v>
      </c>
      <c r="I473" s="138">
        <v>737.37</v>
      </c>
      <c r="J473" s="138">
        <v>397.88</v>
      </c>
    </row>
    <row r="474" spans="1:10" ht="23.25">
      <c r="A474" s="120">
        <v>22914</v>
      </c>
      <c r="B474" s="122">
        <v>16</v>
      </c>
      <c r="C474" s="129">
        <v>85.6736</v>
      </c>
      <c r="D474" s="129">
        <v>85.6894</v>
      </c>
      <c r="E474" s="129">
        <f t="shared" si="27"/>
        <v>0.015800000000012915</v>
      </c>
      <c r="F474" s="224">
        <f t="shared" si="30"/>
        <v>52.22795187099337</v>
      </c>
      <c r="G474" s="187">
        <f t="shared" si="29"/>
        <v>302.52</v>
      </c>
      <c r="H474" s="122">
        <v>40</v>
      </c>
      <c r="I474" s="138">
        <v>837.4</v>
      </c>
      <c r="J474" s="138">
        <v>534.88</v>
      </c>
    </row>
    <row r="475" spans="1:10" ht="23.25">
      <c r="A475" s="120"/>
      <c r="B475" s="122">
        <v>17</v>
      </c>
      <c r="C475" s="129">
        <v>85.6523</v>
      </c>
      <c r="D475" s="129">
        <v>85.6703</v>
      </c>
      <c r="E475" s="129">
        <f t="shared" si="27"/>
        <v>0.018000000000000682</v>
      </c>
      <c r="F475" s="224">
        <f t="shared" si="30"/>
        <v>65.81352833638276</v>
      </c>
      <c r="G475" s="187">
        <f t="shared" si="29"/>
        <v>273.5</v>
      </c>
      <c r="H475" s="122">
        <v>41</v>
      </c>
      <c r="I475" s="138">
        <v>826.51</v>
      </c>
      <c r="J475" s="138">
        <v>553.01</v>
      </c>
    </row>
    <row r="476" spans="1:10" ht="23.25">
      <c r="A476" s="120"/>
      <c r="B476" s="122">
        <v>18</v>
      </c>
      <c r="C476" s="129">
        <v>86.8096</v>
      </c>
      <c r="D476" s="129">
        <v>86.8227</v>
      </c>
      <c r="E476" s="129">
        <f t="shared" si="27"/>
        <v>0.013099999999994338</v>
      </c>
      <c r="F476" s="224">
        <f t="shared" si="30"/>
        <v>41.39805334342794</v>
      </c>
      <c r="G476" s="187">
        <f t="shared" si="29"/>
        <v>316.44000000000005</v>
      </c>
      <c r="H476" s="122">
        <v>42</v>
      </c>
      <c r="I476" s="138">
        <v>822.96</v>
      </c>
      <c r="J476" s="138">
        <v>506.52</v>
      </c>
    </row>
    <row r="477" spans="1:10" ht="23.25">
      <c r="A477" s="120">
        <v>22927</v>
      </c>
      <c r="B477" s="122">
        <v>7</v>
      </c>
      <c r="C477" s="129">
        <v>86.4217</v>
      </c>
      <c r="D477" s="129">
        <v>86.4308</v>
      </c>
      <c r="E477" s="129">
        <f t="shared" si="27"/>
        <v>0.00910000000000366</v>
      </c>
      <c r="F477" s="224">
        <f t="shared" si="30"/>
        <v>31.34688253532091</v>
      </c>
      <c r="G477" s="187">
        <f t="shared" si="29"/>
        <v>290.3</v>
      </c>
      <c r="H477" s="122">
        <v>43</v>
      </c>
      <c r="I477" s="138">
        <v>759.49</v>
      </c>
      <c r="J477" s="138">
        <v>469.19</v>
      </c>
    </row>
    <row r="478" spans="1:10" ht="23.25">
      <c r="A478" s="120"/>
      <c r="B478" s="122">
        <v>8</v>
      </c>
      <c r="C478" s="129">
        <v>84.8365</v>
      </c>
      <c r="D478" s="129">
        <v>84.8409</v>
      </c>
      <c r="E478" s="129">
        <f t="shared" si="27"/>
        <v>0.004400000000003956</v>
      </c>
      <c r="F478" s="224">
        <f t="shared" si="30"/>
        <v>16.721137037333573</v>
      </c>
      <c r="G478" s="187">
        <f t="shared" si="29"/>
        <v>263.14</v>
      </c>
      <c r="H478" s="122">
        <v>44</v>
      </c>
      <c r="I478" s="138">
        <v>825.08</v>
      </c>
      <c r="J478" s="138">
        <v>561.94</v>
      </c>
    </row>
    <row r="479" spans="1:10" ht="23.25">
      <c r="A479" s="120"/>
      <c r="B479" s="122">
        <v>9</v>
      </c>
      <c r="C479" s="129">
        <v>87.6681</v>
      </c>
      <c r="D479" s="129">
        <v>87.6764</v>
      </c>
      <c r="E479" s="129">
        <f t="shared" si="27"/>
        <v>0.008300000000005525</v>
      </c>
      <c r="F479" s="224">
        <f t="shared" si="30"/>
        <v>29.233586925914086</v>
      </c>
      <c r="G479" s="187">
        <f t="shared" si="29"/>
        <v>283.91999999999996</v>
      </c>
      <c r="H479" s="122">
        <v>45</v>
      </c>
      <c r="I479" s="138">
        <v>846.15</v>
      </c>
      <c r="J479" s="138">
        <v>562.23</v>
      </c>
    </row>
    <row r="480" spans="1:10" ht="23.25">
      <c r="A480" s="120">
        <v>22947</v>
      </c>
      <c r="B480" s="122">
        <v>10</v>
      </c>
      <c r="C480" s="129">
        <v>85.1365</v>
      </c>
      <c r="D480" s="129">
        <v>85.146</v>
      </c>
      <c r="E480" s="129">
        <f t="shared" si="27"/>
        <v>0.009500000000002728</v>
      </c>
      <c r="F480" s="224">
        <f t="shared" si="30"/>
        <v>28.716522580263366</v>
      </c>
      <c r="G480" s="187">
        <f t="shared" si="29"/>
        <v>330.82000000000005</v>
      </c>
      <c r="H480" s="122">
        <v>46</v>
      </c>
      <c r="I480" s="138">
        <v>701.08</v>
      </c>
      <c r="J480" s="138">
        <v>370.26</v>
      </c>
    </row>
    <row r="481" spans="1:10" ht="23.25">
      <c r="A481" s="120"/>
      <c r="B481" s="122">
        <v>11</v>
      </c>
      <c r="C481" s="129">
        <v>86.1368</v>
      </c>
      <c r="D481" s="129">
        <v>86.1459</v>
      </c>
      <c r="E481" s="129">
        <f t="shared" si="27"/>
        <v>0.00910000000000366</v>
      </c>
      <c r="F481" s="224">
        <f t="shared" si="30"/>
        <v>31.22640861987392</v>
      </c>
      <c r="G481" s="187">
        <f t="shared" si="29"/>
        <v>291.4200000000001</v>
      </c>
      <c r="H481" s="122">
        <v>47</v>
      </c>
      <c r="I481" s="138">
        <v>731.32</v>
      </c>
      <c r="J481" s="138">
        <v>439.9</v>
      </c>
    </row>
    <row r="482" spans="1:10" ht="23.25">
      <c r="A482" s="120"/>
      <c r="B482" s="122">
        <v>12</v>
      </c>
      <c r="C482" s="129">
        <v>84.8588</v>
      </c>
      <c r="D482" s="129">
        <v>84.8684</v>
      </c>
      <c r="E482" s="129">
        <f t="shared" si="27"/>
        <v>0.009599999999991837</v>
      </c>
      <c r="F482" s="224">
        <f t="shared" si="30"/>
        <v>32.23531782005923</v>
      </c>
      <c r="G482" s="187">
        <f t="shared" si="29"/>
        <v>297.80999999999995</v>
      </c>
      <c r="H482" s="122">
        <v>48</v>
      </c>
      <c r="I482" s="138">
        <v>812.79</v>
      </c>
      <c r="J482" s="138">
        <v>514.98</v>
      </c>
    </row>
    <row r="483" spans="1:10" ht="23.25">
      <c r="A483" s="120">
        <v>22956</v>
      </c>
      <c r="B483" s="122">
        <v>7</v>
      </c>
      <c r="C483" s="129">
        <v>86.4012</v>
      </c>
      <c r="D483" s="129">
        <v>86.4012</v>
      </c>
      <c r="E483" s="129">
        <f t="shared" si="27"/>
        <v>0</v>
      </c>
      <c r="F483" s="224">
        <f t="shared" si="30"/>
        <v>0</v>
      </c>
      <c r="G483" s="187">
        <f t="shared" si="29"/>
        <v>257.92999999999995</v>
      </c>
      <c r="H483" s="122">
        <v>49</v>
      </c>
      <c r="I483" s="138">
        <v>818.75</v>
      </c>
      <c r="J483" s="138">
        <v>560.82</v>
      </c>
    </row>
    <row r="484" spans="1:10" ht="23.25">
      <c r="A484" s="120"/>
      <c r="B484" s="122">
        <v>8</v>
      </c>
      <c r="C484" s="129">
        <v>84.794</v>
      </c>
      <c r="D484" s="129">
        <v>84.7945</v>
      </c>
      <c r="E484" s="129">
        <f t="shared" si="27"/>
        <v>0.0005000000000023874</v>
      </c>
      <c r="F484" s="224">
        <f t="shared" si="30"/>
        <v>1.5355793741051795</v>
      </c>
      <c r="G484" s="187">
        <f t="shared" si="29"/>
        <v>325.60999999999996</v>
      </c>
      <c r="H484" s="122">
        <v>50</v>
      </c>
      <c r="I484" s="138">
        <v>695.18</v>
      </c>
      <c r="J484" s="138">
        <v>369.57</v>
      </c>
    </row>
    <row r="485" spans="1:10" ht="23.25">
      <c r="A485" s="120"/>
      <c r="B485" s="122">
        <v>9</v>
      </c>
      <c r="C485" s="129">
        <v>87.6588</v>
      </c>
      <c r="D485" s="129">
        <v>87.6588</v>
      </c>
      <c r="E485" s="129">
        <f t="shared" si="27"/>
        <v>0</v>
      </c>
      <c r="F485" s="224">
        <f t="shared" si="30"/>
        <v>0</v>
      </c>
      <c r="G485" s="187">
        <f t="shared" si="29"/>
        <v>246.95000000000005</v>
      </c>
      <c r="H485" s="122">
        <v>51</v>
      </c>
      <c r="I485" s="138">
        <v>747.69</v>
      </c>
      <c r="J485" s="138">
        <v>500.74</v>
      </c>
    </row>
    <row r="486" spans="1:10" ht="23.25">
      <c r="A486" s="120">
        <v>22978</v>
      </c>
      <c r="B486" s="122">
        <v>10</v>
      </c>
      <c r="C486" s="129">
        <v>85.1057</v>
      </c>
      <c r="D486" s="129">
        <v>85.1057</v>
      </c>
      <c r="E486" s="129">
        <f t="shared" si="27"/>
        <v>0</v>
      </c>
      <c r="F486" s="224">
        <f t="shared" si="30"/>
        <v>0</v>
      </c>
      <c r="G486" s="187">
        <f t="shared" si="29"/>
        <v>336.03999999999996</v>
      </c>
      <c r="H486" s="122">
        <v>52</v>
      </c>
      <c r="I486" s="138">
        <v>702.18</v>
      </c>
      <c r="J486" s="138">
        <v>366.14</v>
      </c>
    </row>
    <row r="487" spans="1:10" ht="23.25">
      <c r="A487" s="120"/>
      <c r="B487" s="122">
        <v>11</v>
      </c>
      <c r="C487" s="129">
        <v>86.1264</v>
      </c>
      <c r="D487" s="129">
        <v>86.1264</v>
      </c>
      <c r="E487" s="129">
        <f t="shared" si="27"/>
        <v>0</v>
      </c>
      <c r="F487" s="224">
        <f t="shared" si="30"/>
        <v>0</v>
      </c>
      <c r="G487" s="187">
        <f t="shared" si="29"/>
        <v>245.5200000000001</v>
      </c>
      <c r="H487" s="122">
        <v>53</v>
      </c>
      <c r="I487" s="138">
        <v>771.83</v>
      </c>
      <c r="J487" s="138">
        <v>526.31</v>
      </c>
    </row>
    <row r="488" spans="1:10" ht="23.25">
      <c r="A488" s="120"/>
      <c r="B488" s="122">
        <v>12</v>
      </c>
      <c r="C488" s="129">
        <v>84.8848</v>
      </c>
      <c r="D488" s="129">
        <v>84.8848</v>
      </c>
      <c r="E488" s="129">
        <f t="shared" si="27"/>
        <v>0</v>
      </c>
      <c r="F488" s="224">
        <f t="shared" si="30"/>
        <v>0</v>
      </c>
      <c r="G488" s="187">
        <f t="shared" si="29"/>
        <v>315.39</v>
      </c>
      <c r="H488" s="122">
        <v>54</v>
      </c>
      <c r="I488" s="138">
        <v>623.25</v>
      </c>
      <c r="J488" s="138">
        <v>307.86</v>
      </c>
    </row>
    <row r="489" spans="1:10" ht="23.25">
      <c r="A489" s="120">
        <v>22986</v>
      </c>
      <c r="B489" s="122">
        <v>13</v>
      </c>
      <c r="C489" s="129">
        <v>87.1036</v>
      </c>
      <c r="D489" s="129">
        <v>87.1063</v>
      </c>
      <c r="E489" s="129">
        <f t="shared" si="27"/>
        <v>0.0027000000000043656</v>
      </c>
      <c r="F489" s="224">
        <f t="shared" si="30"/>
        <v>7.733730522468965</v>
      </c>
      <c r="G489" s="187">
        <f t="shared" si="29"/>
        <v>349.12000000000006</v>
      </c>
      <c r="H489" s="122">
        <v>55</v>
      </c>
      <c r="I489" s="138">
        <v>683.32</v>
      </c>
      <c r="J489" s="138">
        <v>334.2</v>
      </c>
    </row>
    <row r="490" spans="1:10" ht="23.25">
      <c r="A490" s="120"/>
      <c r="B490" s="122">
        <v>14</v>
      </c>
      <c r="C490" s="129">
        <v>85.9069</v>
      </c>
      <c r="D490" s="129">
        <v>85.9122</v>
      </c>
      <c r="E490" s="129">
        <f t="shared" si="27"/>
        <v>0.0053000000000054115</v>
      </c>
      <c r="F490" s="224">
        <f t="shared" si="30"/>
        <v>18.75641433982876</v>
      </c>
      <c r="G490" s="187">
        <f t="shared" si="29"/>
        <v>282.56999999999994</v>
      </c>
      <c r="H490" s="122">
        <v>56</v>
      </c>
      <c r="I490" s="138">
        <v>855.01</v>
      </c>
      <c r="J490" s="138">
        <v>572.44</v>
      </c>
    </row>
    <row r="491" spans="1:10" ht="23.25">
      <c r="A491" s="120"/>
      <c r="B491" s="122">
        <v>15</v>
      </c>
      <c r="C491" s="129">
        <v>86.9966</v>
      </c>
      <c r="D491" s="129">
        <v>87.0051</v>
      </c>
      <c r="E491" s="129">
        <f t="shared" si="27"/>
        <v>0.008499999999997954</v>
      </c>
      <c r="F491" s="224">
        <f t="shared" si="30"/>
        <v>28.646535454293463</v>
      </c>
      <c r="G491" s="187">
        <f t="shared" si="29"/>
        <v>296.7199999999999</v>
      </c>
      <c r="H491" s="122">
        <v>57</v>
      </c>
      <c r="I491" s="138">
        <v>848.91</v>
      </c>
      <c r="J491" s="138">
        <v>552.19</v>
      </c>
    </row>
    <row r="492" spans="1:10" ht="23.25">
      <c r="A492" s="120">
        <v>22998</v>
      </c>
      <c r="B492" s="122">
        <v>16</v>
      </c>
      <c r="C492" s="129">
        <v>85.674</v>
      </c>
      <c r="D492" s="129">
        <v>85.6749</v>
      </c>
      <c r="E492" s="129">
        <f t="shared" si="27"/>
        <v>0.0008999999999872443</v>
      </c>
      <c r="F492" s="224">
        <f t="shared" si="30"/>
        <v>2.8526148969484764</v>
      </c>
      <c r="G492" s="187">
        <f t="shared" si="29"/>
        <v>315.5</v>
      </c>
      <c r="H492" s="122">
        <v>58</v>
      </c>
      <c r="I492" s="138">
        <v>657.15</v>
      </c>
      <c r="J492" s="138">
        <v>341.65</v>
      </c>
    </row>
    <row r="493" spans="1:10" ht="23.25">
      <c r="A493" s="120"/>
      <c r="B493" s="122">
        <v>17</v>
      </c>
      <c r="C493" s="129">
        <v>85.5793</v>
      </c>
      <c r="D493" s="129">
        <v>85.5806</v>
      </c>
      <c r="E493" s="129">
        <f t="shared" si="27"/>
        <v>0.001300000000000523</v>
      </c>
      <c r="F493" s="224">
        <f t="shared" si="30"/>
        <v>4.127639307828301</v>
      </c>
      <c r="G493" s="187">
        <f t="shared" si="29"/>
        <v>314.94999999999993</v>
      </c>
      <c r="H493" s="122">
        <v>59</v>
      </c>
      <c r="I493" s="138">
        <v>805.93</v>
      </c>
      <c r="J493" s="138">
        <v>490.98</v>
      </c>
    </row>
    <row r="494" spans="1:10" ht="23.25">
      <c r="A494" s="120"/>
      <c r="B494" s="122">
        <v>18</v>
      </c>
      <c r="C494" s="129">
        <v>86.7932</v>
      </c>
      <c r="D494" s="129">
        <v>86.7978</v>
      </c>
      <c r="E494" s="129">
        <f t="shared" si="27"/>
        <v>0.004599999999996385</v>
      </c>
      <c r="F494" s="224">
        <f t="shared" si="30"/>
        <v>14.720942140285409</v>
      </c>
      <c r="G494" s="187">
        <f t="shared" si="29"/>
        <v>312.48</v>
      </c>
      <c r="H494" s="122">
        <v>60</v>
      </c>
      <c r="I494" s="138">
        <v>685.58</v>
      </c>
      <c r="J494" s="138">
        <v>373.1</v>
      </c>
    </row>
    <row r="495" spans="1:10" ht="23.25">
      <c r="A495" s="120">
        <v>23024</v>
      </c>
      <c r="B495" s="122">
        <v>7</v>
      </c>
      <c r="C495" s="129">
        <v>86.3888</v>
      </c>
      <c r="D495" s="129">
        <v>86.3966</v>
      </c>
      <c r="E495" s="129">
        <f t="shared" si="27"/>
        <v>0.007800000000003138</v>
      </c>
      <c r="F495" s="224">
        <f t="shared" si="30"/>
        <v>30.558276199816408</v>
      </c>
      <c r="G495" s="187">
        <f t="shared" si="29"/>
        <v>255.25</v>
      </c>
      <c r="H495" s="122">
        <v>61</v>
      </c>
      <c r="I495" s="138">
        <v>808.17</v>
      </c>
      <c r="J495" s="138">
        <v>552.92</v>
      </c>
    </row>
    <row r="496" spans="1:10" ht="23.25">
      <c r="A496" s="120"/>
      <c r="B496" s="122">
        <v>8</v>
      </c>
      <c r="C496" s="129">
        <v>84.796</v>
      </c>
      <c r="D496" s="129">
        <v>84.8</v>
      </c>
      <c r="E496" s="129">
        <f t="shared" si="27"/>
        <v>0.003999999999990678</v>
      </c>
      <c r="F496" s="224">
        <f t="shared" si="30"/>
        <v>12.778736182961719</v>
      </c>
      <c r="G496" s="187">
        <f t="shared" si="29"/>
        <v>313.02000000000004</v>
      </c>
      <c r="H496" s="122">
        <v>62</v>
      </c>
      <c r="I496" s="138">
        <v>706.57</v>
      </c>
      <c r="J496" s="138">
        <v>393.55</v>
      </c>
    </row>
    <row r="497" spans="1:10" ht="23.25">
      <c r="A497" s="120"/>
      <c r="B497" s="122">
        <v>9</v>
      </c>
      <c r="C497" s="129">
        <v>87.6434</v>
      </c>
      <c r="D497" s="129">
        <v>87.6463</v>
      </c>
      <c r="E497" s="129">
        <f t="shared" si="27"/>
        <v>0.002899999999996794</v>
      </c>
      <c r="F497" s="224">
        <f t="shared" si="30"/>
        <v>8.569993203099367</v>
      </c>
      <c r="G497" s="187">
        <f t="shared" si="29"/>
        <v>338.38999999999993</v>
      </c>
      <c r="H497" s="122">
        <v>63</v>
      </c>
      <c r="I497" s="138">
        <v>692.55</v>
      </c>
      <c r="J497" s="138">
        <v>354.16</v>
      </c>
    </row>
    <row r="498" spans="1:10" ht="23.25">
      <c r="A498" s="120">
        <v>23032</v>
      </c>
      <c r="B498" s="122">
        <v>10</v>
      </c>
      <c r="C498" s="129">
        <v>85.098</v>
      </c>
      <c r="D498" s="129">
        <v>85.1056</v>
      </c>
      <c r="E498" s="129">
        <f t="shared" si="27"/>
        <v>0.0075999999999964984</v>
      </c>
      <c r="F498" s="224">
        <f t="shared" si="30"/>
        <v>27.478487236953132</v>
      </c>
      <c r="G498" s="187">
        <f t="shared" si="29"/>
        <v>276.58000000000004</v>
      </c>
      <c r="H498" s="122">
        <v>64</v>
      </c>
      <c r="I498" s="138">
        <v>823.19</v>
      </c>
      <c r="J498" s="138">
        <v>546.61</v>
      </c>
    </row>
    <row r="499" spans="1:10" ht="23.25">
      <c r="A499" s="120"/>
      <c r="B499" s="122">
        <v>11</v>
      </c>
      <c r="C499" s="129">
        <v>86.1111</v>
      </c>
      <c r="D499" s="129">
        <v>86.1153</v>
      </c>
      <c r="E499" s="129">
        <f t="shared" si="27"/>
        <v>0.004200000000011528</v>
      </c>
      <c r="F499" s="224">
        <f t="shared" si="30"/>
        <v>13.814880599998448</v>
      </c>
      <c r="G499" s="187">
        <f t="shared" si="29"/>
        <v>304.02</v>
      </c>
      <c r="H499" s="122">
        <v>65</v>
      </c>
      <c r="I499" s="138">
        <v>854.55</v>
      </c>
      <c r="J499" s="138">
        <v>550.53</v>
      </c>
    </row>
    <row r="500" spans="1:10" ht="23.25">
      <c r="A500" s="120"/>
      <c r="B500" s="122">
        <v>12</v>
      </c>
      <c r="C500" s="129">
        <v>84.834</v>
      </c>
      <c r="D500" s="129">
        <v>84.8402</v>
      </c>
      <c r="E500" s="129">
        <f t="shared" si="27"/>
        <v>0.006199999999992656</v>
      </c>
      <c r="F500" s="224">
        <f t="shared" si="30"/>
        <v>17.590648584215675</v>
      </c>
      <c r="G500" s="187">
        <f t="shared" si="29"/>
        <v>352.4599999999999</v>
      </c>
      <c r="H500" s="122">
        <v>66</v>
      </c>
      <c r="I500" s="138">
        <v>678.56</v>
      </c>
      <c r="J500" s="138">
        <v>326.1</v>
      </c>
    </row>
    <row r="501" spans="1:10" ht="23.25">
      <c r="A501" s="120">
        <v>23048</v>
      </c>
      <c r="B501" s="122">
        <v>13</v>
      </c>
      <c r="C501" s="129">
        <v>87.1863</v>
      </c>
      <c r="D501" s="129">
        <v>87.1863</v>
      </c>
      <c r="E501" s="129">
        <f t="shared" si="27"/>
        <v>0</v>
      </c>
      <c r="F501" s="227"/>
      <c r="G501" s="187">
        <f t="shared" si="29"/>
        <v>274.85</v>
      </c>
      <c r="H501" s="122">
        <v>67</v>
      </c>
      <c r="I501" s="138">
        <v>825.72</v>
      </c>
      <c r="J501" s="138">
        <v>550.87</v>
      </c>
    </row>
    <row r="502" spans="1:10" ht="23.25">
      <c r="A502" s="120"/>
      <c r="B502" s="122">
        <v>14</v>
      </c>
      <c r="C502" s="129">
        <v>85.9889</v>
      </c>
      <c r="D502" s="129">
        <v>85.9933</v>
      </c>
      <c r="E502" s="129">
        <f t="shared" si="27"/>
        <v>0.004400000000003956</v>
      </c>
      <c r="F502" s="224">
        <f t="shared" si="30"/>
        <v>13.913923410188648</v>
      </c>
      <c r="G502" s="187">
        <f t="shared" si="29"/>
        <v>316.23</v>
      </c>
      <c r="H502" s="122">
        <v>68</v>
      </c>
      <c r="I502" s="138">
        <v>732.71</v>
      </c>
      <c r="J502" s="138">
        <v>416.48</v>
      </c>
    </row>
    <row r="503" spans="1:10" ht="23.25">
      <c r="A503" s="120"/>
      <c r="B503" s="122">
        <v>15</v>
      </c>
      <c r="C503" s="129">
        <v>87.0352</v>
      </c>
      <c r="D503" s="129">
        <v>87.0414</v>
      </c>
      <c r="E503" s="129">
        <f t="shared" si="27"/>
        <v>0.006199999999992656</v>
      </c>
      <c r="F503" s="224">
        <f t="shared" si="30"/>
        <v>28.886921679134584</v>
      </c>
      <c r="G503" s="187">
        <f t="shared" si="29"/>
        <v>214.63</v>
      </c>
      <c r="H503" s="122">
        <v>69</v>
      </c>
      <c r="I503" s="138">
        <v>726.88</v>
      </c>
      <c r="J503" s="138">
        <v>512.25</v>
      </c>
    </row>
    <row r="504" spans="1:10" ht="23.25">
      <c r="A504" s="120">
        <v>23060</v>
      </c>
      <c r="B504" s="122">
        <v>16</v>
      </c>
      <c r="C504" s="129">
        <v>85.6687</v>
      </c>
      <c r="D504" s="129">
        <v>85.6698</v>
      </c>
      <c r="E504" s="129">
        <f t="shared" si="27"/>
        <v>0.0010999999999938836</v>
      </c>
      <c r="F504" s="224">
        <f t="shared" si="30"/>
        <v>3.879660000683821</v>
      </c>
      <c r="G504" s="187">
        <f t="shared" si="29"/>
        <v>283.53</v>
      </c>
      <c r="H504" s="122">
        <v>70</v>
      </c>
      <c r="I504" s="138">
        <v>726.88</v>
      </c>
      <c r="J504" s="138">
        <v>443.35</v>
      </c>
    </row>
    <row r="505" spans="1:10" ht="23.25">
      <c r="A505" s="120"/>
      <c r="B505" s="122">
        <v>17</v>
      </c>
      <c r="C505" s="129">
        <v>89.3936</v>
      </c>
      <c r="D505" s="129">
        <v>89.3948</v>
      </c>
      <c r="E505" s="129">
        <f t="shared" si="27"/>
        <v>0.0011999999999972033</v>
      </c>
      <c r="F505" s="224">
        <f t="shared" si="30"/>
        <v>3.4546292031241457</v>
      </c>
      <c r="G505" s="187">
        <f t="shared" si="29"/>
        <v>347.36</v>
      </c>
      <c r="H505" s="122">
        <v>71</v>
      </c>
      <c r="I505" s="138">
        <v>689.89</v>
      </c>
      <c r="J505" s="138">
        <v>342.53</v>
      </c>
    </row>
    <row r="506" spans="1:10" ht="23.25">
      <c r="A506" s="120"/>
      <c r="B506" s="122">
        <v>18</v>
      </c>
      <c r="C506" s="129">
        <v>86.814</v>
      </c>
      <c r="D506" s="129">
        <v>86.8161</v>
      </c>
      <c r="E506" s="129">
        <f t="shared" si="27"/>
        <v>0.0021000000000128694</v>
      </c>
      <c r="F506" s="224">
        <f t="shared" si="30"/>
        <v>7.194737563426305</v>
      </c>
      <c r="G506" s="187">
        <f t="shared" si="29"/>
        <v>291.87999999999994</v>
      </c>
      <c r="H506" s="122">
        <v>72</v>
      </c>
      <c r="I506" s="138">
        <v>767.54</v>
      </c>
      <c r="J506" s="138">
        <v>475.66</v>
      </c>
    </row>
    <row r="507" spans="1:10" ht="23.25">
      <c r="A507" s="120">
        <v>23075</v>
      </c>
      <c r="B507" s="122">
        <v>22</v>
      </c>
      <c r="C507" s="129">
        <v>89.9403</v>
      </c>
      <c r="D507" s="129">
        <v>89.9403</v>
      </c>
      <c r="E507" s="129">
        <f t="shared" si="27"/>
        <v>0</v>
      </c>
      <c r="F507" s="224">
        <f t="shared" si="30"/>
        <v>0</v>
      </c>
      <c r="G507" s="187">
        <f t="shared" si="29"/>
        <v>304.6</v>
      </c>
      <c r="H507" s="122">
        <v>73</v>
      </c>
      <c r="I507" s="138">
        <v>755.82</v>
      </c>
      <c r="J507" s="138">
        <v>451.22</v>
      </c>
    </row>
    <row r="508" spans="1:10" ht="23.25">
      <c r="A508" s="120"/>
      <c r="B508" s="122">
        <v>23</v>
      </c>
      <c r="C508" s="129">
        <v>87.7025</v>
      </c>
      <c r="D508" s="129">
        <v>87.7058</v>
      </c>
      <c r="E508" s="129">
        <f t="shared" si="27"/>
        <v>0.003299999999995862</v>
      </c>
      <c r="F508" s="224">
        <f t="shared" si="30"/>
        <v>10.139183334856858</v>
      </c>
      <c r="G508" s="187">
        <f t="shared" si="29"/>
        <v>325.47</v>
      </c>
      <c r="H508" s="122">
        <v>74</v>
      </c>
      <c r="I508" s="138">
        <v>693.6</v>
      </c>
      <c r="J508" s="138">
        <v>368.13</v>
      </c>
    </row>
    <row r="509" spans="1:10" s="209" customFormat="1" ht="24" thickBot="1">
      <c r="A509" s="204"/>
      <c r="B509" s="205">
        <v>24</v>
      </c>
      <c r="C509" s="206">
        <v>88.0798</v>
      </c>
      <c r="D509" s="206">
        <v>88.0855</v>
      </c>
      <c r="E509" s="206">
        <f t="shared" si="27"/>
        <v>0.005699999999990268</v>
      </c>
      <c r="F509" s="228">
        <f t="shared" si="30"/>
        <v>19.903624554753364</v>
      </c>
      <c r="G509" s="207">
        <f t="shared" si="29"/>
        <v>286.38</v>
      </c>
      <c r="H509" s="205">
        <v>75</v>
      </c>
      <c r="I509" s="208">
        <v>832.62</v>
      </c>
      <c r="J509" s="208">
        <v>546.24</v>
      </c>
    </row>
    <row r="510" spans="1:10" ht="24" thickTop="1">
      <c r="A510" s="169">
        <v>23227</v>
      </c>
      <c r="B510" s="170">
        <v>7</v>
      </c>
      <c r="C510" s="171">
        <v>86.3613</v>
      </c>
      <c r="D510" s="171">
        <v>86.3773</v>
      </c>
      <c r="E510" s="171">
        <f t="shared" si="27"/>
        <v>0.016000000000005343</v>
      </c>
      <c r="F510" s="229">
        <f t="shared" si="30"/>
        <v>52.338894340874546</v>
      </c>
      <c r="G510" s="193">
        <f t="shared" si="29"/>
        <v>305.69999999999993</v>
      </c>
      <c r="H510" s="170">
        <v>1</v>
      </c>
      <c r="I510" s="173">
        <v>842.53</v>
      </c>
      <c r="J510" s="173">
        <v>536.83</v>
      </c>
    </row>
    <row r="511" spans="1:10" ht="23.25">
      <c r="A511" s="120"/>
      <c r="B511" s="122">
        <v>8</v>
      </c>
      <c r="C511" s="129">
        <v>84.7834</v>
      </c>
      <c r="D511" s="129">
        <v>84.8034</v>
      </c>
      <c r="E511" s="129">
        <f t="shared" si="27"/>
        <v>0.01999999999999602</v>
      </c>
      <c r="F511" s="230">
        <f t="shared" si="30"/>
        <v>63.86103838047137</v>
      </c>
      <c r="G511" s="187">
        <f t="shared" si="29"/>
        <v>313.17999999999995</v>
      </c>
      <c r="H511" s="122">
        <v>2</v>
      </c>
      <c r="I511" s="138">
        <v>866.77</v>
      </c>
      <c r="J511" s="138">
        <v>553.59</v>
      </c>
    </row>
    <row r="512" spans="1:10" ht="23.25">
      <c r="A512" s="120"/>
      <c r="B512" s="122">
        <v>9</v>
      </c>
      <c r="C512" s="129">
        <v>87.638</v>
      </c>
      <c r="D512" s="129">
        <v>87.6592</v>
      </c>
      <c r="E512" s="129">
        <f t="shared" si="27"/>
        <v>0.021199999999993224</v>
      </c>
      <c r="F512" s="230">
        <f t="shared" si="30"/>
        <v>62.04635916645174</v>
      </c>
      <c r="G512" s="187">
        <f t="shared" si="29"/>
        <v>341.67999999999995</v>
      </c>
      <c r="H512" s="122">
        <v>3</v>
      </c>
      <c r="I512" s="138">
        <v>861.62</v>
      </c>
      <c r="J512" s="138">
        <v>519.94</v>
      </c>
    </row>
    <row r="513" spans="1:10" ht="23.25">
      <c r="A513" s="120">
        <v>23250</v>
      </c>
      <c r="B513" s="122">
        <v>10</v>
      </c>
      <c r="C513" s="129">
        <v>85.088</v>
      </c>
      <c r="D513" s="129">
        <v>85.1014</v>
      </c>
      <c r="E513" s="129">
        <f t="shared" si="27"/>
        <v>0.013400000000004297</v>
      </c>
      <c r="F513" s="230">
        <f t="shared" si="30"/>
        <v>36.65709205308247</v>
      </c>
      <c r="G513" s="187">
        <f t="shared" si="29"/>
        <v>365.54999999999995</v>
      </c>
      <c r="H513" s="122">
        <v>4</v>
      </c>
      <c r="I513" s="138">
        <v>721.27</v>
      </c>
      <c r="J513" s="138">
        <v>355.72</v>
      </c>
    </row>
    <row r="514" spans="1:10" ht="23.25">
      <c r="A514" s="120"/>
      <c r="B514" s="122">
        <v>11</v>
      </c>
      <c r="C514" s="129">
        <v>86.0961</v>
      </c>
      <c r="D514" s="129">
        <v>86.1062</v>
      </c>
      <c r="E514" s="129">
        <f t="shared" si="27"/>
        <v>0.010099999999994225</v>
      </c>
      <c r="F514" s="230">
        <f t="shared" si="30"/>
        <v>35.58844256516641</v>
      </c>
      <c r="G514" s="187">
        <f t="shared" si="29"/>
        <v>283.79999999999995</v>
      </c>
      <c r="H514" s="122">
        <v>5</v>
      </c>
      <c r="I514" s="138">
        <v>842.26</v>
      </c>
      <c r="J514" s="138">
        <v>558.46</v>
      </c>
    </row>
    <row r="515" spans="1:10" ht="23.25">
      <c r="A515" s="120"/>
      <c r="B515" s="122">
        <v>12</v>
      </c>
      <c r="C515" s="129">
        <v>84.8342</v>
      </c>
      <c r="D515" s="129">
        <v>84.845</v>
      </c>
      <c r="E515" s="129">
        <f t="shared" si="27"/>
        <v>0.010800000000003251</v>
      </c>
      <c r="F515" s="230">
        <f t="shared" si="30"/>
        <v>34.81175863848392</v>
      </c>
      <c r="G515" s="187">
        <f t="shared" si="29"/>
        <v>310.24</v>
      </c>
      <c r="H515" s="122">
        <v>6</v>
      </c>
      <c r="I515" s="138">
        <v>703.09</v>
      </c>
      <c r="J515" s="138">
        <v>392.85</v>
      </c>
    </row>
    <row r="516" spans="1:10" ht="23.25">
      <c r="A516" s="120">
        <v>23264</v>
      </c>
      <c r="B516" s="122">
        <v>25</v>
      </c>
      <c r="C516" s="129">
        <v>84.9067</v>
      </c>
      <c r="D516" s="129">
        <v>85.0274</v>
      </c>
      <c r="E516" s="129">
        <f t="shared" si="27"/>
        <v>0.12069999999999936</v>
      </c>
      <c r="F516" s="230">
        <f t="shared" si="30"/>
        <v>398.25782822450054</v>
      </c>
      <c r="G516" s="187">
        <f t="shared" si="29"/>
        <v>303.06999999999994</v>
      </c>
      <c r="H516" s="122">
        <v>7</v>
      </c>
      <c r="I516" s="138">
        <v>848.41</v>
      </c>
      <c r="J516" s="138">
        <v>545.34</v>
      </c>
    </row>
    <row r="517" spans="1:10" ht="23.25">
      <c r="A517" s="120"/>
      <c r="B517" s="122">
        <v>26</v>
      </c>
      <c r="C517" s="129">
        <v>90.759</v>
      </c>
      <c r="D517" s="129">
        <v>90.8807</v>
      </c>
      <c r="E517" s="129">
        <f t="shared" si="27"/>
        <v>0.12170000000000414</v>
      </c>
      <c r="F517" s="230">
        <f t="shared" si="30"/>
        <v>375.2813839464804</v>
      </c>
      <c r="G517" s="187">
        <f t="shared" si="29"/>
        <v>324.29</v>
      </c>
      <c r="H517" s="122">
        <v>8</v>
      </c>
      <c r="I517" s="138">
        <v>698.45</v>
      </c>
      <c r="J517" s="138">
        <v>374.16</v>
      </c>
    </row>
    <row r="518" spans="1:10" ht="23.25">
      <c r="A518" s="120"/>
      <c r="B518" s="122">
        <v>27</v>
      </c>
      <c r="C518" s="129">
        <v>85.8975</v>
      </c>
      <c r="D518" s="129">
        <v>86.0241</v>
      </c>
      <c r="E518" s="129">
        <f t="shared" si="27"/>
        <v>0.12660000000001048</v>
      </c>
      <c r="F518" s="230">
        <f t="shared" si="30"/>
        <v>387.8320007352587</v>
      </c>
      <c r="G518" s="187">
        <f t="shared" si="29"/>
        <v>326.42999999999995</v>
      </c>
      <c r="H518" s="122">
        <v>9</v>
      </c>
      <c r="I518" s="138">
        <v>840.92</v>
      </c>
      <c r="J518" s="138">
        <v>514.49</v>
      </c>
    </row>
    <row r="519" spans="1:10" ht="23.25">
      <c r="A519" s="120">
        <v>23275</v>
      </c>
      <c r="B519" s="122">
        <v>28</v>
      </c>
      <c r="C519" s="129">
        <v>91.688</v>
      </c>
      <c r="D519" s="129">
        <v>91.828</v>
      </c>
      <c r="E519" s="129">
        <f t="shared" si="27"/>
        <v>0.14000000000000057</v>
      </c>
      <c r="F519" s="230">
        <f t="shared" si="30"/>
        <v>383.85610879579013</v>
      </c>
      <c r="G519" s="187">
        <f t="shared" si="29"/>
        <v>364.72</v>
      </c>
      <c r="H519" s="122">
        <v>10</v>
      </c>
      <c r="I519" s="138">
        <v>748.97</v>
      </c>
      <c r="J519" s="138">
        <v>384.25</v>
      </c>
    </row>
    <row r="520" spans="1:10" ht="23.25">
      <c r="A520" s="120"/>
      <c r="B520" s="122">
        <v>29</v>
      </c>
      <c r="C520" s="129">
        <v>85.1954</v>
      </c>
      <c r="D520" s="129">
        <v>85.3349</v>
      </c>
      <c r="E520" s="129">
        <f t="shared" si="27"/>
        <v>0.13949999999999818</v>
      </c>
      <c r="F520" s="230">
        <f t="shared" si="30"/>
        <v>443.88583065516343</v>
      </c>
      <c r="G520" s="187">
        <f t="shared" si="29"/>
        <v>314.27</v>
      </c>
      <c r="H520" s="122">
        <v>11</v>
      </c>
      <c r="I520" s="138">
        <v>834.13</v>
      </c>
      <c r="J520" s="138">
        <v>519.86</v>
      </c>
    </row>
    <row r="521" spans="1:10" ht="23.25">
      <c r="A521" s="120"/>
      <c r="B521" s="122">
        <v>30</v>
      </c>
      <c r="C521" s="129">
        <v>85.335</v>
      </c>
      <c r="D521" s="129">
        <v>85.4551</v>
      </c>
      <c r="E521" s="129">
        <f t="shared" si="27"/>
        <v>0.12010000000000787</v>
      </c>
      <c r="F521" s="230">
        <f t="shared" si="30"/>
        <v>384.7139470818369</v>
      </c>
      <c r="G521" s="187">
        <f t="shared" si="29"/>
        <v>312.18000000000006</v>
      </c>
      <c r="H521" s="122">
        <v>12</v>
      </c>
      <c r="I521" s="138">
        <v>857.57</v>
      </c>
      <c r="J521" s="138">
        <v>545.39</v>
      </c>
    </row>
    <row r="522" spans="1:10" ht="23.25">
      <c r="A522" s="120">
        <v>23294</v>
      </c>
      <c r="B522" s="122">
        <v>7</v>
      </c>
      <c r="C522" s="129">
        <v>86.3892</v>
      </c>
      <c r="D522" s="129">
        <v>86.3955</v>
      </c>
      <c r="E522" s="129">
        <f t="shared" si="27"/>
        <v>0.0062999999999959755</v>
      </c>
      <c r="F522" s="230">
        <f t="shared" si="30"/>
        <v>21.00910394502943</v>
      </c>
      <c r="G522" s="187">
        <f t="shared" si="29"/>
        <v>299.87</v>
      </c>
      <c r="H522" s="122">
        <v>13</v>
      </c>
      <c r="I522" s="138">
        <v>854.68</v>
      </c>
      <c r="J522" s="138">
        <v>554.81</v>
      </c>
    </row>
    <row r="523" spans="1:10" ht="23.25">
      <c r="A523" s="120"/>
      <c r="B523" s="122">
        <v>8</v>
      </c>
      <c r="C523" s="129">
        <v>84.799</v>
      </c>
      <c r="D523" s="129">
        <v>84.8024</v>
      </c>
      <c r="E523" s="129">
        <f t="shared" si="27"/>
        <v>0.0033999999999991815</v>
      </c>
      <c r="F523" s="230">
        <f t="shared" si="30"/>
        <v>11.70436159592131</v>
      </c>
      <c r="G523" s="187">
        <f t="shared" si="29"/>
        <v>290.49</v>
      </c>
      <c r="H523" s="122">
        <v>14</v>
      </c>
      <c r="I523" s="138">
        <v>900.39</v>
      </c>
      <c r="J523" s="138">
        <v>609.9</v>
      </c>
    </row>
    <row r="524" spans="1:10" ht="23.25">
      <c r="A524" s="120"/>
      <c r="B524" s="122">
        <v>9</v>
      </c>
      <c r="C524" s="129">
        <v>87.6255</v>
      </c>
      <c r="D524" s="129">
        <v>87.6386</v>
      </c>
      <c r="E524" s="129">
        <f t="shared" si="27"/>
        <v>0.013099999999994338</v>
      </c>
      <c r="F524" s="230">
        <f t="shared" si="30"/>
        <v>37.22860065929959</v>
      </c>
      <c r="G524" s="187">
        <f t="shared" si="29"/>
        <v>351.88</v>
      </c>
      <c r="H524" s="122">
        <v>15</v>
      </c>
      <c r="I524" s="138">
        <v>717.66</v>
      </c>
      <c r="J524" s="138">
        <v>365.78</v>
      </c>
    </row>
    <row r="525" spans="1:10" ht="23.25">
      <c r="A525" s="120">
        <v>23311</v>
      </c>
      <c r="B525" s="122">
        <v>10</v>
      </c>
      <c r="C525" s="129">
        <v>85.0623</v>
      </c>
      <c r="D525" s="129">
        <v>85.065</v>
      </c>
      <c r="E525" s="129">
        <f t="shared" si="27"/>
        <v>0.0027000000000043656</v>
      </c>
      <c r="F525" s="230">
        <f t="shared" si="30"/>
        <v>8.553235974290766</v>
      </c>
      <c r="G525" s="187">
        <f t="shared" si="29"/>
        <v>315.66999999999996</v>
      </c>
      <c r="H525" s="122">
        <v>16</v>
      </c>
      <c r="I525" s="138">
        <v>709.52</v>
      </c>
      <c r="J525" s="138">
        <v>393.85</v>
      </c>
    </row>
    <row r="526" spans="1:10" ht="23.25">
      <c r="A526" s="120"/>
      <c r="B526" s="122">
        <v>11</v>
      </c>
      <c r="C526" s="129">
        <v>86.073</v>
      </c>
      <c r="D526" s="129">
        <v>86.0786</v>
      </c>
      <c r="E526" s="129">
        <f t="shared" si="27"/>
        <v>0.00560000000000116</v>
      </c>
      <c r="F526" s="230">
        <f t="shared" si="30"/>
        <v>15.894190105869951</v>
      </c>
      <c r="G526" s="187">
        <f t="shared" si="29"/>
        <v>352.33</v>
      </c>
      <c r="H526" s="122">
        <v>17</v>
      </c>
      <c r="I526" s="138">
        <v>738.54</v>
      </c>
      <c r="J526" s="138">
        <v>386.21</v>
      </c>
    </row>
    <row r="527" spans="1:10" ht="23.25">
      <c r="A527" s="120"/>
      <c r="B527" s="122">
        <v>12</v>
      </c>
      <c r="C527" s="129">
        <v>84.831</v>
      </c>
      <c r="D527" s="129">
        <v>84.8344</v>
      </c>
      <c r="E527" s="129">
        <f t="shared" si="27"/>
        <v>0.0033999999999991815</v>
      </c>
      <c r="F527" s="230">
        <f t="shared" si="30"/>
        <v>10.567210567208024</v>
      </c>
      <c r="G527" s="187">
        <f t="shared" si="29"/>
        <v>321.75</v>
      </c>
      <c r="H527" s="122">
        <v>18</v>
      </c>
      <c r="I527" s="138">
        <v>857.98</v>
      </c>
      <c r="J527" s="138">
        <v>536.23</v>
      </c>
    </row>
    <row r="528" spans="1:10" ht="23.25">
      <c r="A528" s="120">
        <v>23320</v>
      </c>
      <c r="B528" s="122">
        <v>7</v>
      </c>
      <c r="C528" s="129">
        <v>86.3846</v>
      </c>
      <c r="D528" s="129">
        <v>86.3901</v>
      </c>
      <c r="E528" s="129">
        <f t="shared" si="27"/>
        <v>0.00549999999999784</v>
      </c>
      <c r="F528" s="230">
        <f t="shared" si="30"/>
        <v>16.293399691900223</v>
      </c>
      <c r="G528" s="187">
        <f t="shared" si="29"/>
        <v>337.56</v>
      </c>
      <c r="H528" s="122">
        <v>19</v>
      </c>
      <c r="I528" s="138">
        <v>692.39</v>
      </c>
      <c r="J528" s="138">
        <v>354.83</v>
      </c>
    </row>
    <row r="529" spans="1:10" ht="23.25">
      <c r="A529" s="120"/>
      <c r="B529" s="122">
        <v>8</v>
      </c>
      <c r="C529" s="129">
        <v>84.7948</v>
      </c>
      <c r="D529" s="129">
        <v>84.799</v>
      </c>
      <c r="E529" s="129">
        <f t="shared" si="27"/>
        <v>0.004200000000011528</v>
      </c>
      <c r="F529" s="230">
        <f t="shared" si="30"/>
        <v>11.723002205073067</v>
      </c>
      <c r="G529" s="187">
        <f t="shared" si="29"/>
        <v>358.27</v>
      </c>
      <c r="H529" s="122">
        <v>20</v>
      </c>
      <c r="I529" s="138">
        <v>734.28</v>
      </c>
      <c r="J529" s="138">
        <v>376.01</v>
      </c>
    </row>
    <row r="530" spans="1:10" ht="23.25">
      <c r="A530" s="120"/>
      <c r="B530" s="122">
        <v>9</v>
      </c>
      <c r="C530" s="129">
        <v>87.6565</v>
      </c>
      <c r="D530" s="129">
        <v>87.6569</v>
      </c>
      <c r="E530" s="129">
        <f t="shared" si="27"/>
        <v>0.00039999999999906777</v>
      </c>
      <c r="F530" s="230">
        <f t="shared" si="30"/>
        <v>1.2995873810035017</v>
      </c>
      <c r="G530" s="187">
        <f t="shared" si="29"/>
        <v>307.78999999999996</v>
      </c>
      <c r="H530" s="122">
        <v>21</v>
      </c>
      <c r="I530" s="138">
        <v>858.87</v>
      </c>
      <c r="J530" s="138">
        <v>551.08</v>
      </c>
    </row>
    <row r="531" spans="1:10" ht="23.25">
      <c r="A531" s="120">
        <v>23339</v>
      </c>
      <c r="B531" s="122">
        <v>10</v>
      </c>
      <c r="C531" s="129">
        <v>85.1062</v>
      </c>
      <c r="D531" s="129">
        <v>85.1091</v>
      </c>
      <c r="E531" s="129">
        <f t="shared" si="27"/>
        <v>0.002899999999996794</v>
      </c>
      <c r="F531" s="230">
        <f t="shared" si="30"/>
        <v>9.331059557890516</v>
      </c>
      <c r="G531" s="187">
        <f t="shared" si="29"/>
        <v>310.7900000000001</v>
      </c>
      <c r="H531" s="122">
        <v>22</v>
      </c>
      <c r="I531" s="138">
        <v>853.46</v>
      </c>
      <c r="J531" s="138">
        <v>542.67</v>
      </c>
    </row>
    <row r="532" spans="1:10" ht="23.25">
      <c r="A532" s="120"/>
      <c r="B532" s="122">
        <v>11</v>
      </c>
      <c r="C532" s="129">
        <v>86.1112</v>
      </c>
      <c r="D532" s="129">
        <v>86.1154</v>
      </c>
      <c r="E532" s="129">
        <f t="shared" si="27"/>
        <v>0.004199999999997317</v>
      </c>
      <c r="F532" s="230">
        <f t="shared" si="30"/>
        <v>12.139430024849176</v>
      </c>
      <c r="G532" s="187">
        <f t="shared" si="29"/>
        <v>345.9799999999999</v>
      </c>
      <c r="H532" s="122">
        <v>23</v>
      </c>
      <c r="I532" s="138">
        <v>875.18</v>
      </c>
      <c r="J532" s="138">
        <v>529.2</v>
      </c>
    </row>
    <row r="533" spans="1:10" ht="23.25">
      <c r="A533" s="120"/>
      <c r="B533" s="122">
        <v>12</v>
      </c>
      <c r="C533" s="129">
        <v>84.8574</v>
      </c>
      <c r="D533" s="129">
        <v>84.8623</v>
      </c>
      <c r="E533" s="129">
        <f t="shared" si="27"/>
        <v>0.004900000000006344</v>
      </c>
      <c r="F533" s="230">
        <f t="shared" si="30"/>
        <v>14.15734881975772</v>
      </c>
      <c r="G533" s="187">
        <f t="shared" si="29"/>
        <v>346.10999999999996</v>
      </c>
      <c r="H533" s="122">
        <v>24</v>
      </c>
      <c r="I533" s="138">
        <v>729.54</v>
      </c>
      <c r="J533" s="138">
        <v>383.43</v>
      </c>
    </row>
    <row r="534" spans="1:10" ht="23.25">
      <c r="A534" s="120">
        <v>23353</v>
      </c>
      <c r="B534" s="122">
        <v>13</v>
      </c>
      <c r="C534" s="129">
        <v>85.3175</v>
      </c>
      <c r="D534" s="129">
        <v>85.3239</v>
      </c>
      <c r="E534" s="129">
        <f t="shared" si="27"/>
        <v>0.006399999999999295</v>
      </c>
      <c r="F534" s="230">
        <f t="shared" si="30"/>
        <v>20.532563362204986</v>
      </c>
      <c r="G534" s="187">
        <f t="shared" si="29"/>
        <v>311.70000000000005</v>
      </c>
      <c r="H534" s="122">
        <v>25</v>
      </c>
      <c r="I534" s="138">
        <v>853.09</v>
      </c>
      <c r="J534" s="138">
        <v>541.39</v>
      </c>
    </row>
    <row r="535" spans="1:10" ht="23.25">
      <c r="A535" s="120"/>
      <c r="B535" s="122">
        <v>14</v>
      </c>
      <c r="C535" s="129">
        <v>87.8117</v>
      </c>
      <c r="D535" s="129">
        <v>87.8231</v>
      </c>
      <c r="E535" s="129">
        <f t="shared" si="27"/>
        <v>0.011399999999994748</v>
      </c>
      <c r="F535" s="230">
        <f t="shared" si="30"/>
        <v>32.529604793821505</v>
      </c>
      <c r="G535" s="187">
        <f t="shared" si="29"/>
        <v>350.45</v>
      </c>
      <c r="H535" s="122">
        <v>26</v>
      </c>
      <c r="I535" s="138">
        <v>624</v>
      </c>
      <c r="J535" s="138">
        <v>273.55</v>
      </c>
    </row>
    <row r="536" spans="1:10" ht="23.25">
      <c r="A536" s="120"/>
      <c r="B536" s="122">
        <v>15</v>
      </c>
      <c r="C536" s="129">
        <v>87.0391</v>
      </c>
      <c r="D536" s="129">
        <v>87.0434</v>
      </c>
      <c r="E536" s="129">
        <f t="shared" si="27"/>
        <v>0.004300000000000637</v>
      </c>
      <c r="F536" s="230">
        <f t="shared" si="30"/>
        <v>14.548653403710372</v>
      </c>
      <c r="G536" s="187">
        <f t="shared" si="29"/>
        <v>295.55999999999995</v>
      </c>
      <c r="H536" s="122">
        <v>27</v>
      </c>
      <c r="I536" s="138">
        <v>849.02</v>
      </c>
      <c r="J536" s="138">
        <v>553.46</v>
      </c>
    </row>
    <row r="537" spans="1:10" ht="23.25">
      <c r="A537" s="120">
        <v>23367</v>
      </c>
      <c r="B537" s="122">
        <v>16</v>
      </c>
      <c r="C537" s="129">
        <v>85.7115</v>
      </c>
      <c r="D537" s="129">
        <v>85.7204</v>
      </c>
      <c r="E537" s="129">
        <f t="shared" si="27"/>
        <v>0.008899999999997021</v>
      </c>
      <c r="F537" s="230">
        <f t="shared" si="30"/>
        <v>27.84643784611564</v>
      </c>
      <c r="G537" s="187">
        <f t="shared" si="29"/>
        <v>319.61</v>
      </c>
      <c r="H537" s="122">
        <v>28</v>
      </c>
      <c r="I537" s="138">
        <v>692.75</v>
      </c>
      <c r="J537" s="138">
        <v>373.14</v>
      </c>
    </row>
    <row r="538" spans="1:10" ht="23.25">
      <c r="A538" s="120"/>
      <c r="B538" s="122">
        <v>17</v>
      </c>
      <c r="C538" s="129">
        <v>89.4312</v>
      </c>
      <c r="D538" s="129">
        <v>89.4355</v>
      </c>
      <c r="E538" s="129">
        <f t="shared" si="27"/>
        <v>0.004300000000000637</v>
      </c>
      <c r="F538" s="230">
        <f t="shared" si="30"/>
        <v>13.627864228443052</v>
      </c>
      <c r="G538" s="187">
        <f t="shared" si="29"/>
        <v>315.53000000000003</v>
      </c>
      <c r="H538" s="122">
        <v>29</v>
      </c>
      <c r="I538" s="138">
        <v>726.33</v>
      </c>
      <c r="J538" s="138">
        <v>410.8</v>
      </c>
    </row>
    <row r="539" spans="1:10" ht="23.25">
      <c r="A539" s="120"/>
      <c r="B539" s="122">
        <v>18</v>
      </c>
      <c r="C539" s="129">
        <v>86.8537</v>
      </c>
      <c r="D539" s="129">
        <v>86.8539</v>
      </c>
      <c r="E539" s="129">
        <f t="shared" si="27"/>
        <v>0.00019999999999242846</v>
      </c>
      <c r="F539" s="230">
        <f t="shared" si="30"/>
        <v>0.6420751869800907</v>
      </c>
      <c r="G539" s="187">
        <f t="shared" si="29"/>
        <v>311.49</v>
      </c>
      <c r="H539" s="122">
        <v>30</v>
      </c>
      <c r="I539" s="138">
        <v>665.52</v>
      </c>
      <c r="J539" s="138">
        <v>354.03</v>
      </c>
    </row>
    <row r="540" spans="1:10" ht="23.25">
      <c r="A540" s="120">
        <v>23383</v>
      </c>
      <c r="B540" s="122">
        <v>1</v>
      </c>
      <c r="C540" s="129">
        <v>85.4105</v>
      </c>
      <c r="D540" s="129">
        <v>85.4123</v>
      </c>
      <c r="E540" s="129">
        <f t="shared" si="27"/>
        <v>0.0018000000000029104</v>
      </c>
      <c r="F540" s="230">
        <f t="shared" si="30"/>
        <v>5.0150451354143275</v>
      </c>
      <c r="G540" s="187">
        <f t="shared" si="29"/>
        <v>358.92</v>
      </c>
      <c r="H540" s="122">
        <v>31</v>
      </c>
      <c r="I540" s="138">
        <v>706.08</v>
      </c>
      <c r="J540" s="138">
        <v>347.16</v>
      </c>
    </row>
    <row r="541" spans="1:10" ht="23.25">
      <c r="A541" s="120"/>
      <c r="B541" s="122">
        <v>2</v>
      </c>
      <c r="C541" s="129">
        <v>87.476</v>
      </c>
      <c r="D541" s="129">
        <v>87.4773</v>
      </c>
      <c r="E541" s="129">
        <f t="shared" si="27"/>
        <v>0.001300000000000523</v>
      </c>
      <c r="F541" s="230">
        <f t="shared" si="30"/>
        <v>4.038019506742011</v>
      </c>
      <c r="G541" s="187">
        <f t="shared" si="29"/>
        <v>321.94</v>
      </c>
      <c r="H541" s="122">
        <v>32</v>
      </c>
      <c r="I541" s="138">
        <v>743.99</v>
      </c>
      <c r="J541" s="138">
        <v>422.05</v>
      </c>
    </row>
    <row r="542" spans="1:10" ht="23.25">
      <c r="A542" s="120"/>
      <c r="B542" s="122">
        <v>3</v>
      </c>
      <c r="C542" s="129">
        <v>85.8822</v>
      </c>
      <c r="D542" s="129">
        <v>85.8842</v>
      </c>
      <c r="E542" s="129">
        <f t="shared" si="27"/>
        <v>0.0020000000000095497</v>
      </c>
      <c r="F542" s="230">
        <f t="shared" si="30"/>
        <v>6.73446023304448</v>
      </c>
      <c r="G542" s="187">
        <f t="shared" si="29"/>
        <v>296.98</v>
      </c>
      <c r="H542" s="122">
        <v>33</v>
      </c>
      <c r="I542" s="138">
        <v>834.89</v>
      </c>
      <c r="J542" s="138">
        <v>537.91</v>
      </c>
    </row>
    <row r="543" spans="1:10" ht="23.25">
      <c r="A543" s="120">
        <v>23402</v>
      </c>
      <c r="B543" s="122">
        <v>4</v>
      </c>
      <c r="C543" s="129">
        <v>85.0278</v>
      </c>
      <c r="D543" s="129">
        <v>85.0313</v>
      </c>
      <c r="E543" s="129">
        <f t="shared" si="27"/>
        <v>0.003500000000002501</v>
      </c>
      <c r="F543" s="230">
        <f t="shared" si="30"/>
        <v>11.474281218249027</v>
      </c>
      <c r="G543" s="187">
        <f t="shared" si="29"/>
        <v>305.03000000000003</v>
      </c>
      <c r="H543" s="122">
        <v>34</v>
      </c>
      <c r="I543" s="138">
        <v>813.71</v>
      </c>
      <c r="J543" s="138">
        <v>508.68</v>
      </c>
    </row>
    <row r="544" spans="1:10" ht="23.25">
      <c r="A544" s="120"/>
      <c r="B544" s="122">
        <v>5</v>
      </c>
      <c r="C544" s="129">
        <v>85.0603</v>
      </c>
      <c r="D544" s="129">
        <v>85.0624</v>
      </c>
      <c r="E544" s="129">
        <f t="shared" si="27"/>
        <v>0.0020999999999986585</v>
      </c>
      <c r="F544" s="230">
        <f t="shared" si="30"/>
        <v>5.922666892288288</v>
      </c>
      <c r="G544" s="187">
        <f t="shared" si="29"/>
        <v>354.57000000000005</v>
      </c>
      <c r="H544" s="122">
        <v>35</v>
      </c>
      <c r="I544" s="138">
        <v>764.47</v>
      </c>
      <c r="J544" s="138">
        <v>409.9</v>
      </c>
    </row>
    <row r="545" spans="1:10" ht="23.25">
      <c r="A545" s="120"/>
      <c r="B545" s="122">
        <v>6</v>
      </c>
      <c r="C545" s="129">
        <v>87.4663</v>
      </c>
      <c r="D545" s="129">
        <v>87.4694</v>
      </c>
      <c r="E545" s="129">
        <f t="shared" si="27"/>
        <v>0.0030999999999892225</v>
      </c>
      <c r="F545" s="230">
        <f t="shared" si="30"/>
        <v>9.251798131701504</v>
      </c>
      <c r="G545" s="187">
        <f t="shared" si="29"/>
        <v>335.06999999999994</v>
      </c>
      <c r="H545" s="122">
        <v>36</v>
      </c>
      <c r="I545" s="138">
        <v>755.18</v>
      </c>
      <c r="J545" s="138">
        <v>420.11</v>
      </c>
    </row>
    <row r="546" spans="1:10" ht="23.25">
      <c r="A546" s="120">
        <v>23411</v>
      </c>
      <c r="B546" s="122">
        <v>25</v>
      </c>
      <c r="C546" s="129">
        <v>84.9621</v>
      </c>
      <c r="D546" s="129">
        <v>84.9632</v>
      </c>
      <c r="E546" s="129">
        <f t="shared" si="27"/>
        <v>0.0010999999999938836</v>
      </c>
      <c r="F546" s="230">
        <f t="shared" si="30"/>
        <v>3.748892372687219</v>
      </c>
      <c r="G546" s="187">
        <f t="shared" si="29"/>
        <v>293.41999999999996</v>
      </c>
      <c r="H546" s="122">
        <v>37</v>
      </c>
      <c r="I546" s="138">
        <v>803.06</v>
      </c>
      <c r="J546" s="138">
        <v>509.64</v>
      </c>
    </row>
    <row r="547" spans="1:10" ht="23.25">
      <c r="A547" s="120"/>
      <c r="B547" s="122">
        <v>26</v>
      </c>
      <c r="C547" s="129">
        <v>90.8395</v>
      </c>
      <c r="D547" s="129">
        <v>90.8426</v>
      </c>
      <c r="E547" s="129">
        <f t="shared" si="27"/>
        <v>0.0031000000000034333</v>
      </c>
      <c r="F547" s="230">
        <f t="shared" si="30"/>
        <v>10.567941637701756</v>
      </c>
      <c r="G547" s="187">
        <f t="shared" si="29"/>
        <v>293.34000000000003</v>
      </c>
      <c r="H547" s="122">
        <v>38</v>
      </c>
      <c r="I547" s="138">
        <v>841.35</v>
      </c>
      <c r="J547" s="138">
        <v>548.01</v>
      </c>
    </row>
    <row r="548" spans="1:10" ht="23.25">
      <c r="A548" s="120"/>
      <c r="B548" s="122">
        <v>27</v>
      </c>
      <c r="C548" s="129">
        <v>85.9868</v>
      </c>
      <c r="D548" s="129">
        <v>85.9894</v>
      </c>
      <c r="E548" s="129">
        <f t="shared" si="27"/>
        <v>0.002600000000001046</v>
      </c>
      <c r="F548" s="230">
        <f t="shared" si="30"/>
        <v>8.846847459937548</v>
      </c>
      <c r="G548" s="187">
        <f t="shared" si="29"/>
        <v>293.89</v>
      </c>
      <c r="H548" s="122">
        <v>39</v>
      </c>
      <c r="I548" s="138">
        <v>836.87</v>
      </c>
      <c r="J548" s="138">
        <v>542.98</v>
      </c>
    </row>
    <row r="549" spans="1:10" ht="23.25">
      <c r="A549" s="120">
        <v>23430</v>
      </c>
      <c r="B549" s="122">
        <v>28</v>
      </c>
      <c r="C549" s="129">
        <v>91.744</v>
      </c>
      <c r="D549" s="129">
        <v>91.7465</v>
      </c>
      <c r="E549" s="129">
        <f t="shared" si="27"/>
        <v>0.0024999999999977263</v>
      </c>
      <c r="F549" s="230">
        <f t="shared" si="30"/>
        <v>8.073110084921774</v>
      </c>
      <c r="G549" s="187">
        <f t="shared" si="29"/>
        <v>309.6700000000001</v>
      </c>
      <c r="H549" s="122">
        <v>40</v>
      </c>
      <c r="I549" s="138">
        <v>854.96</v>
      </c>
      <c r="J549" s="138">
        <v>545.29</v>
      </c>
    </row>
    <row r="550" spans="1:10" ht="23.25">
      <c r="A550" s="120"/>
      <c r="B550" s="122">
        <v>29</v>
      </c>
      <c r="C550" s="129">
        <v>85.2412</v>
      </c>
      <c r="D550" s="129">
        <v>85.2426</v>
      </c>
      <c r="E550" s="129">
        <f t="shared" si="27"/>
        <v>0.0013999999999896318</v>
      </c>
      <c r="F550" s="230">
        <f t="shared" si="30"/>
        <v>4.034930973829529</v>
      </c>
      <c r="G550" s="187">
        <f t="shared" si="29"/>
        <v>346.96999999999997</v>
      </c>
      <c r="H550" s="122">
        <v>41</v>
      </c>
      <c r="I550" s="138">
        <v>699.51</v>
      </c>
      <c r="J550" s="138">
        <v>352.54</v>
      </c>
    </row>
    <row r="551" spans="1:10" ht="23.25">
      <c r="A551" s="120"/>
      <c r="B551" s="122">
        <v>30</v>
      </c>
      <c r="C551" s="129">
        <v>85.3232</v>
      </c>
      <c r="D551" s="129">
        <v>85.324</v>
      </c>
      <c r="E551" s="129">
        <f t="shared" si="27"/>
        <v>0.0007999999999981355</v>
      </c>
      <c r="F551" s="230">
        <f t="shared" si="30"/>
        <v>2.6578073089639056</v>
      </c>
      <c r="G551" s="187">
        <f t="shared" si="29"/>
        <v>301</v>
      </c>
      <c r="H551" s="122">
        <v>42</v>
      </c>
      <c r="I551" s="138">
        <v>715.22</v>
      </c>
      <c r="J551" s="138">
        <v>414.22</v>
      </c>
    </row>
    <row r="552" spans="1:10" ht="23.25">
      <c r="A552" s="120">
        <v>23441</v>
      </c>
      <c r="B552" s="122">
        <v>22</v>
      </c>
      <c r="C552" s="129">
        <v>86.1485</v>
      </c>
      <c r="D552" s="129">
        <v>86.1485</v>
      </c>
      <c r="E552" s="129">
        <f t="shared" si="27"/>
        <v>0</v>
      </c>
      <c r="F552" s="230">
        <f t="shared" si="30"/>
        <v>0</v>
      </c>
      <c r="G552" s="187">
        <f t="shared" si="29"/>
        <v>309.1600000000001</v>
      </c>
      <c r="H552" s="122">
        <v>43</v>
      </c>
      <c r="I552" s="138">
        <v>857.07</v>
      </c>
      <c r="J552" s="138">
        <v>547.91</v>
      </c>
    </row>
    <row r="553" spans="1:10" ht="23.25">
      <c r="A553" s="120"/>
      <c r="B553" s="122">
        <v>23</v>
      </c>
      <c r="C553" s="129">
        <v>87.6424</v>
      </c>
      <c r="D553" s="129">
        <v>87.6424</v>
      </c>
      <c r="E553" s="129">
        <f t="shared" si="27"/>
        <v>0</v>
      </c>
      <c r="F553" s="230">
        <f t="shared" si="30"/>
        <v>0</v>
      </c>
      <c r="G553" s="187">
        <f t="shared" si="29"/>
        <v>329.31000000000006</v>
      </c>
      <c r="H553" s="122">
        <v>44</v>
      </c>
      <c r="I553" s="138">
        <v>802.32</v>
      </c>
      <c r="J553" s="138">
        <v>473.01</v>
      </c>
    </row>
    <row r="554" spans="1:10" s="233" customFormat="1" ht="24" thickBot="1">
      <c r="A554" s="194"/>
      <c r="B554" s="195">
        <v>24</v>
      </c>
      <c r="C554" s="196">
        <v>88.0313</v>
      </c>
      <c r="D554" s="196">
        <v>88.0313</v>
      </c>
      <c r="E554" s="196">
        <f t="shared" si="27"/>
        <v>0</v>
      </c>
      <c r="F554" s="232">
        <f t="shared" si="30"/>
        <v>0</v>
      </c>
      <c r="G554" s="197">
        <f t="shared" si="29"/>
        <v>349.17</v>
      </c>
      <c r="H554" s="195">
        <v>45</v>
      </c>
      <c r="I554" s="198">
        <v>725.23</v>
      </c>
      <c r="J554" s="198">
        <v>376.06</v>
      </c>
    </row>
    <row r="555" spans="1:10" ht="23.25">
      <c r="A555" s="169">
        <v>23475</v>
      </c>
      <c r="B555" s="170">
        <v>31</v>
      </c>
      <c r="C555" s="171">
        <v>93.4562</v>
      </c>
      <c r="D555" s="171">
        <v>93.4578</v>
      </c>
      <c r="E555" s="171">
        <f t="shared" si="27"/>
        <v>0.001600000000010482</v>
      </c>
      <c r="F555" s="229">
        <f t="shared" si="30"/>
        <v>6.404098623160753</v>
      </c>
      <c r="G555" s="193">
        <f t="shared" si="29"/>
        <v>249.83999999999992</v>
      </c>
      <c r="H555" s="170">
        <v>1</v>
      </c>
      <c r="I555" s="173">
        <v>799.17</v>
      </c>
      <c r="J555" s="173">
        <v>549.33</v>
      </c>
    </row>
    <row r="556" spans="1:10" ht="23.25">
      <c r="A556" s="120"/>
      <c r="B556" s="122">
        <v>32</v>
      </c>
      <c r="C556" s="129">
        <v>83.9997</v>
      </c>
      <c r="D556" s="129">
        <v>84.001</v>
      </c>
      <c r="E556" s="129">
        <f t="shared" si="27"/>
        <v>0.001300000000000523</v>
      </c>
      <c r="F556" s="230">
        <f t="shared" si="30"/>
        <v>4.142502071252702</v>
      </c>
      <c r="G556" s="187">
        <f t="shared" si="29"/>
        <v>313.82</v>
      </c>
      <c r="H556" s="122">
        <v>2</v>
      </c>
      <c r="I556" s="138">
        <v>816.39</v>
      </c>
      <c r="J556" s="138">
        <v>502.57</v>
      </c>
    </row>
    <row r="557" spans="1:10" ht="23.25">
      <c r="A557" s="120"/>
      <c r="B557" s="122">
        <v>33</v>
      </c>
      <c r="C557" s="129">
        <v>88.4343</v>
      </c>
      <c r="D557" s="129">
        <v>88.4356</v>
      </c>
      <c r="E557" s="129">
        <f t="shared" si="27"/>
        <v>0.001300000000000523</v>
      </c>
      <c r="F557" s="230">
        <f t="shared" si="30"/>
        <v>4.088564599322314</v>
      </c>
      <c r="G557" s="187">
        <f t="shared" si="29"/>
        <v>317.96</v>
      </c>
      <c r="H557" s="122">
        <v>3</v>
      </c>
      <c r="I557" s="138">
        <v>796.77</v>
      </c>
      <c r="J557" s="138">
        <v>478.81</v>
      </c>
    </row>
    <row r="558" spans="1:10" ht="23.25">
      <c r="A558" s="120">
        <v>23494</v>
      </c>
      <c r="B558" s="122">
        <v>34</v>
      </c>
      <c r="C558" s="129">
        <v>86.9517</v>
      </c>
      <c r="D558" s="129">
        <v>86.9525</v>
      </c>
      <c r="E558" s="129">
        <f t="shared" si="27"/>
        <v>0.0007999999999981355</v>
      </c>
      <c r="F558" s="230">
        <f t="shared" si="30"/>
        <v>2.993339818895965</v>
      </c>
      <c r="G558" s="187">
        <f t="shared" si="29"/>
        <v>267.26</v>
      </c>
      <c r="H558" s="122">
        <v>4</v>
      </c>
      <c r="I558" s="138">
        <v>807.97</v>
      </c>
      <c r="J558" s="138">
        <v>540.71</v>
      </c>
    </row>
    <row r="559" spans="1:10" ht="23.25">
      <c r="A559" s="120"/>
      <c r="B559" s="122">
        <v>35</v>
      </c>
      <c r="C559" s="129">
        <v>86.0288</v>
      </c>
      <c r="D559" s="129">
        <v>86.0295</v>
      </c>
      <c r="E559" s="129">
        <f t="shared" si="27"/>
        <v>0.0006999999999948159</v>
      </c>
      <c r="F559" s="230">
        <f t="shared" si="30"/>
        <v>2.293953793199462</v>
      </c>
      <c r="G559" s="187">
        <f t="shared" si="29"/>
        <v>305.15000000000003</v>
      </c>
      <c r="H559" s="122">
        <v>5</v>
      </c>
      <c r="I559" s="138">
        <v>796.99</v>
      </c>
      <c r="J559" s="138">
        <v>491.84</v>
      </c>
    </row>
    <row r="560" spans="1:10" ht="23.25">
      <c r="A560" s="120"/>
      <c r="B560" s="122">
        <v>36</v>
      </c>
      <c r="C560" s="129">
        <v>84.9653</v>
      </c>
      <c r="D560" s="129">
        <v>84.9658</v>
      </c>
      <c r="E560" s="129">
        <f t="shared" si="27"/>
        <v>0.0005000000000023874</v>
      </c>
      <c r="F560" s="230">
        <f t="shared" si="30"/>
        <v>1.7252087502670186</v>
      </c>
      <c r="G560" s="187">
        <f t="shared" si="29"/>
        <v>289.82000000000005</v>
      </c>
      <c r="H560" s="122">
        <v>6</v>
      </c>
      <c r="I560" s="138">
        <v>802</v>
      </c>
      <c r="J560" s="138">
        <v>512.18</v>
      </c>
    </row>
    <row r="561" spans="1:10" ht="23.25">
      <c r="A561" s="120">
        <v>23504</v>
      </c>
      <c r="B561" s="122">
        <v>19</v>
      </c>
      <c r="C561" s="129">
        <v>88.9665</v>
      </c>
      <c r="D561" s="129">
        <v>88.9668</v>
      </c>
      <c r="E561" s="129">
        <f t="shared" si="27"/>
        <v>0.00030000000000995897</v>
      </c>
      <c r="F561" s="230">
        <f t="shared" si="30"/>
        <v>1.090512540930422</v>
      </c>
      <c r="G561" s="187">
        <f t="shared" si="29"/>
        <v>275.0999999999999</v>
      </c>
      <c r="H561" s="122">
        <v>7</v>
      </c>
      <c r="I561" s="138">
        <v>793.55</v>
      </c>
      <c r="J561" s="138">
        <v>518.45</v>
      </c>
    </row>
    <row r="562" spans="1:10" ht="23.25">
      <c r="A562" s="120"/>
      <c r="B562" s="122">
        <v>20</v>
      </c>
      <c r="C562" s="129">
        <v>84.6658</v>
      </c>
      <c r="D562" s="129">
        <v>84.6705</v>
      </c>
      <c r="E562" s="129">
        <f t="shared" si="27"/>
        <v>0.004699999999999704</v>
      </c>
      <c r="F562" s="230">
        <f t="shared" si="30"/>
        <v>15.722744455222642</v>
      </c>
      <c r="G562" s="187">
        <f t="shared" si="29"/>
        <v>298.93</v>
      </c>
      <c r="H562" s="122">
        <v>8</v>
      </c>
      <c r="I562" s="138">
        <v>685.27</v>
      </c>
      <c r="J562" s="138">
        <v>386.34</v>
      </c>
    </row>
    <row r="563" spans="1:10" ht="23.25">
      <c r="A563" s="120"/>
      <c r="B563" s="122">
        <v>21</v>
      </c>
      <c r="C563" s="129">
        <v>90.0798</v>
      </c>
      <c r="D563" s="129">
        <v>90.0856</v>
      </c>
      <c r="E563" s="129">
        <f t="shared" si="27"/>
        <v>0.005799999999993588</v>
      </c>
      <c r="F563" s="230">
        <f t="shared" si="30"/>
        <v>16.478677159967006</v>
      </c>
      <c r="G563" s="187">
        <f t="shared" si="29"/>
        <v>351.97</v>
      </c>
      <c r="H563" s="122">
        <v>9</v>
      </c>
      <c r="I563" s="138">
        <v>731.1</v>
      </c>
      <c r="J563" s="138">
        <v>379.13</v>
      </c>
    </row>
    <row r="564" spans="1:10" ht="23.25">
      <c r="A564" s="120">
        <v>23517</v>
      </c>
      <c r="B564" s="122">
        <v>22</v>
      </c>
      <c r="C564" s="129">
        <v>86.1845</v>
      </c>
      <c r="D564" s="129">
        <v>86.19</v>
      </c>
      <c r="E564" s="129">
        <f t="shared" si="27"/>
        <v>0.00549999999999784</v>
      </c>
      <c r="F564" s="230">
        <f t="shared" si="30"/>
        <v>18.324171247702285</v>
      </c>
      <c r="G564" s="187">
        <f t="shared" si="29"/>
        <v>300.15</v>
      </c>
      <c r="H564" s="122">
        <v>10</v>
      </c>
      <c r="I564" s="138">
        <v>666.18</v>
      </c>
      <c r="J564" s="138">
        <v>366.03</v>
      </c>
    </row>
    <row r="565" spans="1:10" ht="23.25">
      <c r="A565" s="120"/>
      <c r="B565" s="122">
        <v>23</v>
      </c>
      <c r="C565" s="129">
        <v>87.6431</v>
      </c>
      <c r="D565" s="129">
        <v>87.6431</v>
      </c>
      <c r="E565" s="129">
        <f t="shared" si="27"/>
        <v>0</v>
      </c>
      <c r="F565" s="230">
        <f t="shared" si="30"/>
        <v>0</v>
      </c>
      <c r="G565" s="187">
        <f t="shared" si="29"/>
        <v>333.42</v>
      </c>
      <c r="H565" s="122">
        <v>11</v>
      </c>
      <c r="I565" s="138">
        <v>705.73</v>
      </c>
      <c r="J565" s="138">
        <v>372.31</v>
      </c>
    </row>
    <row r="566" spans="1:10" ht="23.25">
      <c r="A566" s="120"/>
      <c r="B566" s="122">
        <v>24</v>
      </c>
      <c r="C566" s="129">
        <v>88.0278</v>
      </c>
      <c r="D566" s="129">
        <v>88.0283</v>
      </c>
      <c r="E566" s="129">
        <f t="shared" si="27"/>
        <v>0.0005000000000023874</v>
      </c>
      <c r="F566" s="230">
        <f t="shared" si="30"/>
        <v>1.386116655584352</v>
      </c>
      <c r="G566" s="187">
        <f t="shared" si="29"/>
        <v>360.71999999999997</v>
      </c>
      <c r="H566" s="122">
        <v>12</v>
      </c>
      <c r="I566" s="138">
        <v>730.28</v>
      </c>
      <c r="J566" s="138">
        <v>369.56</v>
      </c>
    </row>
    <row r="567" spans="1:10" ht="23.25">
      <c r="A567" s="120">
        <v>23530</v>
      </c>
      <c r="B567" s="122">
        <v>25</v>
      </c>
      <c r="C567" s="129">
        <v>84.9837</v>
      </c>
      <c r="D567" s="129">
        <v>84.9855</v>
      </c>
      <c r="E567" s="129">
        <f t="shared" si="27"/>
        <v>0.0018000000000029104</v>
      </c>
      <c r="F567" s="230">
        <f t="shared" si="30"/>
        <v>6.25456061712676</v>
      </c>
      <c r="G567" s="187">
        <f t="shared" si="29"/>
        <v>287.79</v>
      </c>
      <c r="H567" s="122">
        <v>13</v>
      </c>
      <c r="I567" s="138">
        <v>773.2</v>
      </c>
      <c r="J567" s="138">
        <v>485.41</v>
      </c>
    </row>
    <row r="568" spans="1:10" ht="23.25">
      <c r="A568" s="120"/>
      <c r="B568" s="122">
        <v>26</v>
      </c>
      <c r="C568" s="129">
        <v>90.8504</v>
      </c>
      <c r="D568" s="129">
        <v>90.8558</v>
      </c>
      <c r="E568" s="129">
        <f t="shared" si="27"/>
        <v>0.005400000000008731</v>
      </c>
      <c r="F568" s="230">
        <f t="shared" si="30"/>
        <v>15.361857077858247</v>
      </c>
      <c r="G568" s="187">
        <f t="shared" si="29"/>
        <v>351.52000000000004</v>
      </c>
      <c r="H568" s="122">
        <v>14</v>
      </c>
      <c r="I568" s="138">
        <v>686.46</v>
      </c>
      <c r="J568" s="138">
        <v>334.94</v>
      </c>
    </row>
    <row r="569" spans="1:10" ht="23.25">
      <c r="A569" s="120"/>
      <c r="B569" s="122">
        <v>27</v>
      </c>
      <c r="C569" s="129">
        <v>85.966</v>
      </c>
      <c r="D569" s="129">
        <v>85.9689</v>
      </c>
      <c r="E569" s="129">
        <f t="shared" si="27"/>
        <v>0.002900000000011005</v>
      </c>
      <c r="F569" s="230">
        <f t="shared" si="30"/>
        <v>10.849638968951346</v>
      </c>
      <c r="G569" s="187">
        <f t="shared" si="29"/>
        <v>267.28999999999996</v>
      </c>
      <c r="H569" s="122">
        <v>15</v>
      </c>
      <c r="I569" s="138">
        <v>882.48</v>
      </c>
      <c r="J569" s="138">
        <v>615.19</v>
      </c>
    </row>
    <row r="570" spans="1:10" ht="23.25">
      <c r="A570" s="120">
        <v>23549</v>
      </c>
      <c r="B570" s="122">
        <v>28</v>
      </c>
      <c r="C570" s="129">
        <v>91.7334</v>
      </c>
      <c r="D570" s="129">
        <v>91.7344</v>
      </c>
      <c r="E570" s="129">
        <f t="shared" si="27"/>
        <v>0.000999999999990564</v>
      </c>
      <c r="F570" s="230">
        <f t="shared" si="30"/>
        <v>3.402981011333846</v>
      </c>
      <c r="G570" s="187">
        <f t="shared" si="29"/>
        <v>293.86</v>
      </c>
      <c r="H570" s="122">
        <v>16</v>
      </c>
      <c r="I570" s="138">
        <v>846.72</v>
      </c>
      <c r="J570" s="138">
        <v>552.86</v>
      </c>
    </row>
    <row r="571" spans="1:10" ht="23.25">
      <c r="A571" s="120"/>
      <c r="B571" s="122">
        <v>29</v>
      </c>
      <c r="C571" s="129">
        <v>85.264</v>
      </c>
      <c r="D571" s="129">
        <v>85.2659</v>
      </c>
      <c r="E571" s="129">
        <f t="shared" si="27"/>
        <v>0.00190000000000623</v>
      </c>
      <c r="F571" s="230">
        <f t="shared" si="30"/>
        <v>5.6227989701584145</v>
      </c>
      <c r="G571" s="187">
        <f t="shared" si="29"/>
        <v>337.91</v>
      </c>
      <c r="H571" s="122">
        <v>17</v>
      </c>
      <c r="I571" s="138">
        <v>666.35</v>
      </c>
      <c r="J571" s="138">
        <v>328.44</v>
      </c>
    </row>
    <row r="572" spans="1:10" ht="23.25">
      <c r="A572" s="120"/>
      <c r="B572" s="122">
        <v>30</v>
      </c>
      <c r="C572" s="129">
        <v>85.3319</v>
      </c>
      <c r="D572" s="129">
        <v>85.3339</v>
      </c>
      <c r="E572" s="129">
        <f t="shared" si="27"/>
        <v>0.001999999999995339</v>
      </c>
      <c r="F572" s="230">
        <f t="shared" si="30"/>
        <v>5.946717411974723</v>
      </c>
      <c r="G572" s="187">
        <f t="shared" si="29"/>
        <v>336.32</v>
      </c>
      <c r="H572" s="122">
        <v>18</v>
      </c>
      <c r="I572" s="138">
        <v>706.4</v>
      </c>
      <c r="J572" s="138">
        <v>370.08</v>
      </c>
    </row>
    <row r="573" spans="1:10" ht="23.25">
      <c r="A573" s="120">
        <v>23564</v>
      </c>
      <c r="B573" s="122">
        <v>7</v>
      </c>
      <c r="C573" s="129">
        <v>86.374</v>
      </c>
      <c r="D573" s="129">
        <v>86.3772</v>
      </c>
      <c r="E573" s="129">
        <f t="shared" si="27"/>
        <v>0.003200000000006753</v>
      </c>
      <c r="F573" s="230">
        <f t="shared" si="30"/>
        <v>10.4688062289618</v>
      </c>
      <c r="G573" s="187">
        <f t="shared" si="29"/>
        <v>305.66999999999996</v>
      </c>
      <c r="H573" s="122">
        <v>19</v>
      </c>
      <c r="I573" s="138">
        <v>659.28</v>
      </c>
      <c r="J573" s="138">
        <v>353.61</v>
      </c>
    </row>
    <row r="574" spans="1:10" ht="23.25">
      <c r="A574" s="120"/>
      <c r="B574" s="122">
        <v>8</v>
      </c>
      <c r="C574" s="129">
        <v>84.7943</v>
      </c>
      <c r="D574" s="129">
        <v>84.7945</v>
      </c>
      <c r="E574" s="129">
        <f t="shared" si="27"/>
        <v>0.00019999999999242846</v>
      </c>
      <c r="F574" s="230">
        <f t="shared" si="30"/>
        <v>0.6172839505939149</v>
      </c>
      <c r="G574" s="187">
        <f t="shared" si="29"/>
        <v>324</v>
      </c>
      <c r="H574" s="122">
        <v>20</v>
      </c>
      <c r="I574" s="138">
        <v>686.12</v>
      </c>
      <c r="J574" s="138">
        <v>362.12</v>
      </c>
    </row>
    <row r="575" spans="1:10" ht="23.25">
      <c r="A575" s="120"/>
      <c r="B575" s="122">
        <v>9</v>
      </c>
      <c r="C575" s="129">
        <v>87.6764</v>
      </c>
      <c r="D575" s="129">
        <v>87.6764</v>
      </c>
      <c r="E575" s="129">
        <f t="shared" si="27"/>
        <v>0</v>
      </c>
      <c r="F575" s="230">
        <f t="shared" si="30"/>
        <v>0</v>
      </c>
      <c r="G575" s="187">
        <f t="shared" si="29"/>
        <v>280.85</v>
      </c>
      <c r="H575" s="122">
        <v>21</v>
      </c>
      <c r="I575" s="138">
        <v>828.73</v>
      </c>
      <c r="J575" s="138">
        <v>547.88</v>
      </c>
    </row>
    <row r="576" spans="1:10" ht="23.25">
      <c r="A576" s="120">
        <v>23570</v>
      </c>
      <c r="B576" s="122">
        <v>10</v>
      </c>
      <c r="C576" s="129">
        <v>85.0651</v>
      </c>
      <c r="D576" s="129">
        <v>85.082</v>
      </c>
      <c r="E576" s="129">
        <f t="shared" si="27"/>
        <v>0.016899999999992588</v>
      </c>
      <c r="F576" s="230">
        <f t="shared" si="30"/>
        <v>58.28189123010168</v>
      </c>
      <c r="G576" s="187">
        <f t="shared" si="29"/>
        <v>289.97</v>
      </c>
      <c r="H576" s="122">
        <v>22</v>
      </c>
      <c r="I576" s="138">
        <v>674.12</v>
      </c>
      <c r="J576" s="138">
        <v>384.15</v>
      </c>
    </row>
    <row r="577" spans="1:10" ht="23.25">
      <c r="A577" s="120"/>
      <c r="B577" s="122">
        <v>11</v>
      </c>
      <c r="C577" s="129">
        <v>86.1057</v>
      </c>
      <c r="D577" s="129">
        <v>86.1222</v>
      </c>
      <c r="E577" s="129">
        <f t="shared" si="27"/>
        <v>0.01650000000000773</v>
      </c>
      <c r="F577" s="230">
        <f t="shared" si="30"/>
        <v>69.46490969564995</v>
      </c>
      <c r="G577" s="187">
        <f t="shared" si="29"/>
        <v>237.52999999999997</v>
      </c>
      <c r="H577" s="122">
        <v>23</v>
      </c>
      <c r="I577" s="138">
        <v>777.18</v>
      </c>
      <c r="J577" s="138">
        <v>539.65</v>
      </c>
    </row>
    <row r="578" spans="1:10" ht="23.25">
      <c r="A578" s="120"/>
      <c r="B578" s="122">
        <v>12</v>
      </c>
      <c r="C578" s="129">
        <v>84.8391</v>
      </c>
      <c r="D578" s="129">
        <v>84.8546</v>
      </c>
      <c r="E578" s="129">
        <f t="shared" si="27"/>
        <v>0.015500000000002956</v>
      </c>
      <c r="F578" s="230">
        <f t="shared" si="30"/>
        <v>56.48482198171696</v>
      </c>
      <c r="G578" s="187">
        <f t="shared" si="29"/>
        <v>274.4100000000001</v>
      </c>
      <c r="H578" s="122">
        <v>24</v>
      </c>
      <c r="I578" s="138">
        <v>793.21</v>
      </c>
      <c r="J578" s="138">
        <v>518.8</v>
      </c>
    </row>
    <row r="579" spans="1:10" ht="23.25">
      <c r="A579" s="120">
        <v>23594</v>
      </c>
      <c r="B579" s="122">
        <v>10</v>
      </c>
      <c r="C579" s="129">
        <v>85.1122</v>
      </c>
      <c r="D579" s="129">
        <v>85.1173</v>
      </c>
      <c r="E579" s="129">
        <f t="shared" si="27"/>
        <v>0.005099999999998772</v>
      </c>
      <c r="F579" s="230">
        <f t="shared" si="30"/>
        <v>15.551151090101458</v>
      </c>
      <c r="G579" s="187">
        <f t="shared" si="29"/>
        <v>327.94999999999993</v>
      </c>
      <c r="H579" s="122">
        <v>25</v>
      </c>
      <c r="I579" s="138">
        <v>869.04</v>
      </c>
      <c r="J579" s="138">
        <v>541.09</v>
      </c>
    </row>
    <row r="580" spans="1:10" ht="23.25">
      <c r="A580" s="120"/>
      <c r="B580" s="122">
        <v>11</v>
      </c>
      <c r="C580" s="129">
        <v>86.1118</v>
      </c>
      <c r="D580" s="129">
        <v>86.114</v>
      </c>
      <c r="E580" s="129">
        <f t="shared" si="27"/>
        <v>0.002200000000001978</v>
      </c>
      <c r="F580" s="230">
        <f t="shared" si="30"/>
        <v>5.93215768754241</v>
      </c>
      <c r="G580" s="187">
        <f t="shared" si="29"/>
        <v>370.86</v>
      </c>
      <c r="H580" s="122">
        <v>26</v>
      </c>
      <c r="I580" s="138">
        <v>740.21</v>
      </c>
      <c r="J580" s="138">
        <v>369.35</v>
      </c>
    </row>
    <row r="581" spans="1:10" ht="23.25">
      <c r="A581" s="120"/>
      <c r="B581" s="122">
        <v>12</v>
      </c>
      <c r="C581" s="129">
        <v>84.8392</v>
      </c>
      <c r="D581" s="129">
        <v>84.8402</v>
      </c>
      <c r="E581" s="129">
        <f t="shared" si="27"/>
        <v>0.000999999999990564</v>
      </c>
      <c r="F581" s="230">
        <f t="shared" si="30"/>
        <v>2.5983474509966324</v>
      </c>
      <c r="G581" s="187">
        <f t="shared" si="29"/>
        <v>384.86</v>
      </c>
      <c r="H581" s="122">
        <v>27</v>
      </c>
      <c r="I581" s="138">
        <v>746</v>
      </c>
      <c r="J581" s="138">
        <v>361.14</v>
      </c>
    </row>
    <row r="582" spans="1:10" ht="23.25">
      <c r="A582" s="120">
        <v>23607</v>
      </c>
      <c r="B582" s="122">
        <v>13</v>
      </c>
      <c r="C582" s="129">
        <v>85.3181</v>
      </c>
      <c r="D582" s="129">
        <v>85.32</v>
      </c>
      <c r="E582" s="129">
        <f t="shared" si="27"/>
        <v>0.0018999999999920192</v>
      </c>
      <c r="F582" s="230">
        <f t="shared" si="30"/>
        <v>7.3342082914846705</v>
      </c>
      <c r="G582" s="187">
        <f t="shared" si="29"/>
        <v>259.06000000000006</v>
      </c>
      <c r="H582" s="122">
        <v>28</v>
      </c>
      <c r="I582" s="138">
        <v>778.1</v>
      </c>
      <c r="J582" s="138">
        <v>519.04</v>
      </c>
    </row>
    <row r="583" spans="1:10" ht="23.25">
      <c r="A583" s="120"/>
      <c r="B583" s="122">
        <v>14</v>
      </c>
      <c r="C583" s="129">
        <v>87.793</v>
      </c>
      <c r="D583" s="129">
        <v>87.7944</v>
      </c>
      <c r="E583" s="129">
        <f t="shared" si="27"/>
        <v>0.0013999999999896318</v>
      </c>
      <c r="F583" s="230">
        <f t="shared" si="30"/>
        <v>5.162051546733646</v>
      </c>
      <c r="G583" s="187">
        <f t="shared" si="29"/>
        <v>271.2099999999999</v>
      </c>
      <c r="H583" s="122">
        <v>29</v>
      </c>
      <c r="I583" s="138">
        <v>693.06</v>
      </c>
      <c r="J583" s="138">
        <v>421.85</v>
      </c>
    </row>
    <row r="584" spans="1:10" ht="23.25">
      <c r="A584" s="120"/>
      <c r="B584" s="122">
        <v>15</v>
      </c>
      <c r="C584" s="129">
        <v>86.998</v>
      </c>
      <c r="D584" s="129">
        <v>87.0015</v>
      </c>
      <c r="E584" s="129">
        <f t="shared" si="27"/>
        <v>0.0034999999999882903</v>
      </c>
      <c r="F584" s="230">
        <f t="shared" si="30"/>
        <v>12.8719061453727</v>
      </c>
      <c r="G584" s="187">
        <f t="shared" si="29"/>
        <v>271.90999999999997</v>
      </c>
      <c r="H584" s="122">
        <v>30</v>
      </c>
      <c r="I584" s="138">
        <v>809.64</v>
      </c>
      <c r="J584" s="138">
        <v>537.73</v>
      </c>
    </row>
    <row r="585" spans="1:10" ht="23.25">
      <c r="A585" s="120">
        <v>23616</v>
      </c>
      <c r="B585" s="122">
        <v>16</v>
      </c>
      <c r="C585" s="129">
        <v>85.6794</v>
      </c>
      <c r="D585" s="129">
        <v>85.6845</v>
      </c>
      <c r="E585" s="129">
        <f t="shared" si="27"/>
        <v>0.005099999999998772</v>
      </c>
      <c r="F585" s="230">
        <f t="shared" si="30"/>
        <v>21.9392583670256</v>
      </c>
      <c r="G585" s="187">
        <f t="shared" si="29"/>
        <v>232.46000000000004</v>
      </c>
      <c r="H585" s="122">
        <v>31</v>
      </c>
      <c r="I585" s="138">
        <v>783.57</v>
      </c>
      <c r="J585" s="138">
        <v>551.11</v>
      </c>
    </row>
    <row r="586" spans="1:10" ht="23.25">
      <c r="A586" s="120"/>
      <c r="B586" s="122">
        <v>17</v>
      </c>
      <c r="C586" s="129">
        <v>89.3999</v>
      </c>
      <c r="D586" s="129">
        <v>89.4045</v>
      </c>
      <c r="E586" s="129">
        <f t="shared" si="27"/>
        <v>0.004599999999996385</v>
      </c>
      <c r="F586" s="230">
        <f t="shared" si="30"/>
        <v>15.950069348115067</v>
      </c>
      <c r="G586" s="187">
        <f t="shared" si="29"/>
        <v>288.4</v>
      </c>
      <c r="H586" s="122">
        <v>32</v>
      </c>
      <c r="I586" s="138">
        <v>683.16</v>
      </c>
      <c r="J586" s="138">
        <v>394.76</v>
      </c>
    </row>
    <row r="587" spans="1:10" ht="23.25">
      <c r="A587" s="120"/>
      <c r="B587" s="122">
        <v>18</v>
      </c>
      <c r="C587" s="129">
        <v>86.8056</v>
      </c>
      <c r="D587" s="129">
        <v>86.8117</v>
      </c>
      <c r="E587" s="129">
        <f t="shared" si="27"/>
        <v>0.006100000000003547</v>
      </c>
      <c r="F587" s="230">
        <f t="shared" si="30"/>
        <v>27.988070658424174</v>
      </c>
      <c r="G587" s="187">
        <f t="shared" si="29"/>
        <v>217.94999999999993</v>
      </c>
      <c r="H587" s="122">
        <v>33</v>
      </c>
      <c r="I587" s="138">
        <v>769.04</v>
      </c>
      <c r="J587" s="138">
        <v>551.09</v>
      </c>
    </row>
    <row r="588" spans="1:10" ht="23.25">
      <c r="A588" s="120">
        <v>23626</v>
      </c>
      <c r="B588" s="122">
        <v>10</v>
      </c>
      <c r="C588" s="129">
        <v>85.1188</v>
      </c>
      <c r="D588" s="129">
        <v>85.1191</v>
      </c>
      <c r="E588" s="129">
        <f t="shared" si="27"/>
        <v>0.00030000000000995897</v>
      </c>
      <c r="F588" s="230">
        <f t="shared" si="30"/>
        <v>1.0351252501896315</v>
      </c>
      <c r="G588" s="187">
        <f t="shared" si="29"/>
        <v>289.81999999999994</v>
      </c>
      <c r="H588" s="122">
        <v>34</v>
      </c>
      <c r="I588" s="138">
        <v>790.42</v>
      </c>
      <c r="J588" s="138">
        <v>500.6</v>
      </c>
    </row>
    <row r="589" spans="1:10" ht="23.25">
      <c r="A589" s="120"/>
      <c r="B589" s="122">
        <v>11</v>
      </c>
      <c r="C589" s="129">
        <v>86.1233</v>
      </c>
      <c r="D589" s="129">
        <v>86.1234</v>
      </c>
      <c r="E589" s="129">
        <f t="shared" si="27"/>
        <v>0.00010000000000331966</v>
      </c>
      <c r="F589" s="230">
        <f t="shared" si="30"/>
        <v>0.36924894765275695</v>
      </c>
      <c r="G589" s="187">
        <f t="shared" si="29"/>
        <v>270.82000000000005</v>
      </c>
      <c r="H589" s="122">
        <v>35</v>
      </c>
      <c r="I589" s="138">
        <v>685.08</v>
      </c>
      <c r="J589" s="138">
        <v>414.26</v>
      </c>
    </row>
    <row r="590" spans="1:10" ht="23.25">
      <c r="A590" s="120"/>
      <c r="B590" s="122">
        <v>12</v>
      </c>
      <c r="C590" s="129">
        <v>84.8671</v>
      </c>
      <c r="D590" s="129">
        <v>84.8685</v>
      </c>
      <c r="E590" s="129">
        <f t="shared" si="27"/>
        <v>0.0014000000000038426</v>
      </c>
      <c r="F590" s="230">
        <f t="shared" si="30"/>
        <v>3.961853015264009</v>
      </c>
      <c r="G590" s="187">
        <f t="shared" si="29"/>
        <v>353.36999999999995</v>
      </c>
      <c r="H590" s="122">
        <v>36</v>
      </c>
      <c r="I590" s="138">
        <v>714.43</v>
      </c>
      <c r="J590" s="138">
        <v>361.06</v>
      </c>
    </row>
    <row r="591" spans="1:10" ht="23.25">
      <c r="A591" s="120">
        <v>23633</v>
      </c>
      <c r="B591" s="122">
        <v>13</v>
      </c>
      <c r="C591" s="129">
        <v>85.314</v>
      </c>
      <c r="D591" s="129">
        <v>85.3563</v>
      </c>
      <c r="E591" s="129">
        <f t="shared" si="27"/>
        <v>0.04230000000001155</v>
      </c>
      <c r="F591" s="230">
        <f t="shared" si="30"/>
        <v>117.08694328344882</v>
      </c>
      <c r="G591" s="187">
        <f t="shared" si="29"/>
        <v>361.27</v>
      </c>
      <c r="H591" s="122">
        <v>37</v>
      </c>
      <c r="I591" s="138">
        <v>700.55</v>
      </c>
      <c r="J591" s="138">
        <v>339.28</v>
      </c>
    </row>
    <row r="592" spans="1:10" ht="23.25">
      <c r="A592" s="120"/>
      <c r="B592" s="122">
        <v>14</v>
      </c>
      <c r="C592" s="129">
        <v>87.8223</v>
      </c>
      <c r="D592" s="129">
        <v>87.8696</v>
      </c>
      <c r="E592" s="129">
        <f t="shared" si="27"/>
        <v>0.047300000000007</v>
      </c>
      <c r="F592" s="230">
        <f t="shared" si="30"/>
        <v>138.5715122751714</v>
      </c>
      <c r="G592" s="187">
        <f t="shared" si="29"/>
        <v>341.34</v>
      </c>
      <c r="H592" s="122">
        <v>38</v>
      </c>
      <c r="I592" s="138">
        <v>712.29</v>
      </c>
      <c r="J592" s="138">
        <v>370.95</v>
      </c>
    </row>
    <row r="593" spans="1:10" ht="23.25">
      <c r="A593" s="120"/>
      <c r="B593" s="122">
        <v>15</v>
      </c>
      <c r="C593" s="129">
        <v>87.0104</v>
      </c>
      <c r="D593" s="129">
        <v>87.0573</v>
      </c>
      <c r="E593" s="129">
        <f t="shared" si="27"/>
        <v>0.046899999999993724</v>
      </c>
      <c r="F593" s="230">
        <f t="shared" si="30"/>
        <v>171.0991937543093</v>
      </c>
      <c r="G593" s="187">
        <f t="shared" si="29"/>
        <v>274.11</v>
      </c>
      <c r="H593" s="122">
        <v>39</v>
      </c>
      <c r="I593" s="138">
        <v>831.03</v>
      </c>
      <c r="J593" s="138">
        <v>556.92</v>
      </c>
    </row>
    <row r="594" spans="1:10" ht="23.25">
      <c r="A594" s="120">
        <v>23648</v>
      </c>
      <c r="B594" s="122">
        <v>16</v>
      </c>
      <c r="C594" s="129">
        <v>85.7075</v>
      </c>
      <c r="D594" s="129">
        <v>85.7579</v>
      </c>
      <c r="E594" s="129">
        <f t="shared" si="27"/>
        <v>0.050400000000010436</v>
      </c>
      <c r="F594" s="230">
        <f t="shared" si="30"/>
        <v>172.6500411071884</v>
      </c>
      <c r="G594" s="187">
        <f t="shared" si="29"/>
        <v>291.91999999999996</v>
      </c>
      <c r="H594" s="122">
        <v>40</v>
      </c>
      <c r="I594" s="138">
        <v>633.56</v>
      </c>
      <c r="J594" s="138">
        <v>341.64</v>
      </c>
    </row>
    <row r="595" spans="1:10" ht="23.25">
      <c r="A595" s="120"/>
      <c r="B595" s="122">
        <v>17</v>
      </c>
      <c r="C595" s="129">
        <v>89.4113</v>
      </c>
      <c r="D595" s="129">
        <v>89.4568</v>
      </c>
      <c r="E595" s="129">
        <f t="shared" si="27"/>
        <v>0.04550000000000409</v>
      </c>
      <c r="F595" s="230">
        <f t="shared" si="30"/>
        <v>166.81331573546004</v>
      </c>
      <c r="G595" s="187">
        <f t="shared" si="29"/>
        <v>272.76000000000005</v>
      </c>
      <c r="H595" s="122">
        <v>41</v>
      </c>
      <c r="I595" s="138">
        <v>668.07</v>
      </c>
      <c r="J595" s="138">
        <v>395.31</v>
      </c>
    </row>
    <row r="596" spans="1:10" ht="23.25">
      <c r="A596" s="120"/>
      <c r="B596" s="122">
        <v>18</v>
      </c>
      <c r="C596" s="129">
        <v>86.8179</v>
      </c>
      <c r="D596" s="129">
        <v>86.8695</v>
      </c>
      <c r="E596" s="129">
        <f t="shared" si="27"/>
        <v>0.05160000000000764</v>
      </c>
      <c r="F596" s="230">
        <f t="shared" si="30"/>
        <v>183.55150825273066</v>
      </c>
      <c r="G596" s="187">
        <f t="shared" si="29"/>
        <v>281.12</v>
      </c>
      <c r="H596" s="122">
        <v>42</v>
      </c>
      <c r="I596" s="138">
        <v>683.02</v>
      </c>
      <c r="J596" s="138">
        <v>401.9</v>
      </c>
    </row>
    <row r="597" spans="1:10" ht="23.25">
      <c r="A597" s="120">
        <v>23658</v>
      </c>
      <c r="B597" s="122">
        <v>28</v>
      </c>
      <c r="C597" s="129">
        <v>91.7414</v>
      </c>
      <c r="D597" s="129">
        <v>91.7646</v>
      </c>
      <c r="E597" s="129">
        <f t="shared" si="27"/>
        <v>0.023200000000002774</v>
      </c>
      <c r="F597" s="230">
        <f t="shared" si="30"/>
        <v>79.41669804540024</v>
      </c>
      <c r="G597" s="187">
        <f t="shared" si="29"/>
        <v>292.13</v>
      </c>
      <c r="H597" s="122">
        <v>43</v>
      </c>
      <c r="I597" s="138">
        <v>867.07</v>
      </c>
      <c r="J597" s="138">
        <v>574.94</v>
      </c>
    </row>
    <row r="598" spans="1:10" ht="23.25">
      <c r="A598" s="120"/>
      <c r="B598" s="122">
        <v>29</v>
      </c>
      <c r="C598" s="129">
        <v>85.2592</v>
      </c>
      <c r="D598" s="129">
        <v>85.2832</v>
      </c>
      <c r="E598" s="129">
        <f t="shared" si="27"/>
        <v>0.0239999999999867</v>
      </c>
      <c r="F598" s="230">
        <f t="shared" si="30"/>
        <v>77.80335202770674</v>
      </c>
      <c r="G598" s="187">
        <f t="shared" si="29"/>
        <v>308.47</v>
      </c>
      <c r="H598" s="122">
        <v>44</v>
      </c>
      <c r="I598" s="138">
        <v>837.69</v>
      </c>
      <c r="J598" s="138">
        <v>529.22</v>
      </c>
    </row>
    <row r="599" spans="1:10" ht="23.25">
      <c r="A599" s="120"/>
      <c r="B599" s="122">
        <v>30</v>
      </c>
      <c r="C599" s="129">
        <v>85.3268</v>
      </c>
      <c r="D599" s="129">
        <v>85.353</v>
      </c>
      <c r="E599" s="129">
        <f t="shared" si="27"/>
        <v>0.026199999999988677</v>
      </c>
      <c r="F599" s="230">
        <f t="shared" si="30"/>
        <v>97.28565593549695</v>
      </c>
      <c r="G599" s="187">
        <f t="shared" si="29"/>
        <v>269.30999999999995</v>
      </c>
      <c r="H599" s="122">
        <v>45</v>
      </c>
      <c r="I599" s="138">
        <v>805.53</v>
      </c>
      <c r="J599" s="138">
        <v>536.22</v>
      </c>
    </row>
    <row r="600" spans="1:10" ht="23.25">
      <c r="A600" s="120">
        <v>23678</v>
      </c>
      <c r="B600" s="122">
        <v>31</v>
      </c>
      <c r="C600" s="129">
        <v>91.3972</v>
      </c>
      <c r="D600" s="129">
        <v>91.4203</v>
      </c>
      <c r="E600" s="129">
        <f t="shared" si="27"/>
        <v>0.023099999999999454</v>
      </c>
      <c r="F600" s="230">
        <f t="shared" si="30"/>
        <v>68.60706860706699</v>
      </c>
      <c r="G600" s="187">
        <f t="shared" si="29"/>
        <v>336.7</v>
      </c>
      <c r="H600" s="122">
        <v>46</v>
      </c>
      <c r="I600" s="138">
        <v>678.28</v>
      </c>
      <c r="J600" s="138">
        <v>341.58</v>
      </c>
    </row>
    <row r="601" spans="1:10" ht="23.25">
      <c r="A601" s="120"/>
      <c r="B601" s="122">
        <v>32</v>
      </c>
      <c r="C601" s="129">
        <v>83.9756</v>
      </c>
      <c r="D601" s="129">
        <v>83.9968</v>
      </c>
      <c r="E601" s="129">
        <f t="shared" si="27"/>
        <v>0.021199999999993224</v>
      </c>
      <c r="F601" s="230">
        <f t="shared" si="30"/>
        <v>61.58851897040622</v>
      </c>
      <c r="G601" s="187">
        <f t="shared" si="29"/>
        <v>344.21999999999997</v>
      </c>
      <c r="H601" s="122">
        <v>47</v>
      </c>
      <c r="I601" s="138">
        <v>710.65</v>
      </c>
      <c r="J601" s="138">
        <v>366.43</v>
      </c>
    </row>
    <row r="602" spans="1:10" ht="23.25">
      <c r="A602" s="120"/>
      <c r="B602" s="122">
        <v>33</v>
      </c>
      <c r="C602" s="129">
        <v>88.4125</v>
      </c>
      <c r="D602" s="129">
        <v>88.4283</v>
      </c>
      <c r="E602" s="129">
        <f t="shared" si="27"/>
        <v>0.015799999999998704</v>
      </c>
      <c r="F602" s="230">
        <f t="shared" si="30"/>
        <v>46.508889673845246</v>
      </c>
      <c r="G602" s="187">
        <f t="shared" si="29"/>
        <v>339.71999999999997</v>
      </c>
      <c r="H602" s="122">
        <v>48</v>
      </c>
      <c r="I602" s="138">
        <v>733.17</v>
      </c>
      <c r="J602" s="138">
        <v>393.45</v>
      </c>
    </row>
    <row r="603" spans="1:10" ht="23.25">
      <c r="A603" s="120">
        <v>23696</v>
      </c>
      <c r="B603" s="122">
        <v>31</v>
      </c>
      <c r="C603" s="129">
        <v>91.3487</v>
      </c>
      <c r="D603" s="129">
        <v>91.3581</v>
      </c>
      <c r="E603" s="129">
        <f t="shared" si="27"/>
        <v>0.009399999999999409</v>
      </c>
      <c r="F603" s="230">
        <f t="shared" si="30"/>
        <v>31.451801786728044</v>
      </c>
      <c r="G603" s="187">
        <f t="shared" si="29"/>
        <v>298.86999999999995</v>
      </c>
      <c r="H603" s="122">
        <v>49</v>
      </c>
      <c r="I603" s="138">
        <v>807.66</v>
      </c>
      <c r="J603" s="138">
        <v>508.79</v>
      </c>
    </row>
    <row r="604" spans="1:10" ht="23.25">
      <c r="A604" s="120"/>
      <c r="B604" s="122">
        <v>32</v>
      </c>
      <c r="C604" s="129">
        <v>83.948</v>
      </c>
      <c r="D604" s="129">
        <v>83.9537</v>
      </c>
      <c r="E604" s="129">
        <f t="shared" si="27"/>
        <v>0.005700000000004479</v>
      </c>
      <c r="F604" s="230">
        <f t="shared" si="30"/>
        <v>19.661952397393858</v>
      </c>
      <c r="G604" s="187">
        <f t="shared" si="29"/>
        <v>289.9</v>
      </c>
      <c r="H604" s="122">
        <v>50</v>
      </c>
      <c r="I604" s="138">
        <v>830.11</v>
      </c>
      <c r="J604" s="138">
        <v>540.21</v>
      </c>
    </row>
    <row r="605" spans="1:10" ht="23.25">
      <c r="A605" s="120"/>
      <c r="B605" s="122">
        <v>33</v>
      </c>
      <c r="C605" s="129">
        <v>88.3789</v>
      </c>
      <c r="D605" s="129">
        <v>88.3862</v>
      </c>
      <c r="E605" s="129">
        <f t="shared" si="27"/>
        <v>0.00730000000000075</v>
      </c>
      <c r="F605" s="230">
        <f t="shared" si="30"/>
        <v>29.953633416768902</v>
      </c>
      <c r="G605" s="187">
        <f t="shared" si="29"/>
        <v>243.71000000000004</v>
      </c>
      <c r="H605" s="122">
        <v>51</v>
      </c>
      <c r="I605" s="138">
        <v>799.85</v>
      </c>
      <c r="J605" s="138">
        <v>556.14</v>
      </c>
    </row>
    <row r="606" spans="1:10" ht="23.25">
      <c r="A606" s="120">
        <v>23704</v>
      </c>
      <c r="B606" s="122">
        <v>34</v>
      </c>
      <c r="C606" s="129">
        <v>86.9606</v>
      </c>
      <c r="D606" s="129">
        <v>86.9702</v>
      </c>
      <c r="E606" s="129">
        <f t="shared" si="27"/>
        <v>0.009600000000006048</v>
      </c>
      <c r="F606" s="230">
        <f t="shared" si="30"/>
        <v>33.4599700254646</v>
      </c>
      <c r="G606" s="187">
        <f t="shared" si="29"/>
        <v>286.90999999999997</v>
      </c>
      <c r="H606" s="122">
        <v>52</v>
      </c>
      <c r="I606" s="138">
        <v>651.76</v>
      </c>
      <c r="J606" s="138">
        <v>364.85</v>
      </c>
    </row>
    <row r="607" spans="1:10" ht="23.25">
      <c r="A607" s="120"/>
      <c r="B607" s="122">
        <v>35</v>
      </c>
      <c r="C607" s="129">
        <v>86.0284</v>
      </c>
      <c r="D607" s="129">
        <v>86.0353</v>
      </c>
      <c r="E607" s="129">
        <f t="shared" si="27"/>
        <v>0.0069000000000016826</v>
      </c>
      <c r="F607" s="230">
        <f t="shared" si="30"/>
        <v>24.921443276634097</v>
      </c>
      <c r="G607" s="187">
        <f t="shared" si="29"/>
        <v>276.87</v>
      </c>
      <c r="H607" s="122">
        <v>53</v>
      </c>
      <c r="I607" s="138">
        <v>795.89</v>
      </c>
      <c r="J607" s="138">
        <v>519.02</v>
      </c>
    </row>
    <row r="608" spans="1:10" ht="23.25">
      <c r="A608" s="120"/>
      <c r="B608" s="122">
        <v>36</v>
      </c>
      <c r="C608" s="129">
        <v>85.9995</v>
      </c>
      <c r="D608" s="129">
        <v>86.0085</v>
      </c>
      <c r="E608" s="129">
        <f t="shared" si="27"/>
        <v>0.009000000000000341</v>
      </c>
      <c r="F608" s="230">
        <f t="shared" si="30"/>
        <v>29.768795686833403</v>
      </c>
      <c r="G608" s="187">
        <f t="shared" si="29"/>
        <v>302.33</v>
      </c>
      <c r="H608" s="122">
        <v>54</v>
      </c>
      <c r="I608" s="138">
        <v>634.92</v>
      </c>
      <c r="J608" s="138">
        <v>332.59</v>
      </c>
    </row>
    <row r="609" spans="1:10" ht="23.25">
      <c r="A609" s="120">
        <v>23718</v>
      </c>
      <c r="B609" s="122">
        <v>22</v>
      </c>
      <c r="C609" s="129">
        <v>86.1525</v>
      </c>
      <c r="D609" s="129">
        <v>86.1525</v>
      </c>
      <c r="E609" s="129">
        <f t="shared" si="27"/>
        <v>0</v>
      </c>
      <c r="F609" s="230">
        <f t="shared" si="30"/>
        <v>0</v>
      </c>
      <c r="G609" s="187">
        <f t="shared" si="29"/>
        <v>226.45000000000005</v>
      </c>
      <c r="H609" s="122">
        <v>55</v>
      </c>
      <c r="I609" s="138">
        <v>868.08</v>
      </c>
      <c r="J609" s="138">
        <v>641.63</v>
      </c>
    </row>
    <row r="610" spans="1:10" ht="23.25">
      <c r="A610" s="120"/>
      <c r="B610" s="122">
        <v>23</v>
      </c>
      <c r="C610" s="129">
        <v>87.687</v>
      </c>
      <c r="D610" s="129">
        <v>87.6884</v>
      </c>
      <c r="E610" s="129">
        <f t="shared" si="27"/>
        <v>0.0014000000000038426</v>
      </c>
      <c r="F610" s="230">
        <f t="shared" si="30"/>
        <v>4.948570216690265</v>
      </c>
      <c r="G610" s="187">
        <f t="shared" si="29"/>
        <v>282.90999999999997</v>
      </c>
      <c r="H610" s="122">
        <v>56</v>
      </c>
      <c r="I610" s="138">
        <v>748.16</v>
      </c>
      <c r="J610" s="138">
        <v>465.25</v>
      </c>
    </row>
    <row r="611" spans="1:10" ht="23.25">
      <c r="A611" s="120"/>
      <c r="B611" s="122">
        <v>24</v>
      </c>
      <c r="C611" s="129">
        <v>87.8724</v>
      </c>
      <c r="D611" s="129">
        <v>87.8763</v>
      </c>
      <c r="E611" s="129">
        <f t="shared" si="27"/>
        <v>0.003900000000001569</v>
      </c>
      <c r="F611" s="230">
        <f t="shared" si="30"/>
        <v>12.49039200615414</v>
      </c>
      <c r="G611" s="187">
        <f t="shared" si="29"/>
        <v>312.24</v>
      </c>
      <c r="H611" s="122">
        <v>57</v>
      </c>
      <c r="I611" s="138">
        <v>643.26</v>
      </c>
      <c r="J611" s="138">
        <v>331.02</v>
      </c>
    </row>
    <row r="612" spans="1:10" ht="23.25">
      <c r="A612" s="120">
        <v>23727</v>
      </c>
      <c r="B612" s="122">
        <v>25</v>
      </c>
      <c r="C612" s="129">
        <v>87.2323</v>
      </c>
      <c r="D612" s="129">
        <v>87.236</v>
      </c>
      <c r="E612" s="129">
        <f t="shared" si="27"/>
        <v>0.0037000000000091404</v>
      </c>
      <c r="F612" s="230">
        <f t="shared" si="30"/>
        <v>12.82673507595209</v>
      </c>
      <c r="G612" s="187">
        <f t="shared" si="29"/>
        <v>288.46000000000004</v>
      </c>
      <c r="H612" s="122">
        <v>58</v>
      </c>
      <c r="I612" s="138">
        <v>828.73</v>
      </c>
      <c r="J612" s="138">
        <v>540.27</v>
      </c>
    </row>
    <row r="613" spans="1:10" ht="23.25">
      <c r="A613" s="120"/>
      <c r="B613" s="122">
        <v>26</v>
      </c>
      <c r="C613" s="129">
        <v>88.7145</v>
      </c>
      <c r="D613" s="129">
        <v>88.7145</v>
      </c>
      <c r="E613" s="129">
        <f t="shared" si="27"/>
        <v>0</v>
      </c>
      <c r="F613" s="230">
        <f t="shared" si="30"/>
        <v>0</v>
      </c>
      <c r="G613" s="187">
        <f t="shared" si="29"/>
        <v>316.79</v>
      </c>
      <c r="H613" s="122">
        <v>59</v>
      </c>
      <c r="I613" s="138">
        <v>655.21</v>
      </c>
      <c r="J613" s="138">
        <v>338.42</v>
      </c>
    </row>
    <row r="614" spans="1:10" ht="23.25">
      <c r="A614" s="120"/>
      <c r="B614" s="122">
        <v>27</v>
      </c>
      <c r="C614" s="129">
        <v>88.0081</v>
      </c>
      <c r="D614" s="129">
        <v>88.0113</v>
      </c>
      <c r="E614" s="129">
        <f t="shared" si="27"/>
        <v>0.003200000000006753</v>
      </c>
      <c r="F614" s="230">
        <f t="shared" si="30"/>
        <v>10.339256865934582</v>
      </c>
      <c r="G614" s="187">
        <f t="shared" si="29"/>
        <v>309.5</v>
      </c>
      <c r="H614" s="122">
        <v>60</v>
      </c>
      <c r="I614" s="138">
        <v>685.52</v>
      </c>
      <c r="J614" s="138">
        <v>376.02</v>
      </c>
    </row>
    <row r="615" spans="1:10" ht="23.25">
      <c r="A615" s="120">
        <v>23738</v>
      </c>
      <c r="B615" s="122">
        <v>28</v>
      </c>
      <c r="C615" s="129">
        <v>91.7264</v>
      </c>
      <c r="D615" s="129">
        <v>91.7264</v>
      </c>
      <c r="E615" s="129">
        <f t="shared" si="27"/>
        <v>0</v>
      </c>
      <c r="F615" s="230">
        <f t="shared" si="30"/>
        <v>0</v>
      </c>
      <c r="G615" s="187">
        <f t="shared" si="29"/>
        <v>294.03000000000003</v>
      </c>
      <c r="H615" s="122">
        <v>61</v>
      </c>
      <c r="I615" s="138">
        <v>741.11</v>
      </c>
      <c r="J615" s="138">
        <v>447.08</v>
      </c>
    </row>
    <row r="616" spans="1:10" ht="23.25">
      <c r="A616" s="120"/>
      <c r="B616" s="122">
        <v>29</v>
      </c>
      <c r="C616" s="129">
        <v>85.2314</v>
      </c>
      <c r="D616" s="129">
        <v>85.2326</v>
      </c>
      <c r="E616" s="129">
        <f t="shared" si="27"/>
        <v>0.0012000000000114142</v>
      </c>
      <c r="F616" s="230">
        <f t="shared" si="30"/>
        <v>3.633720930267122</v>
      </c>
      <c r="G616" s="187">
        <f t="shared" si="29"/>
        <v>330.23999999999995</v>
      </c>
      <c r="H616" s="122">
        <v>62</v>
      </c>
      <c r="I616" s="138">
        <v>677.18</v>
      </c>
      <c r="J616" s="138">
        <v>346.94</v>
      </c>
    </row>
    <row r="617" spans="1:10" ht="23.25">
      <c r="A617" s="120"/>
      <c r="B617" s="122">
        <v>30</v>
      </c>
      <c r="C617" s="129">
        <v>85.3171</v>
      </c>
      <c r="D617" s="129">
        <v>85.3176</v>
      </c>
      <c r="E617" s="129">
        <f t="shared" si="27"/>
        <v>0.0005000000000023874</v>
      </c>
      <c r="F617" s="230">
        <f t="shared" si="30"/>
        <v>1.772861043159903</v>
      </c>
      <c r="G617" s="187">
        <f t="shared" si="29"/>
        <v>282.03</v>
      </c>
      <c r="H617" s="122">
        <v>63</v>
      </c>
      <c r="I617" s="138">
        <v>838.16</v>
      </c>
      <c r="J617" s="138">
        <v>556.13</v>
      </c>
    </row>
    <row r="618" spans="1:10" ht="23.25">
      <c r="A618" s="120">
        <v>23749</v>
      </c>
      <c r="B618" s="122">
        <v>28</v>
      </c>
      <c r="C618" s="129">
        <v>91.7452</v>
      </c>
      <c r="D618" s="129">
        <v>91.7456</v>
      </c>
      <c r="E618" s="129">
        <f t="shared" si="27"/>
        <v>0.00039999999999906777</v>
      </c>
      <c r="F618" s="230">
        <f t="shared" si="30"/>
        <v>1.4566111940536315</v>
      </c>
      <c r="G618" s="187">
        <f t="shared" si="29"/>
        <v>274.61</v>
      </c>
      <c r="H618" s="122">
        <v>64</v>
      </c>
      <c r="I618" s="138">
        <v>669.84</v>
      </c>
      <c r="J618" s="138">
        <v>395.23</v>
      </c>
    </row>
    <row r="619" spans="1:10" ht="23.25">
      <c r="A619" s="120"/>
      <c r="B619" s="122">
        <v>29</v>
      </c>
      <c r="C619" s="129">
        <v>85.2503</v>
      </c>
      <c r="D619" s="129">
        <v>85.2503</v>
      </c>
      <c r="E619" s="129">
        <f t="shared" si="27"/>
        <v>0</v>
      </c>
      <c r="F619" s="230">
        <f t="shared" si="30"/>
        <v>0</v>
      </c>
      <c r="G619" s="187">
        <f t="shared" si="29"/>
        <v>298.40999999999997</v>
      </c>
      <c r="H619" s="122">
        <v>65</v>
      </c>
      <c r="I619" s="138">
        <v>661.79</v>
      </c>
      <c r="J619" s="138">
        <v>363.38</v>
      </c>
    </row>
    <row r="620" spans="1:10" ht="23.25">
      <c r="A620" s="120"/>
      <c r="B620" s="122">
        <v>30</v>
      </c>
      <c r="C620" s="129">
        <v>85.3267</v>
      </c>
      <c r="D620" s="129">
        <v>85.3305</v>
      </c>
      <c r="E620" s="129">
        <f t="shared" si="27"/>
        <v>0.0037999999999982492</v>
      </c>
      <c r="F620" s="230">
        <f t="shared" si="30"/>
        <v>14.115898959874624</v>
      </c>
      <c r="G620" s="187">
        <f t="shared" si="29"/>
        <v>269.20000000000005</v>
      </c>
      <c r="H620" s="122">
        <v>66</v>
      </c>
      <c r="I620" s="138">
        <v>841.34</v>
      </c>
      <c r="J620" s="138">
        <v>572.14</v>
      </c>
    </row>
    <row r="621" spans="1:10" ht="23.25">
      <c r="A621" s="120">
        <v>23760</v>
      </c>
      <c r="B621" s="122">
        <v>31</v>
      </c>
      <c r="C621" s="129">
        <v>91.3734</v>
      </c>
      <c r="D621" s="129">
        <v>91.3783</v>
      </c>
      <c r="E621" s="129">
        <f t="shared" si="27"/>
        <v>0.004899999999992133</v>
      </c>
      <c r="F621" s="230">
        <f t="shared" si="30"/>
        <v>17.864955519877977</v>
      </c>
      <c r="G621" s="187">
        <f t="shared" si="29"/>
        <v>274.2800000000001</v>
      </c>
      <c r="H621" s="122">
        <v>67</v>
      </c>
      <c r="I621" s="138">
        <v>838.95</v>
      </c>
      <c r="J621" s="138">
        <v>564.67</v>
      </c>
    </row>
    <row r="622" spans="1:10" ht="23.25">
      <c r="A622" s="120"/>
      <c r="B622" s="122">
        <v>32</v>
      </c>
      <c r="C622" s="129">
        <v>83.9913</v>
      </c>
      <c r="D622" s="129">
        <v>83.9921</v>
      </c>
      <c r="E622" s="129">
        <f t="shared" si="27"/>
        <v>0.0007999999999981355</v>
      </c>
      <c r="F622" s="230">
        <f t="shared" si="30"/>
        <v>2.7078256160240173</v>
      </c>
      <c r="G622" s="187">
        <f t="shared" si="29"/>
        <v>295.43999999999994</v>
      </c>
      <c r="H622" s="122">
        <v>68</v>
      </c>
      <c r="I622" s="138">
        <v>726.67</v>
      </c>
      <c r="J622" s="138">
        <v>431.23</v>
      </c>
    </row>
    <row r="623" spans="1:10" ht="23.25">
      <c r="A623" s="120"/>
      <c r="B623" s="122">
        <v>33</v>
      </c>
      <c r="C623" s="129">
        <v>88.403</v>
      </c>
      <c r="D623" s="129">
        <v>88.4077</v>
      </c>
      <c r="E623" s="129">
        <f t="shared" si="27"/>
        <v>0.004699999999999704</v>
      </c>
      <c r="F623" s="230">
        <f t="shared" si="30"/>
        <v>16.730146299788935</v>
      </c>
      <c r="G623" s="187">
        <f t="shared" si="29"/>
        <v>280.92999999999995</v>
      </c>
      <c r="H623" s="122">
        <v>69</v>
      </c>
      <c r="I623" s="138">
        <v>837</v>
      </c>
      <c r="J623" s="138">
        <v>556.07</v>
      </c>
    </row>
    <row r="624" spans="1:10" ht="23.25">
      <c r="A624" s="120">
        <v>23769</v>
      </c>
      <c r="B624" s="122">
        <v>34</v>
      </c>
      <c r="C624" s="129">
        <v>87.0134</v>
      </c>
      <c r="D624" s="129">
        <v>87.0144</v>
      </c>
      <c r="E624" s="129">
        <f t="shared" si="27"/>
        <v>0.000999999999990564</v>
      </c>
      <c r="F624" s="230">
        <f t="shared" si="30"/>
        <v>3.0709701194317605</v>
      </c>
      <c r="G624" s="187">
        <f t="shared" si="29"/>
        <v>325.62999999999994</v>
      </c>
      <c r="H624" s="122">
        <v>70</v>
      </c>
      <c r="I624" s="138">
        <v>668.93</v>
      </c>
      <c r="J624" s="138">
        <v>343.3</v>
      </c>
    </row>
    <row r="625" spans="1:10" ht="23.25">
      <c r="A625" s="120"/>
      <c r="B625" s="122">
        <v>35</v>
      </c>
      <c r="C625" s="129">
        <v>86.0645</v>
      </c>
      <c r="D625" s="129">
        <v>86.0664</v>
      </c>
      <c r="E625" s="129">
        <f t="shared" si="27"/>
        <v>0.00190000000000623</v>
      </c>
      <c r="F625" s="230">
        <f t="shared" si="30"/>
        <v>7.164944565978693</v>
      </c>
      <c r="G625" s="187">
        <f t="shared" si="29"/>
        <v>265.18000000000006</v>
      </c>
      <c r="H625" s="122">
        <v>71</v>
      </c>
      <c r="I625" s="138">
        <v>830.08</v>
      </c>
      <c r="J625" s="138">
        <v>564.9</v>
      </c>
    </row>
    <row r="626" spans="1:10" ht="23.25">
      <c r="A626" s="120"/>
      <c r="B626" s="122">
        <v>36</v>
      </c>
      <c r="C626" s="129">
        <v>85.0286</v>
      </c>
      <c r="D626" s="129">
        <v>85.0294</v>
      </c>
      <c r="E626" s="129">
        <f t="shared" si="27"/>
        <v>0.0007999999999981355</v>
      </c>
      <c r="F626" s="230">
        <f t="shared" si="30"/>
        <v>2.9554102478781474</v>
      </c>
      <c r="G626" s="187">
        <f t="shared" si="29"/>
        <v>270.68999999999994</v>
      </c>
      <c r="H626" s="122">
        <v>72</v>
      </c>
      <c r="I626" s="138">
        <v>858.68</v>
      </c>
      <c r="J626" s="138">
        <v>587.99</v>
      </c>
    </row>
    <row r="627" spans="1:10" ht="23.25">
      <c r="A627" s="120">
        <v>23787</v>
      </c>
      <c r="B627" s="122">
        <v>4</v>
      </c>
      <c r="C627" s="129">
        <v>85.0143</v>
      </c>
      <c r="D627" s="129">
        <v>85.0157</v>
      </c>
      <c r="E627" s="129">
        <f t="shared" si="27"/>
        <v>0.0013999999999896318</v>
      </c>
      <c r="F627" s="230">
        <f t="shared" si="30"/>
        <v>4.095842719609232</v>
      </c>
      <c r="G627" s="187">
        <f t="shared" si="29"/>
        <v>341.81000000000006</v>
      </c>
      <c r="H627" s="122">
        <v>73</v>
      </c>
      <c r="I627" s="138">
        <v>692.82</v>
      </c>
      <c r="J627" s="138">
        <v>351.01</v>
      </c>
    </row>
    <row r="628" spans="1:10" ht="23.25">
      <c r="A628" s="120"/>
      <c r="B628" s="122">
        <v>5</v>
      </c>
      <c r="C628" s="129">
        <v>85.0724</v>
      </c>
      <c r="D628" s="129">
        <v>85.0783</v>
      </c>
      <c r="E628" s="129">
        <f t="shared" si="27"/>
        <v>0.005899999999996908</v>
      </c>
      <c r="F628" s="230">
        <f t="shared" si="30"/>
        <v>15.415164341320239</v>
      </c>
      <c r="G628" s="187">
        <f t="shared" si="29"/>
        <v>382.73999999999995</v>
      </c>
      <c r="H628" s="122">
        <v>74</v>
      </c>
      <c r="I628" s="138">
        <v>696.78</v>
      </c>
      <c r="J628" s="138">
        <v>314.04</v>
      </c>
    </row>
    <row r="629" spans="1:10" ht="23.25">
      <c r="A629" s="120"/>
      <c r="B629" s="122">
        <v>6</v>
      </c>
      <c r="C629" s="129">
        <v>85.4588</v>
      </c>
      <c r="D629" s="129">
        <v>85.459</v>
      </c>
      <c r="E629" s="129">
        <f t="shared" si="27"/>
        <v>0.0002000000000066393</v>
      </c>
      <c r="F629" s="230">
        <f t="shared" si="30"/>
        <v>0.6672226855934589</v>
      </c>
      <c r="G629" s="187">
        <f t="shared" si="29"/>
        <v>299.75</v>
      </c>
      <c r="H629" s="122">
        <v>75</v>
      </c>
      <c r="I629" s="138">
        <v>853.06</v>
      </c>
      <c r="J629" s="138">
        <v>553.31</v>
      </c>
    </row>
    <row r="630" spans="1:10" ht="23.25">
      <c r="A630" s="120">
        <v>23809</v>
      </c>
      <c r="B630" s="122">
        <v>7</v>
      </c>
      <c r="C630" s="129">
        <v>86.4069</v>
      </c>
      <c r="D630" s="129">
        <v>86.4138</v>
      </c>
      <c r="E630" s="129">
        <f t="shared" si="27"/>
        <v>0.0069000000000016826</v>
      </c>
      <c r="F630" s="230">
        <f t="shared" si="30"/>
        <v>21.522145976299694</v>
      </c>
      <c r="G630" s="187">
        <f t="shared" si="29"/>
        <v>320.6</v>
      </c>
      <c r="H630" s="122">
        <v>76</v>
      </c>
      <c r="I630" s="138">
        <v>682.33</v>
      </c>
      <c r="J630" s="138">
        <v>361.73</v>
      </c>
    </row>
    <row r="631" spans="1:10" ht="23.25">
      <c r="A631" s="120"/>
      <c r="B631" s="122">
        <v>8</v>
      </c>
      <c r="C631" s="129">
        <v>85.894</v>
      </c>
      <c r="D631" s="129">
        <v>85.9005</v>
      </c>
      <c r="E631" s="129">
        <f t="shared" si="27"/>
        <v>0.006499999999988404</v>
      </c>
      <c r="F631" s="230">
        <f t="shared" si="30"/>
        <v>21.754409451415388</v>
      </c>
      <c r="G631" s="187">
        <f t="shared" si="29"/>
        <v>298.79</v>
      </c>
      <c r="H631" s="122">
        <v>77</v>
      </c>
      <c r="I631" s="138">
        <v>667.83</v>
      </c>
      <c r="J631" s="138">
        <v>369.04</v>
      </c>
    </row>
    <row r="632" spans="1:10" ht="23.25">
      <c r="A632" s="120"/>
      <c r="B632" s="122">
        <v>9</v>
      </c>
      <c r="C632" s="129">
        <v>86.5599</v>
      </c>
      <c r="D632" s="129">
        <v>86.5696</v>
      </c>
      <c r="E632" s="129">
        <f t="shared" si="27"/>
        <v>0.009699999999995157</v>
      </c>
      <c r="F632" s="230">
        <f t="shared" si="30"/>
        <v>40.91273356107451</v>
      </c>
      <c r="G632" s="187">
        <f t="shared" si="29"/>
        <v>237.09000000000003</v>
      </c>
      <c r="H632" s="122">
        <v>78</v>
      </c>
      <c r="I632" s="138">
        <v>859.83</v>
      </c>
      <c r="J632" s="138">
        <v>622.74</v>
      </c>
    </row>
    <row r="633" spans="1:10" ht="23.25">
      <c r="A633" s="120">
        <v>23831</v>
      </c>
      <c r="B633" s="122">
        <v>10</v>
      </c>
      <c r="C633" s="129">
        <v>85.0773</v>
      </c>
      <c r="D633" s="129">
        <v>85.0867</v>
      </c>
      <c r="E633" s="129">
        <f t="shared" si="27"/>
        <v>0.009399999999999409</v>
      </c>
      <c r="F633" s="230">
        <f t="shared" si="30"/>
        <v>33.215547703178125</v>
      </c>
      <c r="G633" s="187">
        <f t="shared" si="29"/>
        <v>283</v>
      </c>
      <c r="H633" s="122">
        <v>79</v>
      </c>
      <c r="I633" s="138">
        <v>692.13</v>
      </c>
      <c r="J633" s="138">
        <v>409.13</v>
      </c>
    </row>
    <row r="634" spans="1:10" ht="23.25">
      <c r="A634" s="120"/>
      <c r="B634" s="122">
        <v>11</v>
      </c>
      <c r="C634" s="129">
        <v>86.0923</v>
      </c>
      <c r="D634" s="129">
        <v>86.096</v>
      </c>
      <c r="E634" s="129">
        <f t="shared" si="27"/>
        <v>0.0037000000000091404</v>
      </c>
      <c r="F634" s="230">
        <f t="shared" si="30"/>
        <v>14.959165521181935</v>
      </c>
      <c r="G634" s="187">
        <f t="shared" si="29"/>
        <v>247.34000000000003</v>
      </c>
      <c r="H634" s="122">
        <v>80</v>
      </c>
      <c r="I634" s="138">
        <v>805.22</v>
      </c>
      <c r="J634" s="138">
        <v>557.88</v>
      </c>
    </row>
    <row r="635" spans="1:10" s="233" customFormat="1" ht="24" thickBot="1">
      <c r="A635" s="194"/>
      <c r="B635" s="195">
        <v>12</v>
      </c>
      <c r="C635" s="196">
        <v>84.8401</v>
      </c>
      <c r="D635" s="196">
        <v>84.8465</v>
      </c>
      <c r="E635" s="196">
        <f t="shared" si="27"/>
        <v>0.006399999999999295</v>
      </c>
      <c r="F635" s="232">
        <f t="shared" si="30"/>
        <v>23.714243367419947</v>
      </c>
      <c r="G635" s="197">
        <f t="shared" si="29"/>
        <v>269.88</v>
      </c>
      <c r="H635" s="195">
        <v>81</v>
      </c>
      <c r="I635" s="198">
        <v>784.72</v>
      </c>
      <c r="J635" s="198">
        <v>514.84</v>
      </c>
    </row>
    <row r="636" spans="1:10" ht="23.25">
      <c r="A636" s="120">
        <v>23839</v>
      </c>
      <c r="B636" s="122">
        <v>7</v>
      </c>
      <c r="C636" s="129">
        <v>86.4194</v>
      </c>
      <c r="D636" s="129">
        <v>86.4195</v>
      </c>
      <c r="E636" s="129">
        <f aca="true" t="shared" si="31" ref="E636:E643">D636-C636</f>
        <v>0.00010000000000331966</v>
      </c>
      <c r="F636" s="230">
        <f aca="true" t="shared" si="32" ref="F636:F643">((10^6)*E636/G636)</f>
        <v>0.38315644278830474</v>
      </c>
      <c r="G636" s="187">
        <f aca="true" t="shared" si="33" ref="G636:G643">SUM(I636-J636)</f>
        <v>260.99</v>
      </c>
      <c r="H636" s="122">
        <v>1</v>
      </c>
      <c r="I636" s="138">
        <v>819.51</v>
      </c>
      <c r="J636" s="138">
        <v>558.52</v>
      </c>
    </row>
    <row r="637" spans="1:10" ht="23.25">
      <c r="A637" s="120"/>
      <c r="B637" s="122">
        <v>8</v>
      </c>
      <c r="C637" s="129">
        <v>85.8551</v>
      </c>
      <c r="D637" s="129">
        <v>85.8561</v>
      </c>
      <c r="E637" s="129">
        <f t="shared" si="31"/>
        <v>0.0010000000000047748</v>
      </c>
      <c r="F637" s="230">
        <f t="shared" si="32"/>
        <v>3.700414446435667</v>
      </c>
      <c r="G637" s="187">
        <f t="shared" si="33"/>
        <v>270.24000000000007</v>
      </c>
      <c r="H637" s="122">
        <v>2</v>
      </c>
      <c r="I637" s="138">
        <v>771.2</v>
      </c>
      <c r="J637" s="138">
        <v>500.96</v>
      </c>
    </row>
    <row r="638" spans="1:10" ht="23.25">
      <c r="A638" s="120"/>
      <c r="B638" s="122">
        <v>9</v>
      </c>
      <c r="C638" s="129">
        <v>86.51</v>
      </c>
      <c r="D638" s="129">
        <v>86.516</v>
      </c>
      <c r="E638" s="129">
        <f t="shared" si="31"/>
        <v>0.006000000000000227</v>
      </c>
      <c r="F638" s="230">
        <f t="shared" si="32"/>
        <v>22.57930982576385</v>
      </c>
      <c r="G638" s="187">
        <f t="shared" si="33"/>
        <v>265.72999999999996</v>
      </c>
      <c r="H638" s="122">
        <v>3</v>
      </c>
      <c r="I638" s="138">
        <v>696.52</v>
      </c>
      <c r="J638" s="138">
        <v>430.79</v>
      </c>
    </row>
    <row r="639" spans="1:10" ht="23.25">
      <c r="A639" s="120">
        <v>23860</v>
      </c>
      <c r="B639" s="122">
        <v>10</v>
      </c>
      <c r="C639" s="129">
        <v>85.0388</v>
      </c>
      <c r="D639" s="129">
        <v>85.0397</v>
      </c>
      <c r="E639" s="129">
        <f t="shared" si="31"/>
        <v>0.0009000000000014552</v>
      </c>
      <c r="F639" s="230">
        <f t="shared" si="32"/>
        <v>3.0997072498758578</v>
      </c>
      <c r="G639" s="187">
        <f t="shared" si="33"/>
        <v>290.34999999999997</v>
      </c>
      <c r="H639" s="122">
        <v>4</v>
      </c>
      <c r="I639" s="138">
        <v>792.9</v>
      </c>
      <c r="J639" s="138">
        <v>502.55</v>
      </c>
    </row>
    <row r="640" spans="1:10" ht="23.25">
      <c r="A640" s="120"/>
      <c r="B640" s="122">
        <v>11</v>
      </c>
      <c r="C640" s="129">
        <v>86.0615</v>
      </c>
      <c r="D640" s="129">
        <v>86.0641</v>
      </c>
      <c r="E640" s="129">
        <f t="shared" si="31"/>
        <v>0.002600000000001046</v>
      </c>
      <c r="F640" s="230">
        <f t="shared" si="32"/>
        <v>9.805770318691481</v>
      </c>
      <c r="G640" s="187">
        <f t="shared" si="33"/>
        <v>265.15</v>
      </c>
      <c r="H640" s="122">
        <v>5</v>
      </c>
      <c r="I640" s="138">
        <v>795.51</v>
      </c>
      <c r="J640" s="138">
        <v>530.36</v>
      </c>
    </row>
    <row r="641" spans="1:10" ht="23.25">
      <c r="A641" s="120"/>
      <c r="B641" s="122">
        <v>12</v>
      </c>
      <c r="C641" s="129">
        <v>84.8009</v>
      </c>
      <c r="D641" s="129">
        <v>84.8032</v>
      </c>
      <c r="E641" s="129">
        <f t="shared" si="31"/>
        <v>0.002300000000005298</v>
      </c>
      <c r="F641" s="230">
        <f t="shared" si="32"/>
        <v>8.183597224711965</v>
      </c>
      <c r="G641" s="187">
        <f t="shared" si="33"/>
        <v>281.05</v>
      </c>
      <c r="H641" s="122">
        <v>6</v>
      </c>
      <c r="I641" s="138">
        <v>790.62</v>
      </c>
      <c r="J641" s="138">
        <v>509.57</v>
      </c>
    </row>
    <row r="642" spans="1:10" ht="23.25">
      <c r="A642" s="120">
        <v>23515</v>
      </c>
      <c r="B642" s="122">
        <v>7</v>
      </c>
      <c r="C642" s="129">
        <v>86.456</v>
      </c>
      <c r="D642" s="129">
        <v>86.4581</v>
      </c>
      <c r="E642" s="129">
        <f t="shared" si="31"/>
        <v>0.0020999999999986585</v>
      </c>
      <c r="F642" s="230">
        <f t="shared" si="32"/>
        <v>7.79394299286913</v>
      </c>
      <c r="G642" s="187">
        <f t="shared" si="33"/>
        <v>269.44</v>
      </c>
      <c r="H642" s="122">
        <v>7</v>
      </c>
      <c r="I642" s="138">
        <v>700.61</v>
      </c>
      <c r="J642" s="138">
        <v>431.17</v>
      </c>
    </row>
    <row r="643" spans="1:10" ht="23.25">
      <c r="A643" s="120"/>
      <c r="B643" s="122">
        <v>8</v>
      </c>
      <c r="C643" s="129">
        <v>85.9234</v>
      </c>
      <c r="D643" s="129">
        <v>85.9272</v>
      </c>
      <c r="E643" s="129">
        <f t="shared" si="31"/>
        <v>0.0037999999999982492</v>
      </c>
      <c r="F643" s="230">
        <f t="shared" si="32"/>
        <v>14.160611142158558</v>
      </c>
      <c r="G643" s="187">
        <f t="shared" si="33"/>
        <v>268.35</v>
      </c>
      <c r="H643" s="122">
        <v>8</v>
      </c>
      <c r="I643" s="138">
        <v>778.35</v>
      </c>
      <c r="J643" s="138">
        <v>510</v>
      </c>
    </row>
    <row r="644" spans="1:10" ht="23.25">
      <c r="A644" s="120"/>
      <c r="B644" s="122">
        <v>9</v>
      </c>
      <c r="C644" s="129">
        <v>86.5597</v>
      </c>
      <c r="D644" s="129">
        <v>86.5626</v>
      </c>
      <c r="E644" s="129">
        <f aca="true" t="shared" si="34" ref="E644:E653">D644-C644</f>
        <v>0.002899999999996794</v>
      </c>
      <c r="F644" s="230">
        <f aca="true" t="shared" si="35" ref="F644:F653">((10^6)*E644/G644)</f>
        <v>10.365657504367135</v>
      </c>
      <c r="G644" s="187">
        <f aca="true" t="shared" si="36" ref="G644:G653">SUM(I644-J644)</f>
        <v>279.77000000000004</v>
      </c>
      <c r="H644" s="122">
        <v>9</v>
      </c>
      <c r="I644" s="138">
        <v>646.85</v>
      </c>
      <c r="J644" s="138">
        <v>367.08</v>
      </c>
    </row>
    <row r="645" spans="1:10" ht="23.25">
      <c r="A645" s="120">
        <v>23519</v>
      </c>
      <c r="B645" s="122">
        <v>10</v>
      </c>
      <c r="C645" s="129">
        <v>85.1095</v>
      </c>
      <c r="D645" s="129">
        <v>85.3017</v>
      </c>
      <c r="E645" s="129">
        <f t="shared" si="34"/>
        <v>0.1921999999999997</v>
      </c>
      <c r="F645" s="230">
        <f t="shared" si="35"/>
        <v>568.5549474929736</v>
      </c>
      <c r="G645" s="187">
        <f t="shared" si="36"/>
        <v>338.04999999999995</v>
      </c>
      <c r="H645" s="122">
        <v>10</v>
      </c>
      <c r="I645" s="138">
        <v>824.31</v>
      </c>
      <c r="J645" s="138">
        <v>486.26</v>
      </c>
    </row>
    <row r="646" spans="1:10" ht="23.25">
      <c r="A646" s="120"/>
      <c r="B646" s="122">
        <v>11</v>
      </c>
      <c r="C646" s="129">
        <v>86.093</v>
      </c>
      <c r="D646" s="129">
        <v>86.3086</v>
      </c>
      <c r="E646" s="129">
        <f t="shared" si="34"/>
        <v>0.2155999999999949</v>
      </c>
      <c r="F646" s="230">
        <f t="shared" si="35"/>
        <v>629.7280719689076</v>
      </c>
      <c r="G646" s="187">
        <f t="shared" si="36"/>
        <v>342.37000000000006</v>
      </c>
      <c r="H646" s="122">
        <v>11</v>
      </c>
      <c r="I646" s="138">
        <v>720.2</v>
      </c>
      <c r="J646" s="138">
        <v>377.83</v>
      </c>
    </row>
    <row r="647" spans="1:10" ht="23.25">
      <c r="A647" s="120"/>
      <c r="B647" s="122">
        <v>12</v>
      </c>
      <c r="C647" s="129">
        <v>84.8358</v>
      </c>
      <c r="D647" s="129">
        <v>85.017</v>
      </c>
      <c r="E647" s="129">
        <f t="shared" si="34"/>
        <v>0.1811999999999898</v>
      </c>
      <c r="F647" s="230">
        <f t="shared" si="35"/>
        <v>559.0694517293197</v>
      </c>
      <c r="G647" s="187">
        <f t="shared" si="36"/>
        <v>324.11</v>
      </c>
      <c r="H647" s="122">
        <v>12</v>
      </c>
      <c r="I647" s="138">
        <v>741.74</v>
      </c>
      <c r="J647" s="138">
        <v>417.63</v>
      </c>
    </row>
    <row r="648" spans="1:10" ht="23.25">
      <c r="A648" s="120">
        <v>23901</v>
      </c>
      <c r="B648" s="122">
        <v>7</v>
      </c>
      <c r="C648" s="129">
        <v>86.4846</v>
      </c>
      <c r="D648" s="129">
        <v>86.4852</v>
      </c>
      <c r="E648" s="129">
        <f t="shared" si="34"/>
        <v>0.0006000000000057071</v>
      </c>
      <c r="F648" s="230">
        <f t="shared" si="35"/>
        <v>2.3435669088575377</v>
      </c>
      <c r="G648" s="187">
        <f t="shared" si="36"/>
        <v>256.0200000000001</v>
      </c>
      <c r="H648" s="122">
        <v>13</v>
      </c>
      <c r="I648" s="138">
        <v>816.95</v>
      </c>
      <c r="J648" s="138">
        <v>560.93</v>
      </c>
    </row>
    <row r="649" spans="1:10" ht="23.25">
      <c r="A649" s="120"/>
      <c r="B649" s="122">
        <v>8</v>
      </c>
      <c r="C649" s="129">
        <v>85.9234</v>
      </c>
      <c r="D649" s="129">
        <v>85.9254</v>
      </c>
      <c r="E649" s="129">
        <f t="shared" si="34"/>
        <v>0.001999999999995339</v>
      </c>
      <c r="F649" s="230">
        <f t="shared" si="35"/>
        <v>7.576331540250548</v>
      </c>
      <c r="G649" s="187">
        <f t="shared" si="36"/>
        <v>263.9799999999999</v>
      </c>
      <c r="H649" s="122">
        <v>14</v>
      </c>
      <c r="I649" s="138">
        <v>808.17</v>
      </c>
      <c r="J649" s="138">
        <v>544.19</v>
      </c>
    </row>
    <row r="650" spans="1:10" ht="23.25">
      <c r="A650" s="120"/>
      <c r="B650" s="122">
        <v>9</v>
      </c>
      <c r="C650" s="129">
        <v>86.5889</v>
      </c>
      <c r="D650" s="129">
        <v>86.5889</v>
      </c>
      <c r="E650" s="129">
        <f t="shared" si="34"/>
        <v>0</v>
      </c>
      <c r="F650" s="230">
        <f t="shared" si="35"/>
        <v>0</v>
      </c>
      <c r="G650" s="187">
        <f t="shared" si="36"/>
        <v>276.05000000000007</v>
      </c>
      <c r="H650" s="122">
        <v>15</v>
      </c>
      <c r="I650" s="138">
        <v>840.35</v>
      </c>
      <c r="J650" s="138">
        <v>564.3</v>
      </c>
    </row>
    <row r="651" spans="1:10" ht="23.25">
      <c r="A651" s="120">
        <v>23916</v>
      </c>
      <c r="B651" s="122">
        <v>10</v>
      </c>
      <c r="C651" s="129">
        <v>85.1244</v>
      </c>
      <c r="D651" s="129">
        <v>85.1275</v>
      </c>
      <c r="E651" s="129">
        <f t="shared" si="34"/>
        <v>0.0031000000000034333</v>
      </c>
      <c r="F651" s="230">
        <f t="shared" si="35"/>
        <v>11.880580998748453</v>
      </c>
      <c r="G651" s="187">
        <f t="shared" si="36"/>
        <v>260.92999999999995</v>
      </c>
      <c r="H651" s="122">
        <v>16</v>
      </c>
      <c r="I651" s="138">
        <v>825.89</v>
      </c>
      <c r="J651" s="138">
        <v>564.96</v>
      </c>
    </row>
    <row r="652" spans="1:10" ht="23.25">
      <c r="A652" s="120"/>
      <c r="B652" s="122">
        <v>11</v>
      </c>
      <c r="C652" s="129">
        <v>86.1371</v>
      </c>
      <c r="D652" s="129">
        <v>86.1381</v>
      </c>
      <c r="E652" s="129">
        <f t="shared" si="34"/>
        <v>0.000999999999990564</v>
      </c>
      <c r="F652" s="230">
        <f t="shared" si="35"/>
        <v>3.903505347765492</v>
      </c>
      <c r="G652" s="187">
        <f t="shared" si="36"/>
        <v>256.18000000000006</v>
      </c>
      <c r="H652" s="122">
        <v>17</v>
      </c>
      <c r="I652" s="138">
        <v>815.72</v>
      </c>
      <c r="J652" s="138">
        <v>559.54</v>
      </c>
    </row>
    <row r="653" spans="1:10" ht="23.25">
      <c r="A653" s="120"/>
      <c r="B653" s="122">
        <v>12</v>
      </c>
      <c r="C653" s="129">
        <v>84.8865</v>
      </c>
      <c r="D653" s="129">
        <v>84.8865</v>
      </c>
      <c r="E653" s="129">
        <f t="shared" si="34"/>
        <v>0</v>
      </c>
      <c r="F653" s="230">
        <f t="shared" si="35"/>
        <v>0</v>
      </c>
      <c r="G653" s="187">
        <f t="shared" si="36"/>
        <v>244.87</v>
      </c>
      <c r="H653" s="122">
        <v>18</v>
      </c>
      <c r="I653" s="138">
        <v>770.11</v>
      </c>
      <c r="J653" s="138">
        <v>525.24</v>
      </c>
    </row>
    <row r="654" spans="1:10" ht="23.25">
      <c r="A654" s="120">
        <v>23930</v>
      </c>
      <c r="B654" s="122">
        <v>31</v>
      </c>
      <c r="C654" s="129">
        <v>91.4198</v>
      </c>
      <c r="D654" s="129">
        <v>91.449</v>
      </c>
      <c r="E654" s="129">
        <f aca="true" t="shared" si="37" ref="E654:E659">D654-C654</f>
        <v>0.029200000000003</v>
      </c>
      <c r="F654" s="230">
        <f aca="true" t="shared" si="38" ref="F654:F659">((10^6)*E654/G654)</f>
        <v>99.83247290506684</v>
      </c>
      <c r="G654" s="187">
        <f aca="true" t="shared" si="39" ref="G654:G659">SUM(I654-J654)</f>
        <v>292.49</v>
      </c>
      <c r="H654" s="122">
        <v>19</v>
      </c>
      <c r="I654" s="138">
        <v>821.3</v>
      </c>
      <c r="J654" s="138">
        <v>528.81</v>
      </c>
    </row>
    <row r="655" spans="1:10" ht="23.25">
      <c r="A655" s="120"/>
      <c r="B655" s="122">
        <v>32</v>
      </c>
      <c r="C655" s="129">
        <v>84.0236</v>
      </c>
      <c r="D655" s="129">
        <v>84.0516</v>
      </c>
      <c r="E655" s="129">
        <f t="shared" si="37"/>
        <v>0.027999999999991587</v>
      </c>
      <c r="F655" s="230">
        <f t="shared" si="38"/>
        <v>101.37581462705135</v>
      </c>
      <c r="G655" s="187">
        <f t="shared" si="39"/>
        <v>276.20000000000005</v>
      </c>
      <c r="H655" s="122">
        <v>20</v>
      </c>
      <c r="I655" s="138">
        <v>838.36</v>
      </c>
      <c r="J655" s="138">
        <v>562.16</v>
      </c>
    </row>
    <row r="656" spans="1:10" ht="23.25">
      <c r="A656" s="120"/>
      <c r="B656" s="122">
        <v>33</v>
      </c>
      <c r="C656" s="129">
        <v>88.441</v>
      </c>
      <c r="D656" s="129">
        <v>88.4736</v>
      </c>
      <c r="E656" s="129">
        <f t="shared" si="37"/>
        <v>0.03260000000000218</v>
      </c>
      <c r="F656" s="230">
        <f t="shared" si="38"/>
        <v>120.87504634780197</v>
      </c>
      <c r="G656" s="187">
        <f t="shared" si="39"/>
        <v>269.69999999999993</v>
      </c>
      <c r="H656" s="122">
        <v>21</v>
      </c>
      <c r="I656" s="138">
        <v>798.15</v>
      </c>
      <c r="J656" s="138">
        <v>528.45</v>
      </c>
    </row>
    <row r="657" spans="1:10" ht="23.25">
      <c r="A657" s="120">
        <v>23949</v>
      </c>
      <c r="B657" s="122">
        <v>34</v>
      </c>
      <c r="C657" s="129">
        <v>87.0536</v>
      </c>
      <c r="D657" s="129">
        <v>87.0899</v>
      </c>
      <c r="E657" s="129">
        <f t="shared" si="37"/>
        <v>0.03629999999999711</v>
      </c>
      <c r="F657" s="230">
        <f t="shared" si="38"/>
        <v>118.90333780994175</v>
      </c>
      <c r="G657" s="187">
        <f t="shared" si="39"/>
        <v>305.28999999999996</v>
      </c>
      <c r="H657" s="122">
        <v>22</v>
      </c>
      <c r="I657" s="138">
        <v>770.55</v>
      </c>
      <c r="J657" s="138">
        <v>465.26</v>
      </c>
    </row>
    <row r="658" spans="1:10" ht="23.25">
      <c r="A658" s="120"/>
      <c r="B658" s="122">
        <v>35</v>
      </c>
      <c r="C658" s="129">
        <v>86.1091</v>
      </c>
      <c r="D658" s="129">
        <v>86.1318</v>
      </c>
      <c r="E658" s="129">
        <f t="shared" si="37"/>
        <v>0.022700000000000387</v>
      </c>
      <c r="F658" s="230">
        <f t="shared" si="38"/>
        <v>84.41172095790715</v>
      </c>
      <c r="G658" s="187">
        <f t="shared" si="39"/>
        <v>268.91999999999996</v>
      </c>
      <c r="H658" s="122">
        <v>23</v>
      </c>
      <c r="I658" s="138">
        <v>819.24</v>
      </c>
      <c r="J658" s="138">
        <v>550.32</v>
      </c>
    </row>
    <row r="659" spans="1:10" ht="23.25">
      <c r="A659" s="120"/>
      <c r="B659" s="122">
        <v>36</v>
      </c>
      <c r="C659" s="129">
        <v>85.0706</v>
      </c>
      <c r="D659" s="129">
        <v>85.1018</v>
      </c>
      <c r="E659" s="129">
        <f t="shared" si="37"/>
        <v>0.03119999999999834</v>
      </c>
      <c r="F659" s="230">
        <f t="shared" si="38"/>
        <v>97.7504856193945</v>
      </c>
      <c r="G659" s="187">
        <f t="shared" si="39"/>
        <v>319.18000000000006</v>
      </c>
      <c r="H659" s="122">
        <v>24</v>
      </c>
      <c r="I659" s="138">
        <v>708.2</v>
      </c>
      <c r="J659" s="138">
        <v>389.02</v>
      </c>
    </row>
    <row r="660" spans="1:10" ht="23.25">
      <c r="A660" s="120">
        <v>23958</v>
      </c>
      <c r="B660" s="122">
        <v>31</v>
      </c>
      <c r="C660" s="129">
        <v>91.4263</v>
      </c>
      <c r="D660" s="129">
        <v>91.4392</v>
      </c>
      <c r="E660" s="129">
        <f aca="true" t="shared" si="40" ref="E660:E665">D660-C660</f>
        <v>0.01290000000000191</v>
      </c>
      <c r="F660" s="230">
        <f aca="true" t="shared" si="41" ref="F660:F665">((10^6)*E660/G660)</f>
        <v>46.63437206276448</v>
      </c>
      <c r="G660" s="187">
        <f aca="true" t="shared" si="42" ref="G660:G665">SUM(I660-J660)</f>
        <v>276.62</v>
      </c>
      <c r="H660" s="122">
        <v>25</v>
      </c>
      <c r="I660" s="138">
        <v>806.5</v>
      </c>
      <c r="J660" s="138">
        <v>529.88</v>
      </c>
    </row>
    <row r="661" spans="1:10" ht="23.25">
      <c r="A661" s="120"/>
      <c r="B661" s="122">
        <v>32</v>
      </c>
      <c r="C661" s="129">
        <v>84.0015</v>
      </c>
      <c r="D661" s="129">
        <v>84.027</v>
      </c>
      <c r="E661" s="129">
        <f t="shared" si="40"/>
        <v>0.025500000000008072</v>
      </c>
      <c r="F661" s="230">
        <f t="shared" si="41"/>
        <v>94.09246891261604</v>
      </c>
      <c r="G661" s="187">
        <f t="shared" si="42"/>
        <v>271.01</v>
      </c>
      <c r="H661" s="122">
        <v>26</v>
      </c>
      <c r="I661" s="138">
        <v>831.99</v>
      </c>
      <c r="J661" s="138">
        <v>560.98</v>
      </c>
    </row>
    <row r="662" spans="1:10" ht="23.25">
      <c r="A662" s="120"/>
      <c r="B662" s="122">
        <v>33</v>
      </c>
      <c r="C662" s="129">
        <v>88.4328</v>
      </c>
      <c r="D662" s="129">
        <v>88.4508</v>
      </c>
      <c r="E662" s="129">
        <f t="shared" si="40"/>
        <v>0.018000000000000682</v>
      </c>
      <c r="F662" s="230">
        <f t="shared" si="41"/>
        <v>64.71095772217676</v>
      </c>
      <c r="G662" s="187">
        <f t="shared" si="42"/>
        <v>278.15999999999997</v>
      </c>
      <c r="H662" s="122">
        <v>27</v>
      </c>
      <c r="I662" s="138">
        <v>825.86</v>
      </c>
      <c r="J662" s="138">
        <v>547.7</v>
      </c>
    </row>
    <row r="663" spans="1:10" ht="23.25">
      <c r="A663" s="120">
        <v>23970</v>
      </c>
      <c r="B663" s="122">
        <v>34</v>
      </c>
      <c r="C663" s="129">
        <v>87.038</v>
      </c>
      <c r="D663" s="129">
        <v>87.1678</v>
      </c>
      <c r="E663" s="129">
        <f t="shared" si="40"/>
        <v>0.12980000000000302</v>
      </c>
      <c r="F663" s="230">
        <f t="shared" si="41"/>
        <v>446.75431954293055</v>
      </c>
      <c r="G663" s="187">
        <f t="shared" si="42"/>
        <v>290.53999999999996</v>
      </c>
      <c r="H663" s="122">
        <v>28</v>
      </c>
      <c r="I663" s="138">
        <v>780.41</v>
      </c>
      <c r="J663" s="138">
        <v>489.87</v>
      </c>
    </row>
    <row r="664" spans="1:10" ht="23.25">
      <c r="A664" s="120"/>
      <c r="B664" s="122">
        <v>35</v>
      </c>
      <c r="C664" s="129">
        <v>86.1032</v>
      </c>
      <c r="D664" s="129">
        <v>86.2457</v>
      </c>
      <c r="E664" s="129">
        <f t="shared" si="40"/>
        <v>0.1424999999999983</v>
      </c>
      <c r="F664" s="230">
        <f t="shared" si="41"/>
        <v>490.7024793388371</v>
      </c>
      <c r="G664" s="187">
        <f t="shared" si="42"/>
        <v>290.4</v>
      </c>
      <c r="H664" s="122">
        <v>29</v>
      </c>
      <c r="I664" s="138">
        <v>819.61</v>
      </c>
      <c r="J664" s="138">
        <v>529.21</v>
      </c>
    </row>
    <row r="665" spans="1:10" ht="23.25">
      <c r="A665" s="120"/>
      <c r="B665" s="122">
        <v>36</v>
      </c>
      <c r="C665" s="129">
        <v>90.684</v>
      </c>
      <c r="D665" s="129">
        <v>90.8116</v>
      </c>
      <c r="E665" s="129">
        <f t="shared" si="40"/>
        <v>0.12760000000000105</v>
      </c>
      <c r="F665" s="230">
        <f t="shared" si="41"/>
        <v>445.2508898038979</v>
      </c>
      <c r="G665" s="187">
        <f t="shared" si="42"/>
        <v>286.58</v>
      </c>
      <c r="H665" s="122">
        <v>30</v>
      </c>
      <c r="I665" s="138">
        <v>743.54</v>
      </c>
      <c r="J665" s="138">
        <v>456.96</v>
      </c>
    </row>
    <row r="666" spans="1:10" ht="23.25">
      <c r="A666" s="120">
        <v>23983</v>
      </c>
      <c r="B666" s="122">
        <v>1</v>
      </c>
      <c r="C666" s="129">
        <v>85.4496</v>
      </c>
      <c r="D666" s="129">
        <v>85.4604</v>
      </c>
      <c r="E666" s="129">
        <f aca="true" t="shared" si="43" ref="E666:E671">D666-C666</f>
        <v>0.010800000000003251</v>
      </c>
      <c r="F666" s="230">
        <f aca="true" t="shared" si="44" ref="F666:F671">((10^6)*E666/G666)</f>
        <v>40.51924664216723</v>
      </c>
      <c r="G666" s="187">
        <f aca="true" t="shared" si="45" ref="G666:G671">SUM(I666-J666)</f>
        <v>266.53999999999996</v>
      </c>
      <c r="H666" s="122">
        <v>31</v>
      </c>
      <c r="I666" s="138">
        <v>806.17</v>
      </c>
      <c r="J666" s="138">
        <v>539.63</v>
      </c>
    </row>
    <row r="667" spans="1:10" ht="23.25">
      <c r="A667" s="120"/>
      <c r="B667" s="122">
        <v>2</v>
      </c>
      <c r="C667" s="129">
        <v>87.5095</v>
      </c>
      <c r="D667" s="129">
        <v>87.5193</v>
      </c>
      <c r="E667" s="129">
        <f t="shared" si="43"/>
        <v>0.009799999999998477</v>
      </c>
      <c r="F667" s="230">
        <f t="shared" si="44"/>
        <v>37.8319950586723</v>
      </c>
      <c r="G667" s="187">
        <f t="shared" si="45"/>
        <v>259.0400000000001</v>
      </c>
      <c r="H667" s="122">
        <v>32</v>
      </c>
      <c r="I667" s="138">
        <v>785.21</v>
      </c>
      <c r="J667" s="138">
        <v>526.17</v>
      </c>
    </row>
    <row r="668" spans="1:10" ht="23.25">
      <c r="A668" s="120"/>
      <c r="B668" s="122">
        <v>3</v>
      </c>
      <c r="C668" s="129">
        <v>85.9282</v>
      </c>
      <c r="D668" s="129">
        <v>85.9385</v>
      </c>
      <c r="E668" s="129">
        <f t="shared" si="43"/>
        <v>0.010300000000000864</v>
      </c>
      <c r="F668" s="230">
        <f t="shared" si="44"/>
        <v>34.88332712432981</v>
      </c>
      <c r="G668" s="187">
        <f t="shared" si="45"/>
        <v>295.27000000000004</v>
      </c>
      <c r="H668" s="122">
        <v>33</v>
      </c>
      <c r="I668" s="138">
        <v>792.46</v>
      </c>
      <c r="J668" s="138">
        <v>497.19</v>
      </c>
    </row>
    <row r="669" spans="1:10" ht="23.25">
      <c r="A669" s="120">
        <v>23994</v>
      </c>
      <c r="B669" s="122">
        <v>28</v>
      </c>
      <c r="C669" s="129">
        <v>91.7444</v>
      </c>
      <c r="D669" s="129">
        <v>91.8027</v>
      </c>
      <c r="E669" s="129">
        <f t="shared" si="43"/>
        <v>0.05830000000000268</v>
      </c>
      <c r="F669" s="230">
        <f t="shared" si="44"/>
        <v>183.54111572850613</v>
      </c>
      <c r="G669" s="187">
        <f t="shared" si="45"/>
        <v>317.64</v>
      </c>
      <c r="H669" s="122">
        <v>34</v>
      </c>
      <c r="I669" s="138">
        <v>666</v>
      </c>
      <c r="J669" s="138">
        <v>348.36</v>
      </c>
    </row>
    <row r="670" spans="1:10" ht="23.25">
      <c r="A670" s="120"/>
      <c r="B670" s="122">
        <v>29</v>
      </c>
      <c r="C670" s="129">
        <v>85.2559</v>
      </c>
      <c r="D670" s="129">
        <v>85.3299</v>
      </c>
      <c r="E670" s="129">
        <f t="shared" si="43"/>
        <v>0.07399999999999807</v>
      </c>
      <c r="F670" s="230">
        <f t="shared" si="44"/>
        <v>246.10063520568713</v>
      </c>
      <c r="G670" s="187">
        <f t="shared" si="45"/>
        <v>300.69</v>
      </c>
      <c r="H670" s="122">
        <v>35</v>
      </c>
      <c r="I670" s="138">
        <v>787.12</v>
      </c>
      <c r="J670" s="138">
        <v>486.43</v>
      </c>
    </row>
    <row r="671" spans="1:10" ht="23.25">
      <c r="A671" s="120"/>
      <c r="B671" s="122">
        <v>30</v>
      </c>
      <c r="C671" s="129">
        <v>85.3263</v>
      </c>
      <c r="D671" s="129">
        <v>85.3957</v>
      </c>
      <c r="E671" s="129">
        <f t="shared" si="43"/>
        <v>0.06940000000000168</v>
      </c>
      <c r="F671" s="230">
        <f t="shared" si="44"/>
        <v>206.6460219152027</v>
      </c>
      <c r="G671" s="187">
        <f t="shared" si="45"/>
        <v>335.84000000000003</v>
      </c>
      <c r="H671" s="122">
        <v>36</v>
      </c>
      <c r="I671" s="138">
        <v>797.07</v>
      </c>
      <c r="J671" s="138">
        <v>461.23</v>
      </c>
    </row>
    <row r="672" spans="1:10" ht="23.25">
      <c r="A672" s="120">
        <v>23998</v>
      </c>
      <c r="B672" s="122">
        <v>31</v>
      </c>
      <c r="C672" s="129">
        <v>91.3963</v>
      </c>
      <c r="D672" s="129">
        <v>91.5245</v>
      </c>
      <c r="E672" s="129">
        <f aca="true" t="shared" si="46" ref="E672:E683">D672-C672</f>
        <v>0.12820000000000675</v>
      </c>
      <c r="F672" s="230">
        <f aca="true" t="shared" si="47" ref="F672:F683">((10^6)*E672/G672)</f>
        <v>439.96019080959104</v>
      </c>
      <c r="G672" s="187">
        <f aca="true" t="shared" si="48" ref="G672:G683">SUM(I672-J672)</f>
        <v>291.39000000000004</v>
      </c>
      <c r="H672" s="122">
        <v>37</v>
      </c>
      <c r="I672" s="138">
        <v>796.98</v>
      </c>
      <c r="J672" s="138">
        <v>505.59</v>
      </c>
    </row>
    <row r="673" spans="1:10" ht="23.25">
      <c r="A673" s="120"/>
      <c r="B673" s="122">
        <v>32</v>
      </c>
      <c r="C673" s="129">
        <v>83.9978</v>
      </c>
      <c r="D673" s="129">
        <v>84.1154</v>
      </c>
      <c r="E673" s="129">
        <f t="shared" si="46"/>
        <v>0.11759999999999593</v>
      </c>
      <c r="F673" s="230">
        <f t="shared" si="47"/>
        <v>364.7303290636602</v>
      </c>
      <c r="G673" s="187">
        <f t="shared" si="48"/>
        <v>322.42999999999995</v>
      </c>
      <c r="H673" s="122">
        <v>38</v>
      </c>
      <c r="I673" s="138">
        <v>697.15</v>
      </c>
      <c r="J673" s="138">
        <v>374.72</v>
      </c>
    </row>
    <row r="674" spans="1:10" ht="23.25">
      <c r="A674" s="120"/>
      <c r="B674" s="122">
        <v>33</v>
      </c>
      <c r="C674" s="129">
        <v>88.4116</v>
      </c>
      <c r="D674" s="129">
        <v>88.54</v>
      </c>
      <c r="E674" s="129">
        <f t="shared" si="46"/>
        <v>0.12839999999999918</v>
      </c>
      <c r="F674" s="230">
        <f t="shared" si="47"/>
        <v>423.9582645446714</v>
      </c>
      <c r="G674" s="187">
        <f t="shared" si="48"/>
        <v>302.86</v>
      </c>
      <c r="H674" s="122">
        <v>39</v>
      </c>
      <c r="I674" s="138">
        <v>811.73</v>
      </c>
      <c r="J674" s="138">
        <v>508.87</v>
      </c>
    </row>
    <row r="675" spans="1:10" ht="23.25">
      <c r="A675" s="120">
        <v>24013</v>
      </c>
      <c r="B675" s="122">
        <v>34</v>
      </c>
      <c r="C675" s="129">
        <v>87.013</v>
      </c>
      <c r="D675" s="129">
        <v>87.0709</v>
      </c>
      <c r="E675" s="129">
        <f t="shared" si="46"/>
        <v>0.057899999999989404</v>
      </c>
      <c r="F675" s="230">
        <f t="shared" si="47"/>
        <v>202.78079361184257</v>
      </c>
      <c r="G675" s="187">
        <f t="shared" si="48"/>
        <v>285.53</v>
      </c>
      <c r="H675" s="122">
        <v>40</v>
      </c>
      <c r="I675" s="138">
        <v>823</v>
      </c>
      <c r="J675" s="138">
        <v>537.47</v>
      </c>
    </row>
    <row r="676" spans="1:10" ht="23.25">
      <c r="A676" s="120"/>
      <c r="B676" s="122">
        <v>35</v>
      </c>
      <c r="C676" s="129">
        <v>86.0877</v>
      </c>
      <c r="D676" s="129">
        <v>86.1508</v>
      </c>
      <c r="E676" s="129">
        <f t="shared" si="46"/>
        <v>0.06310000000000571</v>
      </c>
      <c r="F676" s="230">
        <f t="shared" si="47"/>
        <v>228.25929677328062</v>
      </c>
      <c r="G676" s="187">
        <f t="shared" si="48"/>
        <v>276.44000000000005</v>
      </c>
      <c r="H676" s="122">
        <v>41</v>
      </c>
      <c r="I676" s="138">
        <v>823.75</v>
      </c>
      <c r="J676" s="138">
        <v>547.31</v>
      </c>
    </row>
    <row r="677" spans="1:10" ht="23.25">
      <c r="A677" s="120"/>
      <c r="B677" s="122">
        <v>36</v>
      </c>
      <c r="C677" s="129">
        <v>90.6551</v>
      </c>
      <c r="D677" s="129">
        <v>90.7</v>
      </c>
      <c r="E677" s="129">
        <f t="shared" si="46"/>
        <v>0.044899999999998386</v>
      </c>
      <c r="F677" s="230">
        <f t="shared" si="47"/>
        <v>145.5948636466759</v>
      </c>
      <c r="G677" s="187">
        <f t="shared" si="48"/>
        <v>308.39000000000004</v>
      </c>
      <c r="H677" s="122">
        <v>42</v>
      </c>
      <c r="I677" s="138">
        <v>781.48</v>
      </c>
      <c r="J677" s="138">
        <v>473.09</v>
      </c>
    </row>
    <row r="678" spans="1:10" ht="23.25">
      <c r="A678" s="120">
        <v>24019</v>
      </c>
      <c r="B678" s="122">
        <v>25</v>
      </c>
      <c r="C678" s="129">
        <v>87.2409</v>
      </c>
      <c r="D678" s="129">
        <v>87.3761</v>
      </c>
      <c r="E678" s="129">
        <f t="shared" si="46"/>
        <v>0.13519999999999754</v>
      </c>
      <c r="F678" s="230">
        <f t="shared" si="47"/>
        <v>468.2413243748616</v>
      </c>
      <c r="G678" s="187">
        <f t="shared" si="48"/>
        <v>288.74</v>
      </c>
      <c r="H678" s="122">
        <v>43</v>
      </c>
      <c r="I678" s="138">
        <v>806.95</v>
      </c>
      <c r="J678" s="138">
        <v>518.21</v>
      </c>
    </row>
    <row r="679" spans="1:10" ht="23.25">
      <c r="A679" s="120"/>
      <c r="B679" s="122">
        <v>26</v>
      </c>
      <c r="C679" s="129">
        <v>88.7554</v>
      </c>
      <c r="D679" s="129">
        <v>88.8875</v>
      </c>
      <c r="E679" s="129">
        <f t="shared" si="46"/>
        <v>0.13210000000000832</v>
      </c>
      <c r="F679" s="230">
        <f t="shared" si="47"/>
        <v>459.14288693478966</v>
      </c>
      <c r="G679" s="187">
        <f t="shared" si="48"/>
        <v>287.71</v>
      </c>
      <c r="H679" s="122">
        <v>44</v>
      </c>
      <c r="I679" s="138">
        <v>760.8</v>
      </c>
      <c r="J679" s="138">
        <v>473.09</v>
      </c>
    </row>
    <row r="680" spans="1:10" ht="23.25">
      <c r="A680" s="120"/>
      <c r="B680" s="122">
        <v>27</v>
      </c>
      <c r="C680" s="129">
        <v>88.0264</v>
      </c>
      <c r="D680" s="129">
        <v>88.143</v>
      </c>
      <c r="E680" s="129">
        <f t="shared" si="46"/>
        <v>0.11660000000000537</v>
      </c>
      <c r="F680" s="230">
        <f t="shared" si="47"/>
        <v>515.2452496686053</v>
      </c>
      <c r="G680" s="187">
        <f t="shared" si="48"/>
        <v>226.29999999999995</v>
      </c>
      <c r="H680" s="122">
        <v>45</v>
      </c>
      <c r="I680" s="138">
        <v>870.76</v>
      </c>
      <c r="J680" s="138">
        <v>644.46</v>
      </c>
    </row>
    <row r="681" spans="1:10" ht="23.25">
      <c r="A681" s="120">
        <v>24022</v>
      </c>
      <c r="B681" s="122">
        <v>28</v>
      </c>
      <c r="C681" s="129">
        <v>91.7251</v>
      </c>
      <c r="D681" s="129">
        <v>91.8431</v>
      </c>
      <c r="E681" s="129">
        <f t="shared" si="46"/>
        <v>0.11800000000000921</v>
      </c>
      <c r="F681" s="230">
        <f t="shared" si="47"/>
        <v>446.91891072987625</v>
      </c>
      <c r="G681" s="187">
        <f t="shared" si="48"/>
        <v>264.03</v>
      </c>
      <c r="H681" s="122">
        <v>46</v>
      </c>
      <c r="I681" s="138">
        <v>817.17</v>
      </c>
      <c r="J681" s="138">
        <v>553.14</v>
      </c>
    </row>
    <row r="682" spans="1:10" ht="23.25">
      <c r="A682" s="120"/>
      <c r="B682" s="122">
        <v>29</v>
      </c>
      <c r="C682" s="129">
        <v>85.2521</v>
      </c>
      <c r="D682" s="129">
        <v>85.378</v>
      </c>
      <c r="E682" s="129">
        <f t="shared" si="46"/>
        <v>0.12590000000000146</v>
      </c>
      <c r="F682" s="230">
        <f t="shared" si="47"/>
        <v>385.10950691301065</v>
      </c>
      <c r="G682" s="187">
        <f t="shared" si="48"/>
        <v>326.92</v>
      </c>
      <c r="H682" s="122">
        <v>47</v>
      </c>
      <c r="I682" s="138">
        <v>696.12</v>
      </c>
      <c r="J682" s="138">
        <v>369.2</v>
      </c>
    </row>
    <row r="683" spans="1:10" ht="23.25">
      <c r="A683" s="120"/>
      <c r="B683" s="122">
        <v>30</v>
      </c>
      <c r="C683" s="129">
        <v>85.2923</v>
      </c>
      <c r="D683" s="129">
        <v>85.4345</v>
      </c>
      <c r="E683" s="129">
        <f t="shared" si="46"/>
        <v>0.14220000000000255</v>
      </c>
      <c r="F683" s="230">
        <f t="shared" si="47"/>
        <v>515.2733992825399</v>
      </c>
      <c r="G683" s="187">
        <f t="shared" si="48"/>
        <v>275.97</v>
      </c>
      <c r="H683" s="122">
        <v>48</v>
      </c>
      <c r="I683" s="138">
        <v>809.76</v>
      </c>
      <c r="J683" s="138">
        <v>533.79</v>
      </c>
    </row>
    <row r="684" spans="1:10" ht="23.25">
      <c r="A684" s="120">
        <v>24034</v>
      </c>
      <c r="B684" s="122">
        <v>31</v>
      </c>
      <c r="C684" s="129">
        <v>91.35</v>
      </c>
      <c r="D684" s="129">
        <v>91.4971</v>
      </c>
      <c r="E684" s="129">
        <f aca="true" t="shared" si="49" ref="E684:E706">D684-C684</f>
        <v>0.1471000000000089</v>
      </c>
      <c r="F684" s="230">
        <f aca="true" t="shared" si="50" ref="F684:F706">((10^6)*E684/G684)</f>
        <v>493.60759706053113</v>
      </c>
      <c r="G684" s="187">
        <f aca="true" t="shared" si="51" ref="G684:G706">SUM(I684-J684)</f>
        <v>298.01</v>
      </c>
      <c r="H684" s="122">
        <v>49</v>
      </c>
      <c r="I684" s="138">
        <v>683.77</v>
      </c>
      <c r="J684" s="138">
        <v>385.76</v>
      </c>
    </row>
    <row r="685" spans="1:10" ht="23.25">
      <c r="A685" s="120"/>
      <c r="B685" s="122">
        <v>32</v>
      </c>
      <c r="C685" s="129">
        <v>83.9646</v>
      </c>
      <c r="D685" s="129">
        <v>84.1074</v>
      </c>
      <c r="E685" s="129">
        <f t="shared" si="49"/>
        <v>0.14279999999999404</v>
      </c>
      <c r="F685" s="230">
        <f t="shared" si="50"/>
        <v>559.1886282648472</v>
      </c>
      <c r="G685" s="187">
        <f t="shared" si="51"/>
        <v>255.37</v>
      </c>
      <c r="H685" s="122">
        <v>50</v>
      </c>
      <c r="I685" s="138">
        <v>764.24</v>
      </c>
      <c r="J685" s="138">
        <v>508.87</v>
      </c>
    </row>
    <row r="686" spans="1:10" ht="23.25">
      <c r="A686" s="120"/>
      <c r="B686" s="122">
        <v>33</v>
      </c>
      <c r="C686" s="129">
        <v>88.3839</v>
      </c>
      <c r="D686" s="129">
        <v>88.5383</v>
      </c>
      <c r="E686" s="129">
        <f t="shared" si="49"/>
        <v>0.15440000000000964</v>
      </c>
      <c r="F686" s="230">
        <f t="shared" si="50"/>
        <v>526.764695848008</v>
      </c>
      <c r="G686" s="187">
        <f t="shared" si="51"/>
        <v>293.11</v>
      </c>
      <c r="H686" s="122">
        <v>51</v>
      </c>
      <c r="I686" s="138">
        <v>603.25</v>
      </c>
      <c r="J686" s="138">
        <v>310.14</v>
      </c>
    </row>
    <row r="687" spans="1:10" ht="23.25">
      <c r="A687" s="120">
        <v>24053</v>
      </c>
      <c r="B687" s="122">
        <v>25</v>
      </c>
      <c r="C687" s="129">
        <v>87.2212</v>
      </c>
      <c r="D687" s="129">
        <v>87.2317</v>
      </c>
      <c r="E687" s="129">
        <f t="shared" si="49"/>
        <v>0.010500000000007503</v>
      </c>
      <c r="F687" s="230">
        <f t="shared" si="50"/>
        <v>38.48409324148769</v>
      </c>
      <c r="G687" s="187">
        <f t="shared" si="51"/>
        <v>272.84000000000003</v>
      </c>
      <c r="H687" s="122">
        <v>52</v>
      </c>
      <c r="I687" s="138">
        <v>854.85</v>
      </c>
      <c r="J687" s="138">
        <v>582.01</v>
      </c>
    </row>
    <row r="688" spans="1:10" ht="23.25">
      <c r="A688" s="120"/>
      <c r="B688" s="122">
        <v>26</v>
      </c>
      <c r="C688" s="129">
        <v>88.778</v>
      </c>
      <c r="D688" s="129">
        <v>88.7879</v>
      </c>
      <c r="E688" s="129">
        <f t="shared" si="49"/>
        <v>0.009899999999987585</v>
      </c>
      <c r="F688" s="230">
        <f t="shared" si="50"/>
        <v>36.314283618177626</v>
      </c>
      <c r="G688" s="187">
        <f t="shared" si="51"/>
        <v>272.62</v>
      </c>
      <c r="H688" s="122">
        <v>53</v>
      </c>
      <c r="I688" s="138">
        <v>798.14</v>
      </c>
      <c r="J688" s="138">
        <v>525.52</v>
      </c>
    </row>
    <row r="689" spans="1:10" ht="23.25">
      <c r="A689" s="120"/>
      <c r="B689" s="122">
        <v>27</v>
      </c>
      <c r="C689" s="129">
        <v>88.0443</v>
      </c>
      <c r="D689" s="129">
        <v>88.0543</v>
      </c>
      <c r="E689" s="129">
        <f t="shared" si="49"/>
        <v>0.009999999999990905</v>
      </c>
      <c r="F689" s="230">
        <f t="shared" si="50"/>
        <v>39.07776475182066</v>
      </c>
      <c r="G689" s="187">
        <f t="shared" si="51"/>
        <v>255.89999999999998</v>
      </c>
      <c r="H689" s="122">
        <v>54</v>
      </c>
      <c r="I689" s="138">
        <v>801.38</v>
      </c>
      <c r="J689" s="138">
        <v>545.48</v>
      </c>
    </row>
    <row r="690" spans="1:10" ht="23.25">
      <c r="A690" s="120">
        <v>24070</v>
      </c>
      <c r="B690" s="122">
        <v>28</v>
      </c>
      <c r="C690" s="129">
        <v>91.7465</v>
      </c>
      <c r="D690" s="129">
        <v>91.7546</v>
      </c>
      <c r="E690" s="129">
        <f t="shared" si="49"/>
        <v>0.008099999999998886</v>
      </c>
      <c r="F690" s="230">
        <f t="shared" si="50"/>
        <v>28.305842885095355</v>
      </c>
      <c r="G690" s="187">
        <f t="shared" si="51"/>
        <v>286.15999999999997</v>
      </c>
      <c r="H690" s="122">
        <v>55</v>
      </c>
      <c r="I690" s="138">
        <v>825.53</v>
      </c>
      <c r="J690" s="138">
        <v>539.37</v>
      </c>
    </row>
    <row r="691" spans="1:10" ht="23.25">
      <c r="A691" s="120"/>
      <c r="B691" s="122">
        <v>29</v>
      </c>
      <c r="C691" s="129">
        <v>85.24</v>
      </c>
      <c r="D691" s="129">
        <v>85.2505</v>
      </c>
      <c r="E691" s="129">
        <f t="shared" si="49"/>
        <v>0.010500000000007503</v>
      </c>
      <c r="F691" s="230">
        <f t="shared" si="50"/>
        <v>36.646656428896776</v>
      </c>
      <c r="G691" s="187">
        <f t="shared" si="51"/>
        <v>286.52</v>
      </c>
      <c r="H691" s="122">
        <v>56</v>
      </c>
      <c r="I691" s="138">
        <v>846.12</v>
      </c>
      <c r="J691" s="138">
        <v>559.6</v>
      </c>
    </row>
    <row r="692" spans="1:10" ht="23.25">
      <c r="A692" s="120"/>
      <c r="B692" s="122">
        <v>30</v>
      </c>
      <c r="C692" s="129">
        <v>85.3362</v>
      </c>
      <c r="D692" s="129">
        <v>85.3531</v>
      </c>
      <c r="E692" s="129">
        <f t="shared" si="49"/>
        <v>0.016899999999992588</v>
      </c>
      <c r="F692" s="230">
        <f t="shared" si="50"/>
        <v>66.53281366872402</v>
      </c>
      <c r="G692" s="187">
        <f t="shared" si="51"/>
        <v>254.01</v>
      </c>
      <c r="H692" s="122">
        <v>57</v>
      </c>
      <c r="I692" s="138">
        <v>818.41</v>
      </c>
      <c r="J692" s="138">
        <v>564.4</v>
      </c>
    </row>
    <row r="693" spans="1:10" ht="23.25">
      <c r="A693" s="120">
        <v>24084</v>
      </c>
      <c r="B693" s="122">
        <v>7</v>
      </c>
      <c r="C693" s="129">
        <v>86.4135</v>
      </c>
      <c r="D693" s="129">
        <v>86.4177</v>
      </c>
      <c r="E693" s="129">
        <f t="shared" si="49"/>
        <v>0.004199999999997317</v>
      </c>
      <c r="F693" s="230">
        <f t="shared" si="50"/>
        <v>12.982597137638148</v>
      </c>
      <c r="G693" s="187">
        <f t="shared" si="51"/>
        <v>323.51</v>
      </c>
      <c r="H693" s="122">
        <v>58</v>
      </c>
      <c r="I693" s="138">
        <v>711.79</v>
      </c>
      <c r="J693" s="138">
        <v>388.28</v>
      </c>
    </row>
    <row r="694" spans="1:10" ht="23.25">
      <c r="A694" s="120"/>
      <c r="B694" s="122">
        <v>8</v>
      </c>
      <c r="C694" s="129">
        <v>84.8317</v>
      </c>
      <c r="D694" s="129">
        <v>84.8345</v>
      </c>
      <c r="E694" s="129">
        <f t="shared" si="49"/>
        <v>0.0028000000000076852</v>
      </c>
      <c r="F694" s="230">
        <f t="shared" si="50"/>
        <v>8.46407303288197</v>
      </c>
      <c r="G694" s="187">
        <f t="shared" si="51"/>
        <v>330.81000000000006</v>
      </c>
      <c r="H694" s="122">
        <v>59</v>
      </c>
      <c r="I694" s="138">
        <v>716.57</v>
      </c>
      <c r="J694" s="138">
        <v>385.76</v>
      </c>
    </row>
    <row r="695" spans="1:10" ht="23.25">
      <c r="A695" s="120"/>
      <c r="B695" s="122">
        <v>9</v>
      </c>
      <c r="C695" s="129">
        <v>86.5863</v>
      </c>
      <c r="D695" s="129">
        <v>86.591</v>
      </c>
      <c r="E695" s="129">
        <f t="shared" si="49"/>
        <v>0.004699999999999704</v>
      </c>
      <c r="F695" s="230">
        <f t="shared" si="50"/>
        <v>16.196285192459097</v>
      </c>
      <c r="G695" s="187">
        <f t="shared" si="51"/>
        <v>290.18999999999994</v>
      </c>
      <c r="H695" s="122">
        <v>60</v>
      </c>
      <c r="I695" s="138">
        <v>759.16</v>
      </c>
      <c r="J695" s="138">
        <v>468.97</v>
      </c>
    </row>
    <row r="696" spans="1:10" ht="23.25">
      <c r="A696" s="120">
        <v>24095</v>
      </c>
      <c r="B696" s="122">
        <v>10</v>
      </c>
      <c r="C696" s="129">
        <v>85.115</v>
      </c>
      <c r="D696" s="129">
        <v>85.1158</v>
      </c>
      <c r="E696" s="129">
        <f t="shared" si="49"/>
        <v>0.0007999999999981355</v>
      </c>
      <c r="F696" s="230">
        <f t="shared" si="50"/>
        <v>2.6482174186439</v>
      </c>
      <c r="G696" s="187">
        <f t="shared" si="51"/>
        <v>302.0899999999999</v>
      </c>
      <c r="H696" s="122">
        <v>61</v>
      </c>
      <c r="I696" s="138">
        <v>890.55</v>
      </c>
      <c r="J696" s="138">
        <v>588.46</v>
      </c>
    </row>
    <row r="697" spans="1:10" ht="23.25">
      <c r="A697" s="120"/>
      <c r="B697" s="122">
        <v>11</v>
      </c>
      <c r="C697" s="129">
        <v>86.1214</v>
      </c>
      <c r="D697" s="129">
        <v>86.1244</v>
      </c>
      <c r="E697" s="129">
        <f t="shared" si="49"/>
        <v>0.0030000000000001137</v>
      </c>
      <c r="F697" s="230">
        <f t="shared" si="50"/>
        <v>8.569469835466503</v>
      </c>
      <c r="G697" s="187">
        <f t="shared" si="51"/>
        <v>350.08000000000004</v>
      </c>
      <c r="H697" s="122">
        <v>62</v>
      </c>
      <c r="I697" s="138">
        <v>684.1</v>
      </c>
      <c r="J697" s="138">
        <v>334.02</v>
      </c>
    </row>
    <row r="698" spans="1:10" ht="23.25">
      <c r="A698" s="120"/>
      <c r="B698" s="122">
        <v>12</v>
      </c>
      <c r="C698" s="129">
        <v>84.8652</v>
      </c>
      <c r="D698" s="129">
        <v>84.8653</v>
      </c>
      <c r="E698" s="129">
        <f t="shared" si="49"/>
        <v>0.00010000000000331966</v>
      </c>
      <c r="F698" s="230">
        <f t="shared" si="50"/>
        <v>0.3429472890130652</v>
      </c>
      <c r="G698" s="187">
        <f t="shared" si="51"/>
        <v>291.5899999999999</v>
      </c>
      <c r="H698" s="122">
        <v>63</v>
      </c>
      <c r="I698" s="138">
        <v>867.06</v>
      </c>
      <c r="J698" s="138">
        <v>575.47</v>
      </c>
    </row>
    <row r="699" spans="1:10" ht="23.25">
      <c r="A699" s="120">
        <v>24116</v>
      </c>
      <c r="B699" s="122">
        <v>7</v>
      </c>
      <c r="C699" s="129">
        <v>86.3983</v>
      </c>
      <c r="D699" s="129">
        <v>86.4101</v>
      </c>
      <c r="E699" s="129">
        <f t="shared" si="49"/>
        <v>0.011799999999993815</v>
      </c>
      <c r="F699" s="230">
        <f t="shared" si="50"/>
        <v>33.64315447338147</v>
      </c>
      <c r="G699" s="187">
        <f t="shared" si="51"/>
        <v>350.73999999999995</v>
      </c>
      <c r="H699" s="122">
        <v>64</v>
      </c>
      <c r="I699" s="138">
        <v>643.3</v>
      </c>
      <c r="J699" s="138">
        <v>292.56</v>
      </c>
    </row>
    <row r="700" spans="1:10" ht="23.25">
      <c r="A700" s="120"/>
      <c r="B700" s="122">
        <v>8</v>
      </c>
      <c r="C700" s="129">
        <v>84.8296</v>
      </c>
      <c r="D700" s="129">
        <v>84.8375</v>
      </c>
      <c r="E700" s="129">
        <f t="shared" si="49"/>
        <v>0.007900000000006457</v>
      </c>
      <c r="F700" s="230">
        <f t="shared" si="50"/>
        <v>21.647987285250483</v>
      </c>
      <c r="G700" s="187">
        <f t="shared" si="51"/>
        <v>364.92999999999995</v>
      </c>
      <c r="H700" s="122">
        <v>65</v>
      </c>
      <c r="I700" s="138">
        <v>638.31</v>
      </c>
      <c r="J700" s="138">
        <v>273.38</v>
      </c>
    </row>
    <row r="701" spans="1:10" ht="23.25">
      <c r="A701" s="120"/>
      <c r="B701" s="122">
        <v>9</v>
      </c>
      <c r="C701" s="129">
        <v>86.5969</v>
      </c>
      <c r="D701" s="129">
        <v>86.6047</v>
      </c>
      <c r="E701" s="129">
        <f t="shared" si="49"/>
        <v>0.007799999999988927</v>
      </c>
      <c r="F701" s="230">
        <f t="shared" si="50"/>
        <v>28.054526489907303</v>
      </c>
      <c r="G701" s="187">
        <f t="shared" si="51"/>
        <v>278.03</v>
      </c>
      <c r="H701" s="122">
        <v>66</v>
      </c>
      <c r="I701" s="138">
        <v>670.67</v>
      </c>
      <c r="J701" s="138">
        <v>392.64</v>
      </c>
    </row>
    <row r="702" spans="1:10" ht="23.25">
      <c r="A702" s="120">
        <v>24124</v>
      </c>
      <c r="B702" s="122">
        <v>10</v>
      </c>
      <c r="C702" s="129">
        <v>85.1305</v>
      </c>
      <c r="D702" s="129">
        <v>85.1387</v>
      </c>
      <c r="E702" s="129">
        <f t="shared" si="49"/>
        <v>0.008200000000002206</v>
      </c>
      <c r="F702" s="230">
        <f t="shared" si="50"/>
        <v>27.882620966378333</v>
      </c>
      <c r="G702" s="187">
        <f t="shared" si="51"/>
        <v>294.09000000000003</v>
      </c>
      <c r="H702" s="122">
        <v>67</v>
      </c>
      <c r="I702" s="138">
        <v>795.1</v>
      </c>
      <c r="J702" s="138">
        <v>501.01</v>
      </c>
    </row>
    <row r="703" spans="1:10" ht="23.25">
      <c r="A703" s="120"/>
      <c r="B703" s="122">
        <v>11</v>
      </c>
      <c r="C703" s="129">
        <v>86.1368</v>
      </c>
      <c r="D703" s="129">
        <v>86.1493</v>
      </c>
      <c r="E703" s="129">
        <f t="shared" si="49"/>
        <v>0.012500000000002842</v>
      </c>
      <c r="F703" s="230">
        <f t="shared" si="50"/>
        <v>41.634746694210584</v>
      </c>
      <c r="G703" s="187">
        <f t="shared" si="51"/>
        <v>300.22999999999996</v>
      </c>
      <c r="H703" s="122">
        <v>68</v>
      </c>
      <c r="I703" s="138">
        <v>668.31</v>
      </c>
      <c r="J703" s="138">
        <v>368.08</v>
      </c>
    </row>
    <row r="704" spans="1:10" ht="23.25">
      <c r="A704" s="120"/>
      <c r="B704" s="122">
        <v>12</v>
      </c>
      <c r="C704" s="129">
        <v>84.866</v>
      </c>
      <c r="D704" s="129">
        <v>84.8783</v>
      </c>
      <c r="E704" s="129">
        <f t="shared" si="49"/>
        <v>0.012299999999996203</v>
      </c>
      <c r="F704" s="230">
        <f t="shared" si="50"/>
        <v>45.63838076507811</v>
      </c>
      <c r="G704" s="187">
        <f t="shared" si="51"/>
        <v>269.51</v>
      </c>
      <c r="H704" s="122">
        <v>69</v>
      </c>
      <c r="I704" s="138">
        <v>799.11</v>
      </c>
      <c r="J704" s="138">
        <v>529.6</v>
      </c>
    </row>
    <row r="705" spans="1:10" ht="23.25">
      <c r="A705" s="120">
        <v>24144</v>
      </c>
      <c r="B705" s="122">
        <v>13</v>
      </c>
      <c r="C705" s="129">
        <v>85.2932</v>
      </c>
      <c r="D705" s="129">
        <v>85.309</v>
      </c>
      <c r="E705" s="129">
        <f t="shared" si="49"/>
        <v>0.015799999999998704</v>
      </c>
      <c r="F705" s="230">
        <f t="shared" si="50"/>
        <v>61.67297708731294</v>
      </c>
      <c r="G705" s="187">
        <f t="shared" si="51"/>
        <v>256.19000000000005</v>
      </c>
      <c r="H705" s="122">
        <v>70</v>
      </c>
      <c r="I705" s="138">
        <v>806.96</v>
      </c>
      <c r="J705" s="138">
        <v>550.77</v>
      </c>
    </row>
    <row r="706" spans="1:10" ht="23.25">
      <c r="A706" s="120"/>
      <c r="B706" s="122">
        <v>14</v>
      </c>
      <c r="C706" s="129">
        <v>87.781</v>
      </c>
      <c r="D706" s="129">
        <v>87.7914</v>
      </c>
      <c r="E706" s="129">
        <f t="shared" si="49"/>
        <v>0.010399999999989973</v>
      </c>
      <c r="F706" s="230">
        <f t="shared" si="50"/>
        <v>40.413460791132245</v>
      </c>
      <c r="G706" s="187">
        <f t="shared" si="51"/>
        <v>257.34000000000003</v>
      </c>
      <c r="H706" s="122">
        <v>71</v>
      </c>
      <c r="I706" s="138">
        <v>777.1</v>
      </c>
      <c r="J706" s="138">
        <v>519.76</v>
      </c>
    </row>
    <row r="707" spans="1:10" ht="23.25">
      <c r="A707" s="120"/>
      <c r="B707" s="122">
        <v>15</v>
      </c>
      <c r="C707" s="129">
        <v>86.985</v>
      </c>
      <c r="D707" s="129">
        <v>86.9952</v>
      </c>
      <c r="E707" s="129">
        <f>D707-C707</f>
        <v>0.010199999999997544</v>
      </c>
      <c r="F707" s="230">
        <f>((10^6)*E707/G707)</f>
        <v>33.40100857946671</v>
      </c>
      <c r="G707" s="187">
        <f>SUM(I707-J707)</f>
        <v>305.38</v>
      </c>
      <c r="H707" s="122">
        <v>72</v>
      </c>
      <c r="I707" s="138">
        <v>683.24</v>
      </c>
      <c r="J707" s="138">
        <v>377.86</v>
      </c>
    </row>
    <row r="708" spans="1:10" ht="23.25">
      <c r="A708" s="120">
        <v>24160</v>
      </c>
      <c r="B708" s="122">
        <v>16</v>
      </c>
      <c r="C708" s="129">
        <v>85.6433</v>
      </c>
      <c r="D708" s="129">
        <v>85.6549</v>
      </c>
      <c r="E708" s="129">
        <f>D708-C708</f>
        <v>0.011600000000001387</v>
      </c>
      <c r="F708" s="230">
        <f>((10^6)*E708/G708)</f>
        <v>52.521959612430436</v>
      </c>
      <c r="G708" s="187">
        <f>SUM(I708-J708)</f>
        <v>220.86</v>
      </c>
      <c r="H708" s="122">
        <v>73</v>
      </c>
      <c r="I708" s="138">
        <v>782.92</v>
      </c>
      <c r="J708" s="138">
        <v>562.06</v>
      </c>
    </row>
    <row r="709" spans="1:10" ht="23.25">
      <c r="A709" s="120"/>
      <c r="B709" s="122">
        <v>17</v>
      </c>
      <c r="C709" s="129">
        <v>84</v>
      </c>
      <c r="D709" s="129">
        <v>84.0119</v>
      </c>
      <c r="E709" s="129">
        <f>D709-C709</f>
        <v>0.011899999999997135</v>
      </c>
      <c r="F709" s="230">
        <f>((10^6)*E709/G709)</f>
        <v>43.567401332639434</v>
      </c>
      <c r="G709" s="187">
        <f>SUM(I709-J709)</f>
        <v>273.14</v>
      </c>
      <c r="H709" s="122">
        <v>74</v>
      </c>
      <c r="I709" s="138">
        <v>786.18</v>
      </c>
      <c r="J709" s="138">
        <v>513.04</v>
      </c>
    </row>
    <row r="710" spans="1:10" ht="23.25">
      <c r="A710" s="120"/>
      <c r="B710" s="122">
        <v>18</v>
      </c>
      <c r="C710" s="129">
        <v>86.8012</v>
      </c>
      <c r="D710" s="129">
        <v>86.8108</v>
      </c>
      <c r="E710" s="129">
        <f>D710-C710</f>
        <v>0.009600000000006048</v>
      </c>
      <c r="F710" s="230">
        <f>((10^6)*E710/G710)</f>
        <v>38.93575600262024</v>
      </c>
      <c r="G710" s="187">
        <f>SUM(I710-J710)</f>
        <v>246.56000000000006</v>
      </c>
      <c r="H710" s="122">
        <v>75</v>
      </c>
      <c r="I710" s="138">
        <v>765.7</v>
      </c>
      <c r="J710" s="138">
        <v>519.14</v>
      </c>
    </row>
    <row r="711" spans="1:10" ht="23.25">
      <c r="A711" s="120">
        <v>24173</v>
      </c>
      <c r="B711" s="122">
        <v>1</v>
      </c>
      <c r="C711" s="129">
        <v>85.4357</v>
      </c>
      <c r="D711" s="129">
        <v>85.4431</v>
      </c>
      <c r="E711" s="129">
        <f>D711-C711</f>
        <v>0.00740000000000407</v>
      </c>
      <c r="F711" s="230">
        <f>((10^6)*E711/G711)</f>
        <v>23.304150658197617</v>
      </c>
      <c r="G711" s="187">
        <f>SUM(I711-J711)</f>
        <v>317.53999999999996</v>
      </c>
      <c r="H711" s="122">
        <v>76</v>
      </c>
      <c r="I711" s="138">
        <v>796.4</v>
      </c>
      <c r="J711" s="138">
        <v>478.86</v>
      </c>
    </row>
    <row r="712" spans="1:10" ht="23.25">
      <c r="A712" s="120"/>
      <c r="B712" s="122">
        <v>2</v>
      </c>
      <c r="C712" s="129">
        <v>87.4593</v>
      </c>
      <c r="D712" s="129">
        <v>87.4612</v>
      </c>
      <c r="E712" s="129">
        <f aca="true" t="shared" si="52" ref="E712:E717">D712-C712</f>
        <v>0.00190000000000623</v>
      </c>
      <c r="F712" s="230">
        <f aca="true" t="shared" si="53" ref="F712:F717">((10^6)*E712/G712)</f>
        <v>5.839326326160889</v>
      </c>
      <c r="G712" s="187">
        <f aca="true" t="shared" si="54" ref="G712:G717">SUM(I712-J712)</f>
        <v>325.38</v>
      </c>
      <c r="H712" s="122">
        <v>77</v>
      </c>
      <c r="I712" s="138">
        <v>727.15</v>
      </c>
      <c r="J712" s="138">
        <v>401.77</v>
      </c>
    </row>
    <row r="713" spans="1:10" ht="23.25">
      <c r="A713" s="120"/>
      <c r="B713" s="122">
        <v>3</v>
      </c>
      <c r="C713" s="129">
        <v>85.8613</v>
      </c>
      <c r="D713" s="129">
        <v>85.8705</v>
      </c>
      <c r="E713" s="129">
        <f t="shared" si="52"/>
        <v>0.00920000000000698</v>
      </c>
      <c r="F713" s="230">
        <f t="shared" si="53"/>
        <v>28.67026083706872</v>
      </c>
      <c r="G713" s="187">
        <f t="shared" si="54"/>
        <v>320.89</v>
      </c>
      <c r="H713" s="122">
        <v>78</v>
      </c>
      <c r="I713" s="138">
        <v>706.51</v>
      </c>
      <c r="J713" s="138">
        <v>385.62</v>
      </c>
    </row>
    <row r="714" spans="1:10" ht="23.25">
      <c r="A714" s="120">
        <v>24183</v>
      </c>
      <c r="B714" s="122">
        <v>4</v>
      </c>
      <c r="C714" s="129">
        <v>85.0234</v>
      </c>
      <c r="D714" s="129">
        <v>85.0282</v>
      </c>
      <c r="E714" s="129">
        <f t="shared" si="52"/>
        <v>0.004800000000003024</v>
      </c>
      <c r="F714" s="230">
        <f t="shared" si="53"/>
        <v>20.48131080390435</v>
      </c>
      <c r="G714" s="187">
        <f t="shared" si="54"/>
        <v>234.36</v>
      </c>
      <c r="H714" s="122">
        <v>79</v>
      </c>
      <c r="I714" s="138">
        <v>787.48</v>
      </c>
      <c r="J714" s="138">
        <v>553.12</v>
      </c>
    </row>
    <row r="715" spans="1:10" ht="23.25">
      <c r="A715" s="120"/>
      <c r="B715" s="122">
        <v>5</v>
      </c>
      <c r="C715" s="129">
        <v>86.1358</v>
      </c>
      <c r="D715" s="129">
        <v>86.1433</v>
      </c>
      <c r="E715" s="129">
        <f t="shared" si="52"/>
        <v>0.007499999999993179</v>
      </c>
      <c r="F715" s="230">
        <f t="shared" si="53"/>
        <v>30.036043251874972</v>
      </c>
      <c r="G715" s="187">
        <f t="shared" si="54"/>
        <v>249.69999999999993</v>
      </c>
      <c r="H715" s="122">
        <v>80</v>
      </c>
      <c r="I715" s="138">
        <v>798.68</v>
      </c>
      <c r="J715" s="138">
        <v>548.98</v>
      </c>
    </row>
    <row r="716" spans="1:10" s="209" customFormat="1" ht="24" thickBot="1">
      <c r="A716" s="204"/>
      <c r="B716" s="205">
        <v>6</v>
      </c>
      <c r="C716" s="206">
        <v>87.4502</v>
      </c>
      <c r="D716" s="206">
        <v>87.46</v>
      </c>
      <c r="E716" s="206">
        <f t="shared" si="52"/>
        <v>0.009799999999998477</v>
      </c>
      <c r="F716" s="252">
        <f t="shared" si="53"/>
        <v>37.99333178257918</v>
      </c>
      <c r="G716" s="207">
        <f t="shared" si="54"/>
        <v>257.94000000000005</v>
      </c>
      <c r="H716" s="205">
        <v>81</v>
      </c>
      <c r="I716" s="208">
        <v>813.94</v>
      </c>
      <c r="J716" s="208">
        <v>556</v>
      </c>
    </row>
    <row r="717" spans="1:10" ht="24" thickTop="1">
      <c r="A717" s="169"/>
      <c r="B717" s="170"/>
      <c r="C717" s="171"/>
      <c r="D717" s="171"/>
      <c r="E717" s="171">
        <f t="shared" si="52"/>
        <v>0</v>
      </c>
      <c r="F717" s="229" t="e">
        <f t="shared" si="53"/>
        <v>#DIV/0!</v>
      </c>
      <c r="G717" s="193">
        <f t="shared" si="54"/>
        <v>0</v>
      </c>
      <c r="H717" s="170"/>
      <c r="I717" s="173"/>
      <c r="J717" s="17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5"/>
  <sheetViews>
    <sheetView zoomScale="85" zoomScaleNormal="85" zoomScalePageLayoutView="0" workbookViewId="0" topLeftCell="A245">
      <selection activeCell="F257" sqref="F257"/>
    </sheetView>
  </sheetViews>
  <sheetFormatPr defaultColWidth="9.140625" defaultRowHeight="23.25"/>
  <cols>
    <col min="1" max="1" width="10.421875" style="9" bestFit="1" customWidth="1"/>
    <col min="2" max="2" width="12.7109375" style="79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78" t="s">
        <v>0</v>
      </c>
      <c r="C2" s="11"/>
      <c r="D2" s="2"/>
      <c r="E2" s="2"/>
      <c r="F2" s="11"/>
      <c r="G2" s="2"/>
      <c r="I2" s="11"/>
      <c r="J2" s="11"/>
      <c r="K2" s="11"/>
      <c r="L2" s="2"/>
      <c r="M2" s="2"/>
    </row>
    <row r="3" spans="2:7" ht="24">
      <c r="B3" s="79" t="s">
        <v>122</v>
      </c>
      <c r="G3" s="1" t="s">
        <v>1</v>
      </c>
    </row>
    <row r="4" spans="2:7" ht="24">
      <c r="B4" s="79" t="s">
        <v>112</v>
      </c>
      <c r="G4" s="1" t="s">
        <v>2</v>
      </c>
    </row>
    <row r="5" spans="2:7" ht="27.75" thickBot="1">
      <c r="B5" s="79" t="s">
        <v>98</v>
      </c>
      <c r="G5" s="1" t="s">
        <v>3</v>
      </c>
    </row>
    <row r="6" spans="2:13" ht="120">
      <c r="B6" s="80" t="s">
        <v>4</v>
      </c>
      <c r="C6" s="73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76"/>
      <c r="J6" s="76"/>
      <c r="K6" s="76"/>
      <c r="L6" s="14"/>
      <c r="M6" s="14"/>
    </row>
    <row r="7" spans="2:13" ht="72">
      <c r="B7" s="81"/>
      <c r="C7" s="74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85"/>
      <c r="I7" s="39"/>
      <c r="J7" s="39"/>
      <c r="K7" s="39"/>
      <c r="L7" s="15"/>
      <c r="M7" s="15"/>
    </row>
    <row r="8" spans="2:13" ht="24">
      <c r="B8" s="82" t="s">
        <v>15</v>
      </c>
      <c r="C8" s="43" t="s">
        <v>16</v>
      </c>
      <c r="D8" s="42" t="s">
        <v>17</v>
      </c>
      <c r="E8" s="42" t="s">
        <v>18</v>
      </c>
      <c r="F8" s="43" t="s">
        <v>19</v>
      </c>
      <c r="G8" s="42" t="s">
        <v>20</v>
      </c>
      <c r="H8" s="44" t="s">
        <v>21</v>
      </c>
      <c r="I8" s="77"/>
      <c r="J8" s="77"/>
      <c r="K8" s="77"/>
      <c r="L8" s="16"/>
      <c r="M8" s="16"/>
    </row>
    <row r="9" spans="1:14" s="17" customFormat="1" ht="24">
      <c r="A9" s="45">
        <v>1</v>
      </c>
      <c r="B9" s="71">
        <v>20648</v>
      </c>
      <c r="C9" s="46">
        <v>260.952</v>
      </c>
      <c r="D9" s="47">
        <v>5.563</v>
      </c>
      <c r="E9" s="48">
        <f aca="true" t="shared" si="0" ref="E9:E72">D9*0.0864</f>
        <v>0.4806432</v>
      </c>
      <c r="F9" s="49">
        <f>+AVERAGE(I9:K9)</f>
        <v>35.670633333333335</v>
      </c>
      <c r="G9" s="50">
        <f>F9*E9</f>
        <v>17.14484735136</v>
      </c>
      <c r="H9" s="86" t="s">
        <v>43</v>
      </c>
      <c r="I9" s="87">
        <v>30.57554</v>
      </c>
      <c r="J9" s="87">
        <v>33.3668</v>
      </c>
      <c r="K9" s="87">
        <v>43.06956</v>
      </c>
      <c r="L9" s="51"/>
      <c r="M9" s="51"/>
      <c r="N9" s="52"/>
    </row>
    <row r="10" spans="1:14" s="17" customFormat="1" ht="24">
      <c r="A10" s="45">
        <f aca="true" t="shared" si="1" ref="A10:A16">+A9+1</f>
        <v>2</v>
      </c>
      <c r="B10" s="71">
        <v>20655</v>
      </c>
      <c r="C10" s="46">
        <v>261.163</v>
      </c>
      <c r="D10" s="47">
        <v>9.531</v>
      </c>
      <c r="E10" s="48">
        <f t="shared" si="0"/>
        <v>0.8234784</v>
      </c>
      <c r="F10" s="49">
        <f>+AVERAGE(I10:K10)</f>
        <v>35.18042666666667</v>
      </c>
      <c r="G10" s="50">
        <f>F10*E10</f>
        <v>28.970321462784003</v>
      </c>
      <c r="H10" s="86" t="s">
        <v>40</v>
      </c>
      <c r="I10" s="87">
        <v>36.91275</v>
      </c>
      <c r="J10" s="87">
        <v>43.35962</v>
      </c>
      <c r="K10" s="87">
        <v>25.26891</v>
      </c>
      <c r="L10" s="51"/>
      <c r="M10" s="51"/>
      <c r="N10" s="52"/>
    </row>
    <row r="11" spans="1:14" s="17" customFormat="1" ht="24">
      <c r="A11" s="45">
        <f t="shared" si="1"/>
        <v>3</v>
      </c>
      <c r="B11" s="71">
        <v>20665</v>
      </c>
      <c r="C11" s="49">
        <v>261.341</v>
      </c>
      <c r="D11" s="49">
        <v>59.798</v>
      </c>
      <c r="E11" s="48">
        <f t="shared" si="0"/>
        <v>5.1665472</v>
      </c>
      <c r="F11" s="49">
        <f>+AVERAGE(I11:K11)</f>
        <v>82.21192666666667</v>
      </c>
      <c r="G11" s="50">
        <f>F11*E11</f>
        <v>424.751799526272</v>
      </c>
      <c r="H11" s="86" t="s">
        <v>44</v>
      </c>
      <c r="I11" s="87">
        <v>93.58765</v>
      </c>
      <c r="J11" s="87">
        <v>70.91987</v>
      </c>
      <c r="K11" s="87">
        <v>82.12826</v>
      </c>
      <c r="L11" s="89" t="s">
        <v>48</v>
      </c>
      <c r="M11" s="90"/>
      <c r="N11" s="52"/>
    </row>
    <row r="12" spans="1:14" s="17" customFormat="1" ht="24">
      <c r="A12" s="45">
        <f t="shared" si="1"/>
        <v>4</v>
      </c>
      <c r="B12" s="71">
        <v>20778</v>
      </c>
      <c r="C12" s="49">
        <v>261.57</v>
      </c>
      <c r="D12" s="49">
        <v>115.744</v>
      </c>
      <c r="E12" s="48">
        <f t="shared" si="0"/>
        <v>10.000281600000001</v>
      </c>
      <c r="F12" s="49">
        <f aca="true" t="shared" si="2" ref="F12:F33">+AVERAGE(I12:K12)</f>
        <v>34.818936666666666</v>
      </c>
      <c r="G12" s="50">
        <f aca="true" t="shared" si="3" ref="G12:G33">F12*E12</f>
        <v>348.19917167923205</v>
      </c>
      <c r="H12" s="86" t="s">
        <v>45</v>
      </c>
      <c r="I12" s="53">
        <v>34.52346</v>
      </c>
      <c r="J12" s="53">
        <v>35.97862</v>
      </c>
      <c r="K12" s="53">
        <v>33.95473</v>
      </c>
      <c r="L12" s="88" t="s">
        <v>42</v>
      </c>
      <c r="M12" s="91"/>
      <c r="N12" s="92"/>
    </row>
    <row r="13" spans="1:14" s="17" customFormat="1" ht="24">
      <c r="A13" s="45">
        <f t="shared" si="1"/>
        <v>5</v>
      </c>
      <c r="B13" s="71">
        <v>20813</v>
      </c>
      <c r="C13" s="49">
        <v>261.14</v>
      </c>
      <c r="D13" s="49">
        <v>42.191</v>
      </c>
      <c r="E13" s="48">
        <f t="shared" si="0"/>
        <v>3.6453024000000003</v>
      </c>
      <c r="F13" s="49">
        <f t="shared" si="2"/>
        <v>21.855743333333333</v>
      </c>
      <c r="G13" s="50">
        <f t="shared" si="3"/>
        <v>79.670793626784</v>
      </c>
      <c r="H13" s="86" t="s">
        <v>46</v>
      </c>
      <c r="I13" s="53">
        <v>14.82861</v>
      </c>
      <c r="J13" s="53">
        <v>21.62897</v>
      </c>
      <c r="K13" s="53">
        <v>29.10965</v>
      </c>
      <c r="L13" s="51"/>
      <c r="M13" s="51"/>
      <c r="N13" s="52"/>
    </row>
    <row r="14" spans="1:14" s="17" customFormat="1" ht="24">
      <c r="A14" s="45">
        <f t="shared" si="1"/>
        <v>6</v>
      </c>
      <c r="B14" s="71">
        <v>20848</v>
      </c>
      <c r="C14" s="49">
        <v>260.9</v>
      </c>
      <c r="D14" s="49">
        <v>25.598</v>
      </c>
      <c r="E14" s="48">
        <f t="shared" si="0"/>
        <v>2.2116672</v>
      </c>
      <c r="F14" s="49">
        <f t="shared" si="2"/>
        <v>22.035736666666665</v>
      </c>
      <c r="G14" s="50">
        <f t="shared" si="3"/>
        <v>48.735716013503996</v>
      </c>
      <c r="H14" s="86" t="s">
        <v>47</v>
      </c>
      <c r="I14" s="53">
        <v>24.8051</v>
      </c>
      <c r="J14" s="53">
        <v>16.63264</v>
      </c>
      <c r="K14" s="53">
        <v>24.66947</v>
      </c>
      <c r="L14" s="51"/>
      <c r="M14" s="51"/>
      <c r="N14" s="52"/>
    </row>
    <row r="15" spans="1:14" s="17" customFormat="1" ht="24">
      <c r="A15" s="45">
        <f t="shared" si="1"/>
        <v>7</v>
      </c>
      <c r="B15" s="71">
        <v>20879</v>
      </c>
      <c r="C15" s="49">
        <v>260.55</v>
      </c>
      <c r="D15" s="49">
        <v>4.262</v>
      </c>
      <c r="E15" s="48">
        <f t="shared" si="0"/>
        <v>0.3682368</v>
      </c>
      <c r="F15" s="49">
        <f t="shared" si="2"/>
        <v>6.66084</v>
      </c>
      <c r="G15" s="50">
        <f t="shared" si="3"/>
        <v>2.452766406912</v>
      </c>
      <c r="H15" s="86" t="s">
        <v>49</v>
      </c>
      <c r="I15" s="53">
        <v>0</v>
      </c>
      <c r="J15" s="53">
        <v>2.22156</v>
      </c>
      <c r="K15" s="53">
        <v>17.76096</v>
      </c>
      <c r="L15" s="51"/>
      <c r="M15" s="51"/>
      <c r="N15" s="52"/>
    </row>
    <row r="16" spans="1:15" s="17" customFormat="1" ht="24">
      <c r="A16" s="93">
        <f t="shared" si="1"/>
        <v>8</v>
      </c>
      <c r="B16" s="94">
        <v>20906</v>
      </c>
      <c r="C16" s="95">
        <v>261.05</v>
      </c>
      <c r="D16" s="95">
        <v>7.561</v>
      </c>
      <c r="E16" s="96">
        <f t="shared" si="0"/>
        <v>0.6532704</v>
      </c>
      <c r="F16" s="95">
        <f t="shared" si="2"/>
        <v>3.76909</v>
      </c>
      <c r="G16" s="97">
        <f t="shared" si="3"/>
        <v>2.462234931936</v>
      </c>
      <c r="H16" s="98" t="s">
        <v>50</v>
      </c>
      <c r="I16" s="99">
        <v>2.93462</v>
      </c>
      <c r="J16" s="99">
        <v>5.21453</v>
      </c>
      <c r="K16" s="99">
        <v>3.15812</v>
      </c>
      <c r="L16" s="100"/>
      <c r="M16" s="100"/>
      <c r="N16" s="101"/>
      <c r="O16" s="101"/>
    </row>
    <row r="17" spans="1:14" s="17" customFormat="1" ht="24">
      <c r="A17" s="45">
        <v>1</v>
      </c>
      <c r="B17" s="71">
        <v>20934</v>
      </c>
      <c r="C17" s="49">
        <v>260.6</v>
      </c>
      <c r="D17" s="49">
        <v>3.26</v>
      </c>
      <c r="E17" s="48">
        <f t="shared" si="0"/>
        <v>0.28166399999999997</v>
      </c>
      <c r="F17" s="49">
        <f t="shared" si="2"/>
        <v>29.54737556839466</v>
      </c>
      <c r="G17" s="50">
        <f t="shared" si="3"/>
        <v>8.322431992096313</v>
      </c>
      <c r="H17" s="86" t="s">
        <v>43</v>
      </c>
      <c r="I17" s="53">
        <f>การคำนวณตะกอน!F6</f>
        <v>24.054316197837657</v>
      </c>
      <c r="J17" s="53">
        <f>การคำนวณตะกอน!F7</f>
        <v>40.61671087532525</v>
      </c>
      <c r="K17" s="53">
        <f>การคำนวณตะกอน!F8</f>
        <v>23.97109963202107</v>
      </c>
      <c r="L17" s="51"/>
      <c r="M17" s="51"/>
      <c r="N17" s="52"/>
    </row>
    <row r="18" spans="1:14" s="17" customFormat="1" ht="24">
      <c r="A18" s="45">
        <v>2</v>
      </c>
      <c r="B18" s="71">
        <v>20968</v>
      </c>
      <c r="C18" s="49">
        <v>260.95</v>
      </c>
      <c r="D18" s="49">
        <v>7.422</v>
      </c>
      <c r="E18" s="48">
        <f t="shared" si="0"/>
        <v>0.6412608</v>
      </c>
      <c r="F18" s="49">
        <f t="shared" si="2"/>
        <v>35.58030248984267</v>
      </c>
      <c r="G18" s="50">
        <f t="shared" si="3"/>
        <v>22.816253238878502</v>
      </c>
      <c r="H18" s="86" t="s">
        <v>40</v>
      </c>
      <c r="I18" s="53">
        <f>การคำนวณตะกอน!F9</f>
        <v>33.12972357388979</v>
      </c>
      <c r="J18" s="53">
        <f>การคำนวณตะกอน!F10</f>
        <v>37.044803243205514</v>
      </c>
      <c r="K18" s="53">
        <f>การคำนวณตะกอน!F11</f>
        <v>36.5663806524327</v>
      </c>
      <c r="L18" s="51"/>
      <c r="M18" s="51"/>
      <c r="N18" s="52"/>
    </row>
    <row r="19" spans="1:14" s="17" customFormat="1" ht="24">
      <c r="A19" s="45">
        <v>3</v>
      </c>
      <c r="B19" s="71">
        <v>20998</v>
      </c>
      <c r="C19" s="49">
        <v>260.8</v>
      </c>
      <c r="D19" s="49">
        <v>15.187</v>
      </c>
      <c r="E19" s="48">
        <f t="shared" si="0"/>
        <v>1.3121568000000001</v>
      </c>
      <c r="F19" s="49">
        <f t="shared" si="2"/>
        <v>52.45477828127915</v>
      </c>
      <c r="G19" s="50">
        <f t="shared" si="3"/>
        <v>68.82889401427275</v>
      </c>
      <c r="H19" s="86" t="s">
        <v>44</v>
      </c>
      <c r="I19" s="53">
        <f>การคำนวณตะกอน!F12</f>
        <v>42.54725535325691</v>
      </c>
      <c r="J19" s="53">
        <f>การคำนวณตะกอน!F13</f>
        <v>58.81538887349815</v>
      </c>
      <c r="K19" s="53">
        <f>การคำนวณตะกอน!F14</f>
        <v>56.00169061708237</v>
      </c>
      <c r="L19" s="51"/>
      <c r="M19" s="51"/>
      <c r="N19" s="52"/>
    </row>
    <row r="20" spans="1:14" s="17" customFormat="1" ht="24">
      <c r="A20" s="45">
        <v>4</v>
      </c>
      <c r="B20" s="71">
        <v>21030</v>
      </c>
      <c r="C20" s="49">
        <v>260.516</v>
      </c>
      <c r="D20" s="49">
        <v>132.15</v>
      </c>
      <c r="E20" s="48">
        <f t="shared" si="0"/>
        <v>11.417760000000001</v>
      </c>
      <c r="F20" s="49">
        <f t="shared" si="2"/>
        <v>79.39651948486012</v>
      </c>
      <c r="G20" s="50">
        <f t="shared" si="3"/>
        <v>906.5304043134566</v>
      </c>
      <c r="H20" s="86" t="s">
        <v>45</v>
      </c>
      <c r="I20" s="53">
        <f>การคำนวณตะกอน!F15</f>
        <v>60.317362120676904</v>
      </c>
      <c r="J20" s="53">
        <f>การคำนวณตะกอน!F16</f>
        <v>102.71832526170212</v>
      </c>
      <c r="K20" s="53">
        <f>การคำนวณตะกอน!F17</f>
        <v>75.15387107220137</v>
      </c>
      <c r="L20" s="51"/>
      <c r="M20" s="51"/>
      <c r="N20" s="52"/>
    </row>
    <row r="21" spans="1:14" s="17" customFormat="1" ht="24">
      <c r="A21" s="45">
        <v>5</v>
      </c>
      <c r="B21" s="71">
        <v>21038</v>
      </c>
      <c r="C21" s="49">
        <v>261.45</v>
      </c>
      <c r="D21" s="49">
        <v>85.307</v>
      </c>
      <c r="E21" s="48">
        <f t="shared" si="0"/>
        <v>7.370524800000001</v>
      </c>
      <c r="F21" s="49">
        <f t="shared" si="2"/>
        <v>52.74399862438273</v>
      </c>
      <c r="G21" s="50">
        <f t="shared" si="3"/>
        <v>388.7509499121789</v>
      </c>
      <c r="H21" s="86" t="s">
        <v>46</v>
      </c>
      <c r="I21" s="53">
        <f>การคำนวณตะกอน!F18</f>
        <v>45.148864963822625</v>
      </c>
      <c r="J21" s="53">
        <f>การคำนวณตะกอน!F19</f>
        <v>54.53888359561336</v>
      </c>
      <c r="K21" s="53">
        <f>การคำนวณตะกอน!F20</f>
        <v>58.544247313712205</v>
      </c>
      <c r="L21" s="51"/>
      <c r="M21" s="51"/>
      <c r="N21" s="52"/>
    </row>
    <row r="22" spans="1:14" s="17" customFormat="1" ht="24">
      <c r="A22" s="45">
        <v>6</v>
      </c>
      <c r="B22" s="71">
        <v>21050</v>
      </c>
      <c r="C22" s="49">
        <v>261.63</v>
      </c>
      <c r="D22" s="54">
        <v>97.91</v>
      </c>
      <c r="E22" s="48">
        <f t="shared" si="0"/>
        <v>8.459424</v>
      </c>
      <c r="F22" s="49">
        <f t="shared" si="2"/>
        <v>69.44055179259573</v>
      </c>
      <c r="G22" s="50">
        <f t="shared" si="3"/>
        <v>587.4270704075274</v>
      </c>
      <c r="H22" s="86" t="s">
        <v>47</v>
      </c>
      <c r="I22" s="53">
        <f>การคำนวณตะกอน!F21</f>
        <v>60.03066784117892</v>
      </c>
      <c r="J22" s="53">
        <f>การคำนวณตะกอน!F22</f>
        <v>72.38596612751525</v>
      </c>
      <c r="K22" s="53">
        <f>การคำนวณตะกอน!F23</f>
        <v>75.90502140909302</v>
      </c>
      <c r="L22" s="51"/>
      <c r="M22" s="51"/>
      <c r="N22" s="52"/>
    </row>
    <row r="23" spans="1:14" s="17" customFormat="1" ht="24">
      <c r="A23" s="45">
        <v>7</v>
      </c>
      <c r="B23" s="71">
        <v>21060</v>
      </c>
      <c r="C23" s="49">
        <v>262</v>
      </c>
      <c r="D23" s="54">
        <v>176.385</v>
      </c>
      <c r="E23" s="48">
        <f t="shared" si="0"/>
        <v>15.239664</v>
      </c>
      <c r="F23" s="49">
        <f t="shared" si="2"/>
        <v>80.68914319343874</v>
      </c>
      <c r="G23" s="50">
        <f t="shared" si="3"/>
        <v>1229.6754307158933</v>
      </c>
      <c r="H23" s="86" t="s">
        <v>49</v>
      </c>
      <c r="I23" s="53">
        <f>การคำนวณตะกอน!F24</f>
        <v>71.53026146741806</v>
      </c>
      <c r="J23" s="53">
        <f>การคำนวณตะกอน!F25</f>
        <v>83.686849209393</v>
      </c>
      <c r="K23" s="53">
        <f>การคำนวณตะกอน!F26</f>
        <v>86.85031890350515</v>
      </c>
      <c r="L23" s="51"/>
      <c r="M23" s="51"/>
      <c r="N23" s="52"/>
    </row>
    <row r="24" spans="1:14" s="17" customFormat="1" ht="24">
      <c r="A24" s="45">
        <v>8</v>
      </c>
      <c r="B24" s="71">
        <v>21065</v>
      </c>
      <c r="C24" s="49">
        <v>262.046</v>
      </c>
      <c r="D24" s="54">
        <v>393.476</v>
      </c>
      <c r="E24" s="48">
        <f t="shared" si="0"/>
        <v>33.9963264</v>
      </c>
      <c r="F24" s="49">
        <f t="shared" si="2"/>
        <v>136.65231680498246</v>
      </c>
      <c r="G24" s="50">
        <f t="shared" si="3"/>
        <v>4645.676765418389</v>
      </c>
      <c r="H24" s="86" t="s">
        <v>50</v>
      </c>
      <c r="I24" s="53">
        <f>การคำนวณตะกอน!F27</f>
        <v>167.66372795967055</v>
      </c>
      <c r="J24" s="53">
        <f>การคำนวณตะกอน!F28</f>
        <v>117.1775223499693</v>
      </c>
      <c r="K24" s="53">
        <f>การคำนวณตะกอน!F29</f>
        <v>125.11570010530751</v>
      </c>
      <c r="L24" s="51" t="s">
        <v>51</v>
      </c>
      <c r="M24" s="51"/>
      <c r="N24" s="52" t="s">
        <v>52</v>
      </c>
    </row>
    <row r="25" spans="1:14" s="17" customFormat="1" ht="24">
      <c r="A25" s="45">
        <v>9</v>
      </c>
      <c r="B25" s="71">
        <v>21067</v>
      </c>
      <c r="C25" s="49">
        <v>263.146</v>
      </c>
      <c r="D25" s="54">
        <v>674.849</v>
      </c>
      <c r="E25" s="48">
        <f t="shared" si="0"/>
        <v>58.30695360000001</v>
      </c>
      <c r="F25" s="49">
        <f t="shared" si="2"/>
        <v>176.67233964847568</v>
      </c>
      <c r="G25" s="50">
        <f t="shared" si="3"/>
        <v>10301.225910287114</v>
      </c>
      <c r="H25" s="86" t="s">
        <v>77</v>
      </c>
      <c r="I25" s="53">
        <f>การคำนวณตะกอน!F30</f>
        <v>182.31705115707982</v>
      </c>
      <c r="J25" s="53">
        <f>การคำนวณตะกอน!F31</f>
        <v>170.42233560092524</v>
      </c>
      <c r="K25" s="53">
        <f>การคำนวณตะกอน!F32</f>
        <v>177.27763218742203</v>
      </c>
      <c r="L25" s="51"/>
      <c r="M25" s="51"/>
      <c r="N25" s="52"/>
    </row>
    <row r="26" spans="1:14" s="17" customFormat="1" ht="24">
      <c r="A26" s="45">
        <v>10</v>
      </c>
      <c r="B26" s="71">
        <v>21079</v>
      </c>
      <c r="C26" s="49">
        <v>260.396</v>
      </c>
      <c r="D26" s="54">
        <v>132.695</v>
      </c>
      <c r="E26" s="48">
        <f t="shared" si="0"/>
        <v>11.464848</v>
      </c>
      <c r="F26" s="49">
        <f t="shared" si="2"/>
        <v>50.02969115007587</v>
      </c>
      <c r="G26" s="50">
        <f t="shared" si="3"/>
        <v>573.5828045225651</v>
      </c>
      <c r="H26" s="86" t="s">
        <v>78</v>
      </c>
      <c r="I26" s="53">
        <f>การคำนวณตะกอน!F33</f>
        <v>56.247932061307736</v>
      </c>
      <c r="J26" s="53">
        <f>การคำนวณตะกอน!F34</f>
        <v>50.005906209432155</v>
      </c>
      <c r="K26" s="53">
        <f>การคำนวณตะกอน!F35</f>
        <v>43.83523517948771</v>
      </c>
      <c r="L26" s="51"/>
      <c r="M26" s="51"/>
      <c r="N26" s="52"/>
    </row>
    <row r="27" spans="1:14" s="17" customFormat="1" ht="24">
      <c r="A27" s="45">
        <v>11</v>
      </c>
      <c r="B27" s="71">
        <v>21100</v>
      </c>
      <c r="C27" s="49">
        <v>260.316</v>
      </c>
      <c r="D27" s="54">
        <v>125.315</v>
      </c>
      <c r="E27" s="48">
        <f t="shared" si="0"/>
        <v>10.827216</v>
      </c>
      <c r="F27" s="49">
        <f t="shared" si="2"/>
        <v>65.33291</v>
      </c>
      <c r="G27" s="50">
        <f t="shared" si="3"/>
        <v>707.3735284785599</v>
      </c>
      <c r="H27" s="86" t="s">
        <v>79</v>
      </c>
      <c r="I27" s="53">
        <v>57.36274</v>
      </c>
      <c r="J27" s="53">
        <v>67.88376</v>
      </c>
      <c r="K27" s="53">
        <v>70.75223</v>
      </c>
      <c r="L27" s="51"/>
      <c r="M27" s="51"/>
      <c r="N27" s="52"/>
    </row>
    <row r="28" spans="1:14" s="17" customFormat="1" ht="24">
      <c r="A28" s="45">
        <v>12</v>
      </c>
      <c r="B28" s="71">
        <v>21113</v>
      </c>
      <c r="C28" s="49">
        <v>259.766</v>
      </c>
      <c r="D28" s="54">
        <v>51.72</v>
      </c>
      <c r="E28" s="48">
        <f t="shared" si="0"/>
        <v>4.468608000000001</v>
      </c>
      <c r="F28" s="49">
        <f t="shared" si="2"/>
        <v>36.106986666666664</v>
      </c>
      <c r="G28" s="50">
        <f t="shared" si="3"/>
        <v>161.34796947456002</v>
      </c>
      <c r="H28" s="86" t="s">
        <v>80</v>
      </c>
      <c r="I28" s="53">
        <v>38.3007</v>
      </c>
      <c r="J28" s="53">
        <v>29.98936</v>
      </c>
      <c r="K28" s="53">
        <v>40.0309</v>
      </c>
      <c r="L28" s="51"/>
      <c r="M28" s="51"/>
      <c r="N28" s="52"/>
    </row>
    <row r="29" spans="1:14" s="17" customFormat="1" ht="24">
      <c r="A29" s="45">
        <v>13</v>
      </c>
      <c r="B29" s="71">
        <v>21121</v>
      </c>
      <c r="C29" s="49">
        <v>260.396</v>
      </c>
      <c r="D29" s="54">
        <v>129.73</v>
      </c>
      <c r="E29" s="48">
        <f t="shared" si="0"/>
        <v>11.208672</v>
      </c>
      <c r="F29" s="49">
        <f t="shared" si="2"/>
        <v>34.21672</v>
      </c>
      <c r="G29" s="50">
        <f t="shared" si="3"/>
        <v>383.52399139584</v>
      </c>
      <c r="H29" s="86" t="s">
        <v>81</v>
      </c>
      <c r="I29" s="53">
        <v>35.00905</v>
      </c>
      <c r="J29" s="53">
        <v>39.88383</v>
      </c>
      <c r="K29" s="53">
        <v>27.75728</v>
      </c>
      <c r="L29" s="51"/>
      <c r="M29" s="51"/>
      <c r="N29" s="52"/>
    </row>
    <row r="30" spans="1:14" s="17" customFormat="1" ht="24">
      <c r="A30" s="45">
        <v>14</v>
      </c>
      <c r="B30" s="71">
        <v>21134</v>
      </c>
      <c r="C30" s="49">
        <v>260.57</v>
      </c>
      <c r="D30" s="54">
        <v>133.783</v>
      </c>
      <c r="E30" s="48">
        <f t="shared" si="0"/>
        <v>11.5588512</v>
      </c>
      <c r="F30" s="49">
        <f t="shared" si="2"/>
        <v>49.57468</v>
      </c>
      <c r="G30" s="50">
        <f t="shared" si="3"/>
        <v>573.026349407616</v>
      </c>
      <c r="H30" s="86" t="s">
        <v>82</v>
      </c>
      <c r="I30" s="53">
        <v>53.92141</v>
      </c>
      <c r="J30" s="53">
        <v>56.98895</v>
      </c>
      <c r="K30" s="53">
        <v>37.81368</v>
      </c>
      <c r="L30" s="51"/>
      <c r="M30" s="51"/>
      <c r="N30" s="52"/>
    </row>
    <row r="31" spans="1:14" s="17" customFormat="1" ht="24">
      <c r="A31" s="45">
        <v>15</v>
      </c>
      <c r="B31" s="71">
        <v>21141</v>
      </c>
      <c r="C31" s="49">
        <v>259.87</v>
      </c>
      <c r="D31" s="49">
        <v>67.956</v>
      </c>
      <c r="E31" s="48">
        <f t="shared" si="0"/>
        <v>5.8713984</v>
      </c>
      <c r="F31" s="49">
        <f t="shared" si="2"/>
        <v>41.573433333333334</v>
      </c>
      <c r="G31" s="50">
        <f t="shared" si="3"/>
        <v>244.09418995584002</v>
      </c>
      <c r="H31" s="86" t="s">
        <v>83</v>
      </c>
      <c r="I31" s="53">
        <v>47.44431</v>
      </c>
      <c r="J31" s="53">
        <v>47.59113</v>
      </c>
      <c r="K31" s="53">
        <v>29.68486</v>
      </c>
      <c r="L31" s="51"/>
      <c r="M31" s="51"/>
      <c r="N31" s="52"/>
    </row>
    <row r="32" spans="1:14" s="17" customFormat="1" ht="24">
      <c r="A32" s="45">
        <v>16</v>
      </c>
      <c r="B32" s="71">
        <v>21151</v>
      </c>
      <c r="C32" s="49">
        <v>259.67</v>
      </c>
      <c r="D32" s="49">
        <v>7.198</v>
      </c>
      <c r="E32" s="48">
        <f t="shared" si="0"/>
        <v>0.6219072000000001</v>
      </c>
      <c r="F32" s="49">
        <f t="shared" si="2"/>
        <v>37.50669666666666</v>
      </c>
      <c r="G32" s="50">
        <f t="shared" si="3"/>
        <v>23.325684705216002</v>
      </c>
      <c r="H32" s="86" t="s">
        <v>84</v>
      </c>
      <c r="I32" s="53">
        <v>23.85512</v>
      </c>
      <c r="J32" s="53">
        <v>51.70316</v>
      </c>
      <c r="K32" s="53">
        <v>36.96181</v>
      </c>
      <c r="L32" s="51"/>
      <c r="M32" s="51"/>
      <c r="N32" s="52"/>
    </row>
    <row r="33" spans="1:14" ht="24">
      <c r="A33" s="140">
        <v>17</v>
      </c>
      <c r="B33" s="141">
        <v>21163</v>
      </c>
      <c r="C33" s="142">
        <v>259.47</v>
      </c>
      <c r="D33" s="142">
        <v>14.338</v>
      </c>
      <c r="E33" s="143">
        <f t="shared" si="0"/>
        <v>1.2388032</v>
      </c>
      <c r="F33" s="144">
        <f t="shared" si="2"/>
        <v>35.06302333333334</v>
      </c>
      <c r="G33" s="145">
        <f t="shared" si="3"/>
        <v>43.43618550700801</v>
      </c>
      <c r="H33" s="146" t="s">
        <v>85</v>
      </c>
      <c r="I33" s="53">
        <v>27.00655</v>
      </c>
      <c r="J33" s="53">
        <v>39.56286</v>
      </c>
      <c r="K33" s="53">
        <v>38.61966</v>
      </c>
      <c r="L33" s="41"/>
      <c r="M33" s="41"/>
      <c r="N33" s="15"/>
    </row>
    <row r="34" spans="1:14" ht="24">
      <c r="A34" s="45">
        <v>18</v>
      </c>
      <c r="B34" s="63">
        <v>21171</v>
      </c>
      <c r="C34" s="39">
        <v>259.506</v>
      </c>
      <c r="D34" s="39">
        <v>15.808</v>
      </c>
      <c r="E34" s="48">
        <f t="shared" si="0"/>
        <v>1.3658112</v>
      </c>
      <c r="F34" s="49">
        <f aca="true" t="shared" si="4" ref="F34:F40">+AVERAGE(I34:K34)</f>
        <v>23.044703333333334</v>
      </c>
      <c r="G34" s="50">
        <f aca="true" t="shared" si="5" ref="G34:G40">F34*E34</f>
        <v>31.474713913344</v>
      </c>
      <c r="H34" s="86" t="s">
        <v>86</v>
      </c>
      <c r="I34" s="53">
        <v>40.76758</v>
      </c>
      <c r="J34" s="53">
        <v>11.01928</v>
      </c>
      <c r="K34" s="53">
        <v>17.34725</v>
      </c>
      <c r="L34" s="41"/>
      <c r="M34" s="41"/>
      <c r="N34" s="15"/>
    </row>
    <row r="35" spans="1:14" ht="24">
      <c r="A35" s="140">
        <v>19</v>
      </c>
      <c r="B35" s="63">
        <v>21178</v>
      </c>
      <c r="C35" s="39">
        <v>259.166</v>
      </c>
      <c r="D35" s="39">
        <v>7.112</v>
      </c>
      <c r="E35" s="48">
        <f t="shared" si="0"/>
        <v>0.6144768</v>
      </c>
      <c r="F35" s="49">
        <f t="shared" si="4"/>
        <v>21.814936666666664</v>
      </c>
      <c r="G35" s="50">
        <f t="shared" si="5"/>
        <v>13.404772475136</v>
      </c>
      <c r="H35" s="62" t="s">
        <v>87</v>
      </c>
      <c r="I35" s="53">
        <v>31.29395</v>
      </c>
      <c r="J35" s="53">
        <v>6.6968</v>
      </c>
      <c r="K35" s="53">
        <v>27.45406</v>
      </c>
      <c r="L35" s="41"/>
      <c r="M35" s="41"/>
      <c r="N35" s="15"/>
    </row>
    <row r="36" spans="1:14" ht="24">
      <c r="A36" s="45">
        <v>20</v>
      </c>
      <c r="B36" s="63">
        <v>21193</v>
      </c>
      <c r="C36" s="39">
        <v>259.07</v>
      </c>
      <c r="D36" s="39">
        <v>2.059</v>
      </c>
      <c r="E36" s="48">
        <f t="shared" si="0"/>
        <v>0.17789760000000002</v>
      </c>
      <c r="F36" s="49">
        <f t="shared" si="4"/>
        <v>48.07811</v>
      </c>
      <c r="G36" s="50">
        <f t="shared" si="5"/>
        <v>8.552980381536</v>
      </c>
      <c r="H36" s="62" t="s">
        <v>88</v>
      </c>
      <c r="I36" s="53">
        <v>49.17588</v>
      </c>
      <c r="J36" s="53">
        <v>50.54221</v>
      </c>
      <c r="K36" s="53">
        <v>44.51624</v>
      </c>
      <c r="L36" s="41"/>
      <c r="M36" s="41"/>
      <c r="N36" s="15"/>
    </row>
    <row r="37" spans="1:14" ht="24">
      <c r="A37" s="140">
        <v>21</v>
      </c>
      <c r="B37" s="63">
        <v>21201</v>
      </c>
      <c r="C37" s="39">
        <v>259.75</v>
      </c>
      <c r="D37" s="39">
        <v>47.63</v>
      </c>
      <c r="E37" s="40">
        <f t="shared" si="0"/>
        <v>4.115232000000001</v>
      </c>
      <c r="F37" s="49">
        <f t="shared" si="4"/>
        <v>74.77802999999999</v>
      </c>
      <c r="G37" s="50">
        <f t="shared" si="5"/>
        <v>307.72894195296</v>
      </c>
      <c r="H37" s="62" t="s">
        <v>89</v>
      </c>
      <c r="I37" s="53">
        <v>91.93574</v>
      </c>
      <c r="J37" s="53">
        <v>70.80785</v>
      </c>
      <c r="K37" s="53">
        <v>61.5905</v>
      </c>
      <c r="L37" s="41"/>
      <c r="M37" s="41"/>
      <c r="N37" s="15"/>
    </row>
    <row r="38" spans="1:14" ht="24">
      <c r="A38" s="45">
        <v>22</v>
      </c>
      <c r="B38" s="63">
        <v>21213</v>
      </c>
      <c r="C38" s="39">
        <v>259.67</v>
      </c>
      <c r="D38" s="39">
        <v>7.198</v>
      </c>
      <c r="E38" s="40">
        <f t="shared" si="0"/>
        <v>0.6219072000000001</v>
      </c>
      <c r="F38" s="49">
        <f t="shared" si="4"/>
        <v>37.96492</v>
      </c>
      <c r="G38" s="50">
        <f t="shared" si="5"/>
        <v>23.610657095424003</v>
      </c>
      <c r="H38" s="62" t="s">
        <v>90</v>
      </c>
      <c r="I38" s="53">
        <v>37.8438</v>
      </c>
      <c r="J38" s="53">
        <v>37.95572</v>
      </c>
      <c r="K38" s="53">
        <v>38.09524</v>
      </c>
      <c r="L38" s="41"/>
      <c r="M38" s="41"/>
      <c r="N38" s="15"/>
    </row>
    <row r="39" spans="1:14" ht="24">
      <c r="A39" s="140">
        <v>23</v>
      </c>
      <c r="B39" s="63">
        <v>21225</v>
      </c>
      <c r="C39" s="39">
        <v>259.22</v>
      </c>
      <c r="D39" s="39">
        <v>4.914</v>
      </c>
      <c r="E39" s="40">
        <f t="shared" si="0"/>
        <v>0.4245696</v>
      </c>
      <c r="F39" s="49">
        <f t="shared" si="4"/>
        <v>26.42965</v>
      </c>
      <c r="G39" s="50">
        <f t="shared" si="5"/>
        <v>11.22122592864</v>
      </c>
      <c r="H39" s="62" t="s">
        <v>91</v>
      </c>
      <c r="I39" s="53">
        <v>23.21014</v>
      </c>
      <c r="J39" s="53">
        <v>37.52409</v>
      </c>
      <c r="K39" s="53">
        <v>18.55472</v>
      </c>
      <c r="L39" s="41"/>
      <c r="M39" s="41"/>
      <c r="N39" s="15"/>
    </row>
    <row r="40" spans="1:14" ht="24">
      <c r="A40" s="45">
        <v>24</v>
      </c>
      <c r="B40" s="63">
        <v>21234</v>
      </c>
      <c r="C40" s="39">
        <v>259.2</v>
      </c>
      <c r="D40" s="39">
        <v>4.665</v>
      </c>
      <c r="E40" s="40">
        <f t="shared" si="0"/>
        <v>0.403056</v>
      </c>
      <c r="F40" s="49">
        <f t="shared" si="4"/>
        <v>32.85118666666667</v>
      </c>
      <c r="G40" s="50">
        <f t="shared" si="5"/>
        <v>13.240867893120003</v>
      </c>
      <c r="H40" s="62" t="s">
        <v>92</v>
      </c>
      <c r="I40" s="53">
        <v>22.94405</v>
      </c>
      <c r="J40" s="53">
        <v>34.72222</v>
      </c>
      <c r="K40" s="53">
        <v>40.88729</v>
      </c>
      <c r="L40" s="41"/>
      <c r="M40" s="41"/>
      <c r="N40" s="15"/>
    </row>
    <row r="41" spans="1:14" ht="24">
      <c r="A41" s="140">
        <v>25</v>
      </c>
      <c r="B41" s="63">
        <v>21261</v>
      </c>
      <c r="C41" s="39">
        <v>260.33</v>
      </c>
      <c r="D41" s="39">
        <v>3.673</v>
      </c>
      <c r="E41" s="40">
        <f t="shared" si="0"/>
        <v>0.3173472</v>
      </c>
      <c r="F41" s="49">
        <f aca="true" t="shared" si="6" ref="F41:F156">+AVERAGE(I41:K41)</f>
        <v>18.511476666666667</v>
      </c>
      <c r="G41" s="50">
        <f aca="true" t="shared" si="7" ref="G41:G156">F41*E41</f>
        <v>5.874565288032</v>
      </c>
      <c r="H41" s="62" t="s">
        <v>93</v>
      </c>
      <c r="I41" s="53">
        <v>29.84665</v>
      </c>
      <c r="J41" s="53">
        <v>19.91311</v>
      </c>
      <c r="K41" s="53">
        <v>5.77467</v>
      </c>
      <c r="L41" s="41"/>
      <c r="M41" s="41"/>
      <c r="N41" s="15"/>
    </row>
    <row r="42" spans="1:14" ht="24.75" thickBot="1">
      <c r="A42" s="45">
        <v>26</v>
      </c>
      <c r="B42" s="63">
        <v>21274</v>
      </c>
      <c r="C42" s="39">
        <v>260.57</v>
      </c>
      <c r="D42" s="39">
        <v>4.505</v>
      </c>
      <c r="E42" s="40">
        <f t="shared" si="0"/>
        <v>0.389232</v>
      </c>
      <c r="F42" s="49">
        <f t="shared" si="6"/>
        <v>21.94508666666667</v>
      </c>
      <c r="G42" s="50">
        <f t="shared" si="7"/>
        <v>8.54172997344</v>
      </c>
      <c r="H42" s="62" t="s">
        <v>94</v>
      </c>
      <c r="I42" s="53">
        <v>12.8312</v>
      </c>
      <c r="J42" s="53">
        <v>20.50847</v>
      </c>
      <c r="K42" s="53">
        <v>32.49559</v>
      </c>
      <c r="L42" s="41"/>
      <c r="M42" s="41"/>
      <c r="N42" s="15"/>
    </row>
    <row r="43" spans="1:14" ht="24">
      <c r="A43" s="147">
        <v>1</v>
      </c>
      <c r="B43" s="70">
        <v>21283</v>
      </c>
      <c r="C43" s="55">
        <v>259.116</v>
      </c>
      <c r="D43" s="55">
        <v>2.915</v>
      </c>
      <c r="E43" s="56">
        <f t="shared" si="0"/>
        <v>0.251856</v>
      </c>
      <c r="F43" s="57">
        <f t="shared" si="6"/>
        <v>60.523869999999995</v>
      </c>
      <c r="G43" s="58">
        <f t="shared" si="7"/>
        <v>15.243299802720001</v>
      </c>
      <c r="H43" s="148" t="s">
        <v>43</v>
      </c>
      <c r="I43" s="59">
        <v>58.95707</v>
      </c>
      <c r="J43" s="59">
        <v>62.17192</v>
      </c>
      <c r="K43" s="59">
        <v>60.44262</v>
      </c>
      <c r="L43" s="149"/>
      <c r="M43" s="149"/>
      <c r="N43" s="15"/>
    </row>
    <row r="44" spans="1:14" ht="24">
      <c r="A44" s="45">
        <v>2</v>
      </c>
      <c r="B44" s="63">
        <v>21304</v>
      </c>
      <c r="C44" s="39">
        <v>259.566</v>
      </c>
      <c r="D44" s="39">
        <v>8.211</v>
      </c>
      <c r="E44" s="40">
        <f t="shared" si="0"/>
        <v>0.7094304</v>
      </c>
      <c r="F44" s="49">
        <f t="shared" si="6"/>
        <v>54.085950000000004</v>
      </c>
      <c r="G44" s="50">
        <f t="shared" si="7"/>
        <v>38.37021714288</v>
      </c>
      <c r="H44" s="62" t="s">
        <v>40</v>
      </c>
      <c r="I44" s="53">
        <v>43.90488</v>
      </c>
      <c r="J44" s="53">
        <v>54.20929</v>
      </c>
      <c r="K44" s="53">
        <v>64.14368</v>
      </c>
      <c r="L44" s="41"/>
      <c r="M44" s="41"/>
      <c r="N44" s="15"/>
    </row>
    <row r="45" spans="1:14" ht="24">
      <c r="A45" s="14">
        <v>3</v>
      </c>
      <c r="B45" s="63">
        <v>21316</v>
      </c>
      <c r="C45" s="39">
        <v>259.146</v>
      </c>
      <c r="D45" s="39">
        <v>3.071</v>
      </c>
      <c r="E45" s="40">
        <f t="shared" si="0"/>
        <v>0.2653344</v>
      </c>
      <c r="F45" s="49">
        <f t="shared" si="6"/>
        <v>37.61074</v>
      </c>
      <c r="G45" s="50">
        <f t="shared" si="7"/>
        <v>9.979423131456</v>
      </c>
      <c r="H45" s="62" t="s">
        <v>44</v>
      </c>
      <c r="I45" s="53">
        <v>34.98621</v>
      </c>
      <c r="J45" s="53">
        <v>32.20996</v>
      </c>
      <c r="K45" s="53">
        <v>45.63605</v>
      </c>
      <c r="L45" s="41"/>
      <c r="M45" s="41"/>
      <c r="N45" s="15"/>
    </row>
    <row r="46" spans="1:14" ht="24">
      <c r="A46" s="14">
        <v>4</v>
      </c>
      <c r="B46" s="63">
        <v>21325</v>
      </c>
      <c r="C46" s="39">
        <v>259.066</v>
      </c>
      <c r="D46" s="39">
        <v>2.807</v>
      </c>
      <c r="E46" s="40">
        <f t="shared" si="0"/>
        <v>0.2425248</v>
      </c>
      <c r="F46" s="49">
        <f t="shared" si="6"/>
        <v>35.258586666666666</v>
      </c>
      <c r="G46" s="50">
        <f t="shared" si="7"/>
        <v>8.551081679616</v>
      </c>
      <c r="H46" s="62" t="s">
        <v>45</v>
      </c>
      <c r="I46" s="53">
        <v>45.05978</v>
      </c>
      <c r="J46" s="53">
        <v>33.35204</v>
      </c>
      <c r="K46" s="53">
        <v>27.36394</v>
      </c>
      <c r="L46" s="41"/>
      <c r="M46" s="41"/>
      <c r="N46" s="15"/>
    </row>
    <row r="47" spans="1:14" ht="24">
      <c r="A47" s="14">
        <v>5</v>
      </c>
      <c r="B47" s="63">
        <v>21333</v>
      </c>
      <c r="C47" s="39">
        <v>259.416</v>
      </c>
      <c r="D47" s="39">
        <v>19.216</v>
      </c>
      <c r="E47" s="40">
        <f t="shared" si="0"/>
        <v>1.6602624000000001</v>
      </c>
      <c r="F47" s="49">
        <f t="shared" si="6"/>
        <v>51.70491333333333</v>
      </c>
      <c r="G47" s="50">
        <f t="shared" si="7"/>
        <v>85.843723502592</v>
      </c>
      <c r="H47" s="62" t="s">
        <v>46</v>
      </c>
      <c r="I47" s="53">
        <v>55.32767</v>
      </c>
      <c r="J47" s="53">
        <v>46.24654</v>
      </c>
      <c r="K47" s="53">
        <v>53.54053</v>
      </c>
      <c r="L47" s="41"/>
      <c r="M47" s="41"/>
      <c r="N47" s="15"/>
    </row>
    <row r="48" spans="1:14" ht="24">
      <c r="A48" s="14">
        <v>6</v>
      </c>
      <c r="B48" s="63">
        <v>21346</v>
      </c>
      <c r="C48" s="39">
        <v>259.166</v>
      </c>
      <c r="D48" s="39">
        <v>2.792</v>
      </c>
      <c r="E48" s="40">
        <f t="shared" si="0"/>
        <v>0.2412288</v>
      </c>
      <c r="F48" s="49">
        <f t="shared" si="6"/>
        <v>30.312150000000003</v>
      </c>
      <c r="G48" s="50">
        <f t="shared" si="7"/>
        <v>7.31216356992</v>
      </c>
      <c r="H48" s="62" t="s">
        <v>47</v>
      </c>
      <c r="I48" s="53">
        <v>26.33119</v>
      </c>
      <c r="J48" s="53">
        <v>33.43744</v>
      </c>
      <c r="K48" s="53">
        <v>31.16782</v>
      </c>
      <c r="L48" s="41"/>
      <c r="M48" s="41"/>
      <c r="N48" s="15"/>
    </row>
    <row r="49" spans="1:14" ht="24">
      <c r="A49" s="14">
        <v>7</v>
      </c>
      <c r="B49" s="63">
        <v>21353</v>
      </c>
      <c r="C49" s="39">
        <v>258.716</v>
      </c>
      <c r="D49" s="39">
        <v>1.602</v>
      </c>
      <c r="E49" s="40">
        <f t="shared" si="0"/>
        <v>0.1384128</v>
      </c>
      <c r="F49" s="49">
        <f t="shared" si="6"/>
        <v>40.681580000000004</v>
      </c>
      <c r="G49" s="50">
        <f t="shared" si="7"/>
        <v>5.630851396224001</v>
      </c>
      <c r="H49" s="62" t="s">
        <v>49</v>
      </c>
      <c r="I49" s="53">
        <v>40.97514</v>
      </c>
      <c r="J49" s="53">
        <v>40.50465</v>
      </c>
      <c r="K49" s="53">
        <v>40.56495</v>
      </c>
      <c r="L49" s="41"/>
      <c r="M49" s="41"/>
      <c r="N49" s="15"/>
    </row>
    <row r="50" spans="1:14" ht="24">
      <c r="A50" s="14">
        <v>8</v>
      </c>
      <c r="B50" s="63">
        <v>21365</v>
      </c>
      <c r="C50" s="39">
        <v>258.966</v>
      </c>
      <c r="D50" s="39">
        <v>2.924</v>
      </c>
      <c r="E50" s="40">
        <f t="shared" si="0"/>
        <v>0.2526336</v>
      </c>
      <c r="F50" s="49">
        <f t="shared" si="6"/>
        <v>25.33199666666667</v>
      </c>
      <c r="G50" s="50">
        <f t="shared" si="7"/>
        <v>6.399713513088001</v>
      </c>
      <c r="H50" s="62" t="s">
        <v>50</v>
      </c>
      <c r="I50" s="53">
        <v>17.69912</v>
      </c>
      <c r="J50" s="53">
        <v>27.31033</v>
      </c>
      <c r="K50" s="53">
        <v>30.98654</v>
      </c>
      <c r="L50" s="41"/>
      <c r="M50" s="41"/>
      <c r="N50" s="15"/>
    </row>
    <row r="51" spans="1:14" ht="24">
      <c r="A51" s="14">
        <v>9</v>
      </c>
      <c r="B51" s="63">
        <v>21395</v>
      </c>
      <c r="C51" s="39">
        <v>259.666</v>
      </c>
      <c r="D51" s="39">
        <v>43.205</v>
      </c>
      <c r="E51" s="40">
        <f t="shared" si="0"/>
        <v>3.7329120000000002</v>
      </c>
      <c r="F51" s="49">
        <f t="shared" si="6"/>
        <v>37.23477666666667</v>
      </c>
      <c r="G51" s="50">
        <f t="shared" si="7"/>
        <v>138.99414463632002</v>
      </c>
      <c r="H51" s="62" t="s">
        <v>77</v>
      </c>
      <c r="I51" s="53">
        <v>46.37807</v>
      </c>
      <c r="J51" s="53">
        <v>38.94928</v>
      </c>
      <c r="K51" s="53">
        <v>26.37698</v>
      </c>
      <c r="L51" s="41"/>
      <c r="M51" s="41"/>
      <c r="N51" s="15"/>
    </row>
    <row r="52" spans="1:14" ht="24">
      <c r="A52" s="14">
        <v>10</v>
      </c>
      <c r="B52" s="63">
        <v>21401</v>
      </c>
      <c r="C52" s="39">
        <v>259.666</v>
      </c>
      <c r="D52" s="39">
        <v>43.205</v>
      </c>
      <c r="E52" s="40">
        <f t="shared" si="0"/>
        <v>3.7329120000000002</v>
      </c>
      <c r="F52" s="49">
        <f t="shared" si="6"/>
        <v>35.98563333333333</v>
      </c>
      <c r="G52" s="50">
        <f t="shared" si="7"/>
        <v>134.3312024976</v>
      </c>
      <c r="H52" s="62" t="s">
        <v>78</v>
      </c>
      <c r="I52" s="53">
        <v>33.48574</v>
      </c>
      <c r="J52" s="53">
        <v>33.83555</v>
      </c>
      <c r="K52" s="53">
        <v>40.63561</v>
      </c>
      <c r="L52" s="41"/>
      <c r="M52" s="41"/>
      <c r="N52" s="15"/>
    </row>
    <row r="53" spans="1:14" ht="24">
      <c r="A53" s="14">
        <v>11</v>
      </c>
      <c r="B53" s="63">
        <v>21411</v>
      </c>
      <c r="C53" s="39">
        <v>260.986</v>
      </c>
      <c r="D53" s="39">
        <v>213.024</v>
      </c>
      <c r="E53" s="40">
        <f t="shared" si="0"/>
        <v>18.4052736</v>
      </c>
      <c r="F53" s="49">
        <f t="shared" si="6"/>
        <v>160.55979</v>
      </c>
      <c r="G53" s="50">
        <f t="shared" si="7"/>
        <v>2955.146864108544</v>
      </c>
      <c r="H53" s="62" t="s">
        <v>79</v>
      </c>
      <c r="I53" s="53">
        <v>161.19425</v>
      </c>
      <c r="J53" s="53">
        <v>159.99088</v>
      </c>
      <c r="K53" s="53">
        <v>160.49424</v>
      </c>
      <c r="L53" s="41"/>
      <c r="M53" s="41"/>
      <c r="N53" s="15"/>
    </row>
    <row r="54" spans="1:14" ht="24">
      <c r="A54" s="14">
        <v>12</v>
      </c>
      <c r="B54" s="63">
        <v>21421</v>
      </c>
      <c r="C54" s="39">
        <v>259.866</v>
      </c>
      <c r="D54" s="39">
        <v>64.274</v>
      </c>
      <c r="E54" s="40">
        <f t="shared" si="0"/>
        <v>5.553273600000001</v>
      </c>
      <c r="F54" s="49">
        <f t="shared" si="6"/>
        <v>62.60074666666667</v>
      </c>
      <c r="G54" s="50">
        <f t="shared" si="7"/>
        <v>347.6390738042881</v>
      </c>
      <c r="H54" s="62" t="s">
        <v>80</v>
      </c>
      <c r="I54" s="53">
        <v>77.76895</v>
      </c>
      <c r="J54" s="53">
        <v>55.44814</v>
      </c>
      <c r="K54" s="53">
        <v>54.58515</v>
      </c>
      <c r="L54" s="41"/>
      <c r="M54" s="41"/>
      <c r="N54" s="15"/>
    </row>
    <row r="55" spans="1:14" ht="24">
      <c r="A55" s="14">
        <v>13</v>
      </c>
      <c r="B55" s="63">
        <v>21436</v>
      </c>
      <c r="C55" s="39">
        <v>259.836</v>
      </c>
      <c r="D55" s="39">
        <v>63.537</v>
      </c>
      <c r="E55" s="40">
        <f t="shared" si="0"/>
        <v>5.4895968</v>
      </c>
      <c r="F55" s="49">
        <f t="shared" si="6"/>
        <v>46.84954666666667</v>
      </c>
      <c r="G55" s="50">
        <f t="shared" si="7"/>
        <v>257.185121462784</v>
      </c>
      <c r="H55" s="62" t="s">
        <v>81</v>
      </c>
      <c r="I55" s="53">
        <v>45.76482</v>
      </c>
      <c r="J55" s="53">
        <v>33.44482</v>
      </c>
      <c r="K55" s="53">
        <v>61.339</v>
      </c>
      <c r="L55" s="41"/>
      <c r="M55" s="41"/>
      <c r="N55" s="15"/>
    </row>
    <row r="56" spans="1:14" ht="24">
      <c r="A56" s="14">
        <v>14</v>
      </c>
      <c r="B56" s="63">
        <v>21443</v>
      </c>
      <c r="C56" s="39">
        <v>260.026</v>
      </c>
      <c r="D56" s="39">
        <v>67.612</v>
      </c>
      <c r="E56" s="40">
        <f t="shared" si="0"/>
        <v>5.8416768</v>
      </c>
      <c r="F56" s="49">
        <f t="shared" si="6"/>
        <v>44.83904999999999</v>
      </c>
      <c r="G56" s="50">
        <f t="shared" si="7"/>
        <v>261.93523811904</v>
      </c>
      <c r="H56" s="62" t="s">
        <v>82</v>
      </c>
      <c r="I56" s="53">
        <v>51.89029</v>
      </c>
      <c r="J56" s="53">
        <v>48.79191</v>
      </c>
      <c r="K56" s="53">
        <v>33.83495</v>
      </c>
      <c r="L56" s="41"/>
      <c r="M56" s="41"/>
      <c r="N56" s="15"/>
    </row>
    <row r="57" spans="1:14" ht="24">
      <c r="A57" s="14">
        <v>15</v>
      </c>
      <c r="B57" s="63">
        <v>21458</v>
      </c>
      <c r="C57" s="39">
        <v>259.766</v>
      </c>
      <c r="D57" s="39">
        <v>61.052</v>
      </c>
      <c r="E57" s="40">
        <f t="shared" si="0"/>
        <v>5.2748928</v>
      </c>
      <c r="F57" s="49">
        <f t="shared" si="6"/>
        <v>78.18112333333335</v>
      </c>
      <c r="G57" s="50">
        <f t="shared" si="7"/>
        <v>412.3970445669121</v>
      </c>
      <c r="H57" s="62" t="s">
        <v>83</v>
      </c>
      <c r="I57" s="53">
        <v>74.97529</v>
      </c>
      <c r="J57" s="53">
        <v>83.63007</v>
      </c>
      <c r="K57" s="53">
        <v>75.93801</v>
      </c>
      <c r="L57" s="41"/>
      <c r="M57" s="41"/>
      <c r="N57" s="15"/>
    </row>
    <row r="58" spans="1:14" ht="24">
      <c r="A58" s="14">
        <v>16</v>
      </c>
      <c r="B58" s="63">
        <v>21467</v>
      </c>
      <c r="C58" s="39">
        <v>259.516</v>
      </c>
      <c r="D58" s="39">
        <v>34.925</v>
      </c>
      <c r="E58" s="40">
        <f t="shared" si="0"/>
        <v>3.0175199999999998</v>
      </c>
      <c r="F58" s="49">
        <f t="shared" si="6"/>
        <v>20.155406666666668</v>
      </c>
      <c r="G58" s="50">
        <f t="shared" si="7"/>
        <v>60.8193427248</v>
      </c>
      <c r="H58" s="62" t="s">
        <v>84</v>
      </c>
      <c r="I58" s="53">
        <v>17.95213</v>
      </c>
      <c r="J58" s="53">
        <v>21.39899</v>
      </c>
      <c r="K58" s="53">
        <v>21.1151</v>
      </c>
      <c r="L58" s="41"/>
      <c r="M58" s="41"/>
      <c r="N58" s="15"/>
    </row>
    <row r="59" spans="1:14" ht="24">
      <c r="A59" s="14">
        <v>17</v>
      </c>
      <c r="B59" s="63">
        <v>21474</v>
      </c>
      <c r="C59" s="39">
        <v>259.746</v>
      </c>
      <c r="D59" s="39">
        <v>58.959</v>
      </c>
      <c r="E59" s="40">
        <f t="shared" si="0"/>
        <v>5.0940576</v>
      </c>
      <c r="F59" s="49">
        <f t="shared" si="6"/>
        <v>17.193340000000003</v>
      </c>
      <c r="G59" s="50">
        <f t="shared" si="7"/>
        <v>87.58386429638402</v>
      </c>
      <c r="H59" s="62" t="s">
        <v>85</v>
      </c>
      <c r="I59" s="53">
        <v>13.27935</v>
      </c>
      <c r="J59" s="53">
        <v>18.37043</v>
      </c>
      <c r="K59" s="53">
        <v>19.93024</v>
      </c>
      <c r="L59" s="41"/>
      <c r="M59" s="41"/>
      <c r="N59" s="15"/>
    </row>
    <row r="60" spans="1:14" ht="24">
      <c r="A60" s="14">
        <v>18</v>
      </c>
      <c r="B60" s="63">
        <v>21487</v>
      </c>
      <c r="C60" s="39">
        <v>259.316</v>
      </c>
      <c r="D60" s="39">
        <v>11.858</v>
      </c>
      <c r="E60" s="40">
        <f t="shared" si="0"/>
        <v>1.0245312000000002</v>
      </c>
      <c r="F60" s="49">
        <f t="shared" si="6"/>
        <v>15.579336666666668</v>
      </c>
      <c r="G60" s="50">
        <f t="shared" si="7"/>
        <v>15.961516490304005</v>
      </c>
      <c r="H60" s="62" t="s">
        <v>86</v>
      </c>
      <c r="I60" s="53">
        <v>12.23632</v>
      </c>
      <c r="J60" s="53">
        <v>21.62854</v>
      </c>
      <c r="K60" s="53">
        <v>12.87315</v>
      </c>
      <c r="L60" s="41"/>
      <c r="M60" s="41"/>
      <c r="N60" s="15"/>
    </row>
    <row r="61" spans="1:14" ht="24">
      <c r="A61" s="14">
        <v>19</v>
      </c>
      <c r="B61" s="63">
        <v>21499</v>
      </c>
      <c r="C61" s="39">
        <v>259.386</v>
      </c>
      <c r="D61" s="39">
        <v>12.257</v>
      </c>
      <c r="E61" s="40">
        <f t="shared" si="0"/>
        <v>1.0590048</v>
      </c>
      <c r="F61" s="49">
        <f t="shared" si="6"/>
        <v>27.850216666666665</v>
      </c>
      <c r="G61" s="50">
        <f t="shared" si="7"/>
        <v>29.49351313104</v>
      </c>
      <c r="H61" s="62" t="s">
        <v>87</v>
      </c>
      <c r="I61" s="53">
        <v>22.9885</v>
      </c>
      <c r="J61" s="53">
        <v>19.8834</v>
      </c>
      <c r="K61" s="53">
        <v>40.67875</v>
      </c>
      <c r="L61" s="41"/>
      <c r="M61" s="41"/>
      <c r="N61" s="15"/>
    </row>
    <row r="62" spans="1:14" ht="24">
      <c r="A62" s="14">
        <v>20</v>
      </c>
      <c r="B62" s="63">
        <v>21516</v>
      </c>
      <c r="C62" s="39">
        <v>259.346</v>
      </c>
      <c r="D62" s="39">
        <v>11.033</v>
      </c>
      <c r="E62" s="40">
        <f t="shared" si="0"/>
        <v>0.9532512</v>
      </c>
      <c r="F62" s="49">
        <f t="shared" si="6"/>
        <v>11.644753333333334</v>
      </c>
      <c r="G62" s="50">
        <f t="shared" si="7"/>
        <v>11.100375088704</v>
      </c>
      <c r="H62" s="62" t="s">
        <v>88</v>
      </c>
      <c r="I62" s="53">
        <v>6.92604</v>
      </c>
      <c r="J62" s="53">
        <v>8.25054</v>
      </c>
      <c r="K62" s="53">
        <v>19.75768</v>
      </c>
      <c r="L62" s="41"/>
      <c r="M62" s="41"/>
      <c r="N62" s="15"/>
    </row>
    <row r="63" spans="1:14" ht="24">
      <c r="A63" s="14">
        <v>21</v>
      </c>
      <c r="B63" s="63">
        <v>21528</v>
      </c>
      <c r="C63" s="39">
        <v>259.236</v>
      </c>
      <c r="D63" s="39">
        <v>8.877</v>
      </c>
      <c r="E63" s="40">
        <f t="shared" si="0"/>
        <v>0.7669728000000001</v>
      </c>
      <c r="F63" s="49">
        <f t="shared" si="6"/>
        <v>20.27372</v>
      </c>
      <c r="G63" s="50">
        <f t="shared" si="7"/>
        <v>15.549391794816003</v>
      </c>
      <c r="H63" s="62" t="s">
        <v>95</v>
      </c>
      <c r="I63" s="53">
        <v>21.02067</v>
      </c>
      <c r="J63" s="53">
        <v>17.82985</v>
      </c>
      <c r="K63" s="53">
        <v>21.97064</v>
      </c>
      <c r="L63" s="41"/>
      <c r="M63" s="41"/>
      <c r="N63" s="15"/>
    </row>
    <row r="64" spans="1:13" s="160" customFormat="1" ht="24.75" thickBot="1">
      <c r="A64" s="151">
        <v>22</v>
      </c>
      <c r="B64" s="152">
        <v>21542</v>
      </c>
      <c r="C64" s="153">
        <v>258.986</v>
      </c>
      <c r="D64" s="153">
        <v>2.487</v>
      </c>
      <c r="E64" s="154">
        <f t="shared" si="0"/>
        <v>0.2148768</v>
      </c>
      <c r="F64" s="155">
        <f t="shared" si="6"/>
        <v>16.61691</v>
      </c>
      <c r="G64" s="156">
        <f t="shared" si="7"/>
        <v>3.5705884466880002</v>
      </c>
      <c r="H64" s="157" t="s">
        <v>96</v>
      </c>
      <c r="I64" s="158">
        <v>9.48676</v>
      </c>
      <c r="J64" s="158">
        <v>18.87464</v>
      </c>
      <c r="K64" s="158">
        <v>21.48933</v>
      </c>
      <c r="L64" s="159"/>
      <c r="M64" s="159"/>
    </row>
    <row r="65" spans="1:15" ht="24">
      <c r="A65" s="9">
        <v>1</v>
      </c>
      <c r="B65" s="79">
        <v>21709</v>
      </c>
      <c r="C65" s="8">
        <v>260.67</v>
      </c>
      <c r="D65" s="8">
        <v>18.129</v>
      </c>
      <c r="E65" s="8">
        <f t="shared" si="0"/>
        <v>1.5663456000000002</v>
      </c>
      <c r="F65" s="179">
        <f t="shared" si="6"/>
        <v>213.50393333333332</v>
      </c>
      <c r="G65" s="179">
        <f t="shared" si="7"/>
        <v>334.42094655936</v>
      </c>
      <c r="H65" s="180" t="s">
        <v>43</v>
      </c>
      <c r="I65" s="8">
        <v>304.73085</v>
      </c>
      <c r="J65" s="8">
        <v>170.0016</v>
      </c>
      <c r="K65" s="179">
        <v>165.77935</v>
      </c>
      <c r="L65" s="181" t="s">
        <v>101</v>
      </c>
      <c r="M65" s="182"/>
      <c r="N65" s="182"/>
      <c r="O65" s="183"/>
    </row>
    <row r="66" spans="1:15" ht="24">
      <c r="A66" s="9">
        <v>2</v>
      </c>
      <c r="B66" s="79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180" t="s">
        <v>40</v>
      </c>
      <c r="I66" s="8">
        <v>73.01808</v>
      </c>
      <c r="J66" s="8">
        <v>74.0464</v>
      </c>
      <c r="K66" s="8">
        <v>87.71347</v>
      </c>
      <c r="L66" s="181" t="s">
        <v>102</v>
      </c>
      <c r="M66" s="182"/>
      <c r="N66" s="182"/>
      <c r="O66" s="183"/>
    </row>
    <row r="67" spans="1:11" ht="24">
      <c r="A67" s="9">
        <v>3</v>
      </c>
      <c r="B67" s="79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180" t="s">
        <v>103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79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180" t="s">
        <v>45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79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180" t="s">
        <v>46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79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180" t="s">
        <v>47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79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180" t="s">
        <v>49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79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180" t="s">
        <v>50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79">
        <v>21793</v>
      </c>
      <c r="C73" s="8">
        <v>262.105</v>
      </c>
      <c r="D73" s="8">
        <v>213.482</v>
      </c>
      <c r="E73" s="8">
        <f aca="true" t="shared" si="8" ref="E73:E226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180" t="s">
        <v>77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79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180" t="s">
        <v>78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79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180" t="s">
        <v>79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79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180" t="s">
        <v>80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79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180" t="s">
        <v>81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79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180" t="s">
        <v>82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79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180" t="s">
        <v>83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79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180" t="s">
        <v>84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79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180" t="s">
        <v>85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79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180" t="s">
        <v>86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79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180" t="s">
        <v>87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79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180" t="s">
        <v>88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79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180" t="s">
        <v>95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79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180" t="s">
        <v>96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79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180" t="s">
        <v>104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79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180" t="s">
        <v>105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79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180" t="s">
        <v>106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79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180" t="s">
        <v>107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79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180" t="s">
        <v>108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79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180" t="s">
        <v>109</v>
      </c>
      <c r="I92" s="8">
        <v>26.51196</v>
      </c>
      <c r="J92" s="8">
        <v>8.9226</v>
      </c>
      <c r="K92" s="8">
        <v>18.99654</v>
      </c>
    </row>
    <row r="93" spans="1:11" s="160" customFormat="1" ht="24.75" thickBot="1">
      <c r="A93" s="151">
        <v>29</v>
      </c>
      <c r="B93" s="184">
        <v>21996</v>
      </c>
      <c r="C93" s="153">
        <v>258.566</v>
      </c>
      <c r="D93" s="153">
        <v>0.925</v>
      </c>
      <c r="E93" s="153">
        <f t="shared" si="8"/>
        <v>0.07992</v>
      </c>
      <c r="F93" s="153">
        <f t="shared" si="6"/>
        <v>14.215740000000002</v>
      </c>
      <c r="G93" s="153">
        <f t="shared" si="7"/>
        <v>1.1361219408000003</v>
      </c>
      <c r="H93" s="157" t="s">
        <v>110</v>
      </c>
      <c r="I93" s="153">
        <v>5.54822</v>
      </c>
      <c r="J93" s="153">
        <v>14.50209</v>
      </c>
      <c r="K93" s="153">
        <v>22.59691</v>
      </c>
    </row>
    <row r="94" spans="1:11" ht="24">
      <c r="A94" s="9">
        <v>1</v>
      </c>
      <c r="B94" s="79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180" t="s">
        <v>43</v>
      </c>
      <c r="I94" s="8">
        <v>9.26725</v>
      </c>
      <c r="J94" s="8">
        <v>7.86318</v>
      </c>
      <c r="K94" s="8">
        <v>2.51343</v>
      </c>
    </row>
    <row r="95" spans="1:21" s="239" customFormat="1" ht="24">
      <c r="A95" s="234">
        <v>2</v>
      </c>
      <c r="B95" s="235">
        <v>22034</v>
      </c>
      <c r="C95" s="236"/>
      <c r="D95" s="236"/>
      <c r="E95" s="237"/>
      <c r="F95" s="241"/>
      <c r="G95" s="237"/>
      <c r="H95" s="238" t="s">
        <v>40</v>
      </c>
      <c r="I95" s="236"/>
      <c r="J95" s="236"/>
      <c r="K95" s="236"/>
      <c r="L95" s="235">
        <v>22034</v>
      </c>
      <c r="M95" s="236">
        <v>258.266</v>
      </c>
      <c r="N95" s="236">
        <v>0.888</v>
      </c>
      <c r="O95" s="237">
        <f>N95*0.0864</f>
        <v>0.0767232</v>
      </c>
      <c r="P95" s="241">
        <f>+AVERAGE(S95:U95)</f>
        <v>1.351626666666667</v>
      </c>
      <c r="Q95" s="237">
        <f>P95*O95</f>
        <v>0.10370112307200004</v>
      </c>
      <c r="R95" s="238" t="s">
        <v>40</v>
      </c>
      <c r="S95" s="236">
        <v>0.93902</v>
      </c>
      <c r="T95" s="236">
        <v>1.25129</v>
      </c>
      <c r="U95" s="236">
        <v>1.86457</v>
      </c>
    </row>
    <row r="96" spans="1:14" ht="24">
      <c r="A96" s="14">
        <v>3</v>
      </c>
      <c r="B96" s="63">
        <v>22045</v>
      </c>
      <c r="C96" s="39">
        <v>258.146</v>
      </c>
      <c r="D96" s="39">
        <v>0.657</v>
      </c>
      <c r="E96" s="40">
        <f t="shared" si="8"/>
        <v>0.056764800000000004</v>
      </c>
      <c r="F96" s="49">
        <f t="shared" si="6"/>
        <v>70.97538666666667</v>
      </c>
      <c r="G96" s="40">
        <f t="shared" si="7"/>
        <v>4.028903629056</v>
      </c>
      <c r="H96" s="62" t="s">
        <v>103</v>
      </c>
      <c r="I96" s="39">
        <v>86.5455</v>
      </c>
      <c r="J96" s="39">
        <v>64.30868</v>
      </c>
      <c r="K96" s="39">
        <v>62.07198</v>
      </c>
      <c r="L96" s="41"/>
      <c r="M96" s="41"/>
      <c r="N96" s="15"/>
    </row>
    <row r="97" spans="1:14" ht="24">
      <c r="A97" s="14">
        <v>4</v>
      </c>
      <c r="B97" s="63">
        <v>22054</v>
      </c>
      <c r="C97" s="39">
        <v>261.026</v>
      </c>
      <c r="D97" s="39">
        <v>344.402</v>
      </c>
      <c r="E97" s="40">
        <f t="shared" si="8"/>
        <v>29.7563328</v>
      </c>
      <c r="F97" s="49">
        <f t="shared" si="6"/>
        <v>260.1618266666666</v>
      </c>
      <c r="G97" s="40">
        <f t="shared" si="7"/>
        <v>7741.461896149247</v>
      </c>
      <c r="H97" s="62" t="s">
        <v>45</v>
      </c>
      <c r="I97" s="39">
        <v>245.96632</v>
      </c>
      <c r="J97" s="39">
        <v>268.55253</v>
      </c>
      <c r="K97" s="39">
        <v>265.96663</v>
      </c>
      <c r="L97" s="41"/>
      <c r="M97" s="41"/>
      <c r="N97" s="15"/>
    </row>
    <row r="98" spans="1:14" ht="24">
      <c r="A98" s="14">
        <v>5</v>
      </c>
      <c r="B98" s="63">
        <v>22060</v>
      </c>
      <c r="C98" s="39">
        <v>259.366</v>
      </c>
      <c r="D98" s="39">
        <v>49.873</v>
      </c>
      <c r="E98" s="40">
        <f t="shared" si="8"/>
        <v>4.3090272</v>
      </c>
      <c r="F98" s="49">
        <f t="shared" si="6"/>
        <v>265.0836</v>
      </c>
      <c r="G98" s="40">
        <f t="shared" si="7"/>
        <v>1142.2524426739199</v>
      </c>
      <c r="H98" s="62" t="s">
        <v>46</v>
      </c>
      <c r="I98" s="39">
        <v>264.52114</v>
      </c>
      <c r="J98" s="39">
        <v>262.38909</v>
      </c>
      <c r="K98" s="39">
        <v>268.34057</v>
      </c>
      <c r="L98" s="41"/>
      <c r="M98" s="41"/>
      <c r="N98" s="15"/>
    </row>
    <row r="99" spans="1:14" ht="24">
      <c r="A99" s="14">
        <v>6</v>
      </c>
      <c r="B99" s="63">
        <v>22074</v>
      </c>
      <c r="C99" s="39">
        <v>259.266</v>
      </c>
      <c r="D99" s="39">
        <v>45.645</v>
      </c>
      <c r="E99" s="40">
        <f t="shared" si="8"/>
        <v>3.9437280000000006</v>
      </c>
      <c r="F99" s="49">
        <f t="shared" si="6"/>
        <v>44.37997333333333</v>
      </c>
      <c r="G99" s="40">
        <f t="shared" si="7"/>
        <v>175.02254347392002</v>
      </c>
      <c r="H99" s="62" t="s">
        <v>47</v>
      </c>
      <c r="I99" s="39">
        <v>40.58873</v>
      </c>
      <c r="J99" s="39">
        <v>49.61209</v>
      </c>
      <c r="K99" s="39">
        <v>42.9391</v>
      </c>
      <c r="L99" s="41"/>
      <c r="M99" s="41"/>
      <c r="N99" s="15"/>
    </row>
    <row r="100" spans="1:14" ht="24">
      <c r="A100" s="14">
        <v>7</v>
      </c>
      <c r="B100" s="63">
        <v>22082</v>
      </c>
      <c r="C100" s="39">
        <v>259.566</v>
      </c>
      <c r="D100" s="39">
        <v>60.054</v>
      </c>
      <c r="E100" s="185">
        <f t="shared" si="8"/>
        <v>5.1886656</v>
      </c>
      <c r="F100" s="186">
        <f t="shared" si="6"/>
        <v>43.73863666666667</v>
      </c>
      <c r="G100" s="185">
        <f t="shared" si="7"/>
        <v>226.94515946323205</v>
      </c>
      <c r="H100" s="62" t="s">
        <v>49</v>
      </c>
      <c r="I100" s="39">
        <v>31.34087</v>
      </c>
      <c r="J100" s="39">
        <v>57.53697</v>
      </c>
      <c r="K100" s="39">
        <v>42.33807</v>
      </c>
      <c r="L100" s="41"/>
      <c r="M100" s="41"/>
      <c r="N100" s="15"/>
    </row>
    <row r="101" spans="1:14" ht="24">
      <c r="A101" s="14">
        <v>8</v>
      </c>
      <c r="B101" s="63">
        <v>22090</v>
      </c>
      <c r="C101" s="39">
        <v>258.166</v>
      </c>
      <c r="D101" s="39">
        <v>0.668</v>
      </c>
      <c r="E101" s="40">
        <f t="shared" si="8"/>
        <v>0.05771520000000001</v>
      </c>
      <c r="F101" s="49">
        <f t="shared" si="6"/>
        <v>25.902403333333336</v>
      </c>
      <c r="G101" s="40">
        <f t="shared" si="7"/>
        <v>1.4949623888640002</v>
      </c>
      <c r="H101" s="62" t="s">
        <v>50</v>
      </c>
      <c r="I101" s="40">
        <v>23.57379</v>
      </c>
      <c r="J101" s="39">
        <v>29.14591</v>
      </c>
      <c r="K101" s="39">
        <v>24.98751</v>
      </c>
      <c r="L101" s="41"/>
      <c r="M101" s="41"/>
      <c r="N101" s="15"/>
    </row>
    <row r="102" spans="1:14" ht="24">
      <c r="A102" s="14">
        <v>9</v>
      </c>
      <c r="B102" s="63">
        <v>22102</v>
      </c>
      <c r="C102" s="39">
        <v>258.566</v>
      </c>
      <c r="D102" s="39">
        <v>1.147</v>
      </c>
      <c r="E102" s="40">
        <f t="shared" si="8"/>
        <v>0.0991008</v>
      </c>
      <c r="F102" s="49">
        <f t="shared" si="6"/>
        <v>116.92192666666666</v>
      </c>
      <c r="G102" s="40">
        <f t="shared" si="7"/>
        <v>11.587056470208</v>
      </c>
      <c r="H102" s="62" t="s">
        <v>77</v>
      </c>
      <c r="I102" s="39">
        <v>123.00208</v>
      </c>
      <c r="J102" s="39">
        <v>102.4024</v>
      </c>
      <c r="K102" s="39">
        <v>125.3613</v>
      </c>
      <c r="L102" s="41"/>
      <c r="M102" s="41"/>
      <c r="N102" s="15"/>
    </row>
    <row r="103" spans="1:14" ht="24">
      <c r="A103" s="14">
        <v>10</v>
      </c>
      <c r="B103" s="63">
        <v>22110</v>
      </c>
      <c r="C103" s="39">
        <v>258.566</v>
      </c>
      <c r="D103" s="39">
        <v>1.152</v>
      </c>
      <c r="E103" s="40">
        <f t="shared" si="8"/>
        <v>0.0995328</v>
      </c>
      <c r="F103" s="49">
        <f t="shared" si="6"/>
        <v>124.5002</v>
      </c>
      <c r="G103" s="40">
        <f t="shared" si="7"/>
        <v>12.39185350656</v>
      </c>
      <c r="H103" s="62" t="s">
        <v>78</v>
      </c>
      <c r="I103" s="39">
        <v>123.97411</v>
      </c>
      <c r="J103" s="39">
        <v>126.94409</v>
      </c>
      <c r="K103" s="39">
        <v>122.5824</v>
      </c>
      <c r="L103" s="41"/>
      <c r="M103" s="41"/>
      <c r="N103" s="15"/>
    </row>
    <row r="104" spans="1:14" ht="24">
      <c r="A104" s="14">
        <v>11</v>
      </c>
      <c r="B104" s="63">
        <v>22120</v>
      </c>
      <c r="C104" s="39">
        <v>260.961</v>
      </c>
      <c r="D104" s="39">
        <v>439.619</v>
      </c>
      <c r="E104" s="40">
        <f t="shared" si="8"/>
        <v>37.983081600000006</v>
      </c>
      <c r="F104" s="49">
        <f t="shared" si="6"/>
        <v>128.01184333333333</v>
      </c>
      <c r="G104" s="40">
        <f t="shared" si="7"/>
        <v>4862.284291096416</v>
      </c>
      <c r="H104" s="62" t="s">
        <v>79</v>
      </c>
      <c r="I104" s="39">
        <v>126.77654</v>
      </c>
      <c r="J104" s="39">
        <v>132.14479</v>
      </c>
      <c r="K104" s="39">
        <v>125.1142</v>
      </c>
      <c r="L104" s="41"/>
      <c r="M104" s="41"/>
      <c r="N104" s="15"/>
    </row>
    <row r="105" spans="1:14" ht="24">
      <c r="A105" s="14">
        <v>12</v>
      </c>
      <c r="B105" s="63">
        <v>22136</v>
      </c>
      <c r="C105" s="39">
        <v>259.266</v>
      </c>
      <c r="D105" s="39">
        <v>0.652</v>
      </c>
      <c r="E105" s="40">
        <f t="shared" si="8"/>
        <v>0.0563328</v>
      </c>
      <c r="F105" s="49">
        <f t="shared" si="6"/>
        <v>144.5565</v>
      </c>
      <c r="G105" s="40">
        <f t="shared" si="7"/>
        <v>8.143272403200001</v>
      </c>
      <c r="H105" s="62" t="s">
        <v>80</v>
      </c>
      <c r="I105" s="39">
        <v>103.05989</v>
      </c>
      <c r="J105" s="39">
        <v>166.78753</v>
      </c>
      <c r="K105" s="39">
        <v>163.82208</v>
      </c>
      <c r="L105" s="41"/>
      <c r="M105" s="41"/>
      <c r="N105" s="15"/>
    </row>
    <row r="106" spans="1:14" ht="24">
      <c r="A106" s="14">
        <v>13</v>
      </c>
      <c r="B106" s="63">
        <v>22149</v>
      </c>
      <c r="C106" s="39">
        <v>260.466</v>
      </c>
      <c r="D106" s="39">
        <v>0.972</v>
      </c>
      <c r="E106" s="40">
        <f t="shared" si="8"/>
        <v>0.08398080000000001</v>
      </c>
      <c r="F106" s="49">
        <f t="shared" si="6"/>
        <v>188.96155666666667</v>
      </c>
      <c r="G106" s="40">
        <f t="shared" si="7"/>
        <v>15.869142698112002</v>
      </c>
      <c r="H106" s="62" t="s">
        <v>81</v>
      </c>
      <c r="I106" s="39">
        <v>198.77815</v>
      </c>
      <c r="J106" s="39">
        <v>169.62798</v>
      </c>
      <c r="K106" s="39">
        <v>198.47854</v>
      </c>
      <c r="L106" s="41"/>
      <c r="M106" s="41"/>
      <c r="N106" s="15"/>
    </row>
    <row r="107" spans="1:14" ht="24">
      <c r="A107" s="14">
        <v>14</v>
      </c>
      <c r="B107" s="63">
        <v>22157</v>
      </c>
      <c r="C107" s="39">
        <v>260.896</v>
      </c>
      <c r="D107" s="39">
        <v>314.678</v>
      </c>
      <c r="E107" s="40">
        <f t="shared" si="8"/>
        <v>27.1881792</v>
      </c>
      <c r="F107" s="49">
        <f t="shared" si="6"/>
        <v>193.93523333333334</v>
      </c>
      <c r="G107" s="40">
        <f t="shared" si="7"/>
        <v>5272.745877060481</v>
      </c>
      <c r="H107" s="62" t="s">
        <v>82</v>
      </c>
      <c r="I107" s="39">
        <v>194.09472</v>
      </c>
      <c r="J107" s="39">
        <v>203.21179</v>
      </c>
      <c r="K107" s="39">
        <v>184.49919</v>
      </c>
      <c r="L107" s="41"/>
      <c r="M107" s="41"/>
      <c r="N107" s="15"/>
    </row>
    <row r="108" spans="1:14" ht="24">
      <c r="A108" s="14">
        <v>15</v>
      </c>
      <c r="B108" s="63">
        <v>22171</v>
      </c>
      <c r="C108" s="39">
        <v>259.696</v>
      </c>
      <c r="D108" s="39">
        <v>143.654</v>
      </c>
      <c r="E108" s="40">
        <f t="shared" si="8"/>
        <v>12.411705600000001</v>
      </c>
      <c r="F108" s="49">
        <f t="shared" si="6"/>
        <v>136.73753</v>
      </c>
      <c r="G108" s="40">
        <f t="shared" si="7"/>
        <v>1697.1459668311682</v>
      </c>
      <c r="H108" s="62" t="s">
        <v>83</v>
      </c>
      <c r="I108" s="39">
        <v>140.03538</v>
      </c>
      <c r="J108" s="39">
        <v>140.6551</v>
      </c>
      <c r="K108" s="39">
        <v>129.52211</v>
      </c>
      <c r="L108" s="41"/>
      <c r="M108" s="41"/>
      <c r="N108" s="15"/>
    </row>
    <row r="109" spans="1:14" ht="24">
      <c r="A109" s="14">
        <v>16</v>
      </c>
      <c r="B109" s="63">
        <v>22177</v>
      </c>
      <c r="C109" s="39">
        <v>262.316</v>
      </c>
      <c r="D109" s="39">
        <v>527.55</v>
      </c>
      <c r="E109" s="40">
        <f t="shared" si="8"/>
        <v>45.58032</v>
      </c>
      <c r="F109" s="49">
        <f t="shared" si="6"/>
        <v>392.75674000000004</v>
      </c>
      <c r="G109" s="40">
        <f t="shared" si="7"/>
        <v>17901.9778913568</v>
      </c>
      <c r="H109" s="62" t="s">
        <v>84</v>
      </c>
      <c r="I109" s="39">
        <v>353.621</v>
      </c>
      <c r="J109" s="39">
        <v>407.64547</v>
      </c>
      <c r="K109" s="39">
        <v>417.00375</v>
      </c>
      <c r="L109" s="41"/>
      <c r="M109" s="41"/>
      <c r="N109" s="15"/>
    </row>
    <row r="110" spans="1:14" ht="24">
      <c r="A110" s="14">
        <v>17</v>
      </c>
      <c r="B110" s="63">
        <v>22184</v>
      </c>
      <c r="C110" s="39">
        <v>260.066</v>
      </c>
      <c r="D110" s="39">
        <v>276.763</v>
      </c>
      <c r="E110" s="40">
        <f t="shared" si="8"/>
        <v>23.9123232</v>
      </c>
      <c r="F110" s="49">
        <f t="shared" si="6"/>
        <v>359.86824</v>
      </c>
      <c r="G110" s="40">
        <f t="shared" si="7"/>
        <v>8605.285664295168</v>
      </c>
      <c r="H110" s="62" t="s">
        <v>85</v>
      </c>
      <c r="I110" s="39">
        <v>340.0176</v>
      </c>
      <c r="J110" s="39">
        <v>366.16115</v>
      </c>
      <c r="K110" s="39">
        <v>373.42597</v>
      </c>
      <c r="L110" s="41"/>
      <c r="M110" s="41"/>
      <c r="N110" s="15"/>
    </row>
    <row r="111" spans="1:14" ht="24">
      <c r="A111" s="14">
        <v>18</v>
      </c>
      <c r="B111" s="63">
        <v>22194</v>
      </c>
      <c r="C111" s="39">
        <v>261.066</v>
      </c>
      <c r="D111" s="39">
        <v>334.73</v>
      </c>
      <c r="E111" s="40">
        <f t="shared" si="8"/>
        <v>28.920672000000003</v>
      </c>
      <c r="F111" s="49">
        <f t="shared" si="6"/>
        <v>97.18736</v>
      </c>
      <c r="G111" s="40">
        <f t="shared" si="7"/>
        <v>2810.7237611059204</v>
      </c>
      <c r="H111" s="62" t="s">
        <v>86</v>
      </c>
      <c r="I111" s="39">
        <v>79.75014</v>
      </c>
      <c r="J111" s="39">
        <v>113.08886</v>
      </c>
      <c r="K111" s="39">
        <v>98.72308</v>
      </c>
      <c r="L111" s="41"/>
      <c r="M111" s="41"/>
      <c r="N111" s="15"/>
    </row>
    <row r="112" spans="1:14" ht="24">
      <c r="A112" s="14">
        <v>19</v>
      </c>
      <c r="B112" s="63">
        <v>22208</v>
      </c>
      <c r="C112" s="39">
        <v>262.706</v>
      </c>
      <c r="D112" s="39">
        <v>605.977</v>
      </c>
      <c r="E112" s="40">
        <f t="shared" si="8"/>
        <v>52.3564128</v>
      </c>
      <c r="F112" s="49">
        <f t="shared" si="6"/>
        <v>319.97802666666666</v>
      </c>
      <c r="G112" s="40">
        <f t="shared" si="7"/>
        <v>16752.901651089407</v>
      </c>
      <c r="H112" s="62" t="s">
        <v>87</v>
      </c>
      <c r="I112" s="39">
        <v>328.65878</v>
      </c>
      <c r="J112" s="39">
        <v>310.27343</v>
      </c>
      <c r="K112" s="39">
        <v>321.00187</v>
      </c>
      <c r="L112" s="41"/>
      <c r="M112" s="41"/>
      <c r="N112" s="15"/>
    </row>
    <row r="113" spans="1:14" ht="24">
      <c r="A113" s="14">
        <v>20</v>
      </c>
      <c r="B113" s="63">
        <v>22219</v>
      </c>
      <c r="C113" s="39">
        <v>260.766</v>
      </c>
      <c r="D113" s="39">
        <v>255.57</v>
      </c>
      <c r="E113" s="40">
        <f t="shared" si="8"/>
        <v>22.081248000000002</v>
      </c>
      <c r="F113" s="49">
        <f t="shared" si="6"/>
        <v>112.95659</v>
      </c>
      <c r="G113" s="40">
        <f t="shared" si="7"/>
        <v>2494.2224770243206</v>
      </c>
      <c r="H113" s="62" t="s">
        <v>88</v>
      </c>
      <c r="I113" s="39">
        <v>126.61515</v>
      </c>
      <c r="J113" s="39">
        <v>115.3143</v>
      </c>
      <c r="K113" s="39">
        <v>96.94032</v>
      </c>
      <c r="L113" s="41"/>
      <c r="M113" s="41"/>
      <c r="N113" s="15"/>
    </row>
    <row r="114" spans="1:14" ht="24">
      <c r="A114" s="14">
        <v>21</v>
      </c>
      <c r="B114" s="63">
        <v>22227</v>
      </c>
      <c r="C114" s="39">
        <v>258.666</v>
      </c>
      <c r="D114" s="39">
        <v>56.171</v>
      </c>
      <c r="E114" s="40">
        <f t="shared" si="8"/>
        <v>4.8531744</v>
      </c>
      <c r="F114" s="49">
        <f t="shared" si="6"/>
        <v>21.03344</v>
      </c>
      <c r="G114" s="40">
        <f t="shared" si="7"/>
        <v>102.078952551936</v>
      </c>
      <c r="H114" s="62" t="s">
        <v>95</v>
      </c>
      <c r="I114" s="39">
        <v>22.21297</v>
      </c>
      <c r="J114" s="39">
        <v>18.04266</v>
      </c>
      <c r="K114" s="39">
        <v>22.84469</v>
      </c>
      <c r="L114" s="41"/>
      <c r="M114" s="41"/>
      <c r="N114" s="15"/>
    </row>
    <row r="115" spans="1:14" ht="24">
      <c r="A115" s="14">
        <v>22</v>
      </c>
      <c r="B115" s="63">
        <v>22236</v>
      </c>
      <c r="C115" s="39">
        <v>259.166</v>
      </c>
      <c r="D115" s="39">
        <v>54.317</v>
      </c>
      <c r="E115" s="40">
        <f t="shared" si="8"/>
        <v>4.6929888</v>
      </c>
      <c r="F115" s="49">
        <f t="shared" si="6"/>
        <v>19.26354333333333</v>
      </c>
      <c r="G115" s="40">
        <f t="shared" si="7"/>
        <v>90.403593111648</v>
      </c>
      <c r="H115" s="62" t="s">
        <v>96</v>
      </c>
      <c r="I115" s="39">
        <v>17.54246</v>
      </c>
      <c r="J115" s="39">
        <v>19.51336</v>
      </c>
      <c r="K115" s="39">
        <v>20.73481</v>
      </c>
      <c r="L115" s="41"/>
      <c r="M115" s="41"/>
      <c r="N115" s="15"/>
    </row>
    <row r="116" spans="1:14" ht="24">
      <c r="A116" s="14">
        <v>23</v>
      </c>
      <c r="B116" s="63">
        <v>22247</v>
      </c>
      <c r="C116" s="39">
        <v>259.366</v>
      </c>
      <c r="D116" s="39">
        <v>63.573</v>
      </c>
      <c r="E116" s="40">
        <f t="shared" si="8"/>
        <v>5.4927072</v>
      </c>
      <c r="F116" s="49">
        <f t="shared" si="6"/>
        <v>19.278673333333334</v>
      </c>
      <c r="G116" s="40">
        <f t="shared" si="7"/>
        <v>105.892107824448</v>
      </c>
      <c r="H116" s="62" t="s">
        <v>104</v>
      </c>
      <c r="I116" s="39">
        <v>20.73217</v>
      </c>
      <c r="J116" s="39">
        <v>15.93829</v>
      </c>
      <c r="K116" s="39">
        <v>21.16556</v>
      </c>
      <c r="L116" s="41"/>
      <c r="M116" s="41"/>
      <c r="N116" s="15"/>
    </row>
    <row r="117" spans="1:14" ht="24">
      <c r="A117" s="14">
        <v>24</v>
      </c>
      <c r="B117" s="63">
        <v>22257</v>
      </c>
      <c r="C117" s="39">
        <v>258.666</v>
      </c>
      <c r="D117" s="39">
        <v>33.904</v>
      </c>
      <c r="E117" s="40">
        <f t="shared" si="8"/>
        <v>2.9293056000000006</v>
      </c>
      <c r="F117" s="49">
        <f t="shared" si="6"/>
        <v>8.714813333333334</v>
      </c>
      <c r="G117" s="40">
        <f t="shared" si="7"/>
        <v>25.528351500288007</v>
      </c>
      <c r="H117" s="62" t="s">
        <v>105</v>
      </c>
      <c r="I117" s="39">
        <v>7.68167</v>
      </c>
      <c r="J117" s="39">
        <v>5.83727</v>
      </c>
      <c r="K117" s="39">
        <v>12.6255</v>
      </c>
      <c r="L117" s="41"/>
      <c r="M117" s="41"/>
      <c r="N117" s="15"/>
    </row>
    <row r="118" spans="1:14" ht="24">
      <c r="A118" s="14">
        <v>25</v>
      </c>
      <c r="B118" s="63">
        <v>22270</v>
      </c>
      <c r="C118" s="39">
        <v>258.466</v>
      </c>
      <c r="D118" s="39">
        <v>28.943</v>
      </c>
      <c r="E118" s="40">
        <f t="shared" si="8"/>
        <v>2.5006752000000003</v>
      </c>
      <c r="F118" s="49">
        <f t="shared" si="6"/>
        <v>10.027663333333335</v>
      </c>
      <c r="G118" s="40">
        <f t="shared" si="7"/>
        <v>25.075929011616008</v>
      </c>
      <c r="H118" s="62" t="s">
        <v>106</v>
      </c>
      <c r="I118" s="39">
        <v>1.48034</v>
      </c>
      <c r="J118" s="39">
        <v>15.37087</v>
      </c>
      <c r="K118" s="39">
        <v>13.23178</v>
      </c>
      <c r="L118" s="41"/>
      <c r="M118" s="41"/>
      <c r="N118" s="15"/>
    </row>
    <row r="119" spans="1:14" ht="24">
      <c r="A119" s="14">
        <v>26</v>
      </c>
      <c r="B119" s="63">
        <v>22277</v>
      </c>
      <c r="C119" s="39">
        <v>258.366</v>
      </c>
      <c r="D119" s="39">
        <v>26.718</v>
      </c>
      <c r="E119" s="40">
        <f t="shared" si="8"/>
        <v>2.3084352</v>
      </c>
      <c r="F119" s="49">
        <f t="shared" si="6"/>
        <v>8.009096666666666</v>
      </c>
      <c r="G119" s="40">
        <f t="shared" si="7"/>
        <v>18.488480665536</v>
      </c>
      <c r="H119" s="62" t="s">
        <v>107</v>
      </c>
      <c r="I119" s="39">
        <v>15.00904</v>
      </c>
      <c r="J119" s="39">
        <v>3.98221</v>
      </c>
      <c r="K119" s="39">
        <v>5.03604</v>
      </c>
      <c r="L119" s="41"/>
      <c r="M119" s="41"/>
      <c r="N119" s="15"/>
    </row>
    <row r="120" spans="1:14" ht="24">
      <c r="A120" s="14">
        <v>27</v>
      </c>
      <c r="B120" s="63">
        <v>22285</v>
      </c>
      <c r="C120" s="39">
        <v>258.566</v>
      </c>
      <c r="D120" s="39">
        <v>35.165</v>
      </c>
      <c r="E120" s="40">
        <f t="shared" si="8"/>
        <v>3.038256</v>
      </c>
      <c r="F120" s="49">
        <f t="shared" si="6"/>
        <v>11.676540000000001</v>
      </c>
      <c r="G120" s="40">
        <f t="shared" si="7"/>
        <v>35.476317714240004</v>
      </c>
      <c r="H120" s="62" t="s">
        <v>108</v>
      </c>
      <c r="I120" s="39">
        <v>9.91787</v>
      </c>
      <c r="J120" s="39">
        <v>17.61978</v>
      </c>
      <c r="K120" s="39">
        <v>7.49197</v>
      </c>
      <c r="L120" s="41"/>
      <c r="M120" s="41"/>
      <c r="N120" s="15"/>
    </row>
    <row r="121" spans="1:14" ht="24">
      <c r="A121" s="14">
        <v>28</v>
      </c>
      <c r="B121" s="63">
        <v>22296</v>
      </c>
      <c r="C121" s="39">
        <v>258.466</v>
      </c>
      <c r="D121" s="39">
        <v>32.25</v>
      </c>
      <c r="E121" s="40">
        <f t="shared" si="8"/>
        <v>2.7864</v>
      </c>
      <c r="F121" s="49">
        <f t="shared" si="6"/>
        <v>12.64682</v>
      </c>
      <c r="G121" s="40">
        <f t="shared" si="7"/>
        <v>35.239099248</v>
      </c>
      <c r="H121" s="62" t="s">
        <v>109</v>
      </c>
      <c r="I121" s="39">
        <v>20.35025</v>
      </c>
      <c r="J121" s="39">
        <v>8.40841</v>
      </c>
      <c r="K121" s="39">
        <v>9.1818</v>
      </c>
      <c r="L121" s="41"/>
      <c r="M121" s="41"/>
      <c r="N121" s="15"/>
    </row>
    <row r="122" spans="1:14" ht="24">
      <c r="A122" s="14">
        <v>29</v>
      </c>
      <c r="B122" s="63">
        <v>22304</v>
      </c>
      <c r="C122" s="39">
        <v>258.366</v>
      </c>
      <c r="D122" s="39">
        <v>26.56</v>
      </c>
      <c r="E122" s="40">
        <f t="shared" si="8"/>
        <v>2.294784</v>
      </c>
      <c r="F122" s="49">
        <f t="shared" si="6"/>
        <v>24.680513333333334</v>
      </c>
      <c r="G122" s="40">
        <f t="shared" si="7"/>
        <v>56.63644710912</v>
      </c>
      <c r="H122" s="62" t="s">
        <v>110</v>
      </c>
      <c r="I122" s="39">
        <v>28.60995</v>
      </c>
      <c r="J122" s="39">
        <v>30.6758</v>
      </c>
      <c r="K122" s="39">
        <v>14.75579</v>
      </c>
      <c r="L122" s="41"/>
      <c r="M122" s="41"/>
      <c r="N122" s="15"/>
    </row>
    <row r="123" spans="1:14" ht="24">
      <c r="A123" s="14">
        <v>30</v>
      </c>
      <c r="B123" s="63">
        <v>22318</v>
      </c>
      <c r="C123" s="39">
        <v>258.116</v>
      </c>
      <c r="D123" s="39">
        <v>0.585</v>
      </c>
      <c r="E123" s="40">
        <f t="shared" si="8"/>
        <v>0.050544</v>
      </c>
      <c r="F123" s="49">
        <f t="shared" si="6"/>
        <v>13.33558</v>
      </c>
      <c r="G123" s="40">
        <f t="shared" si="7"/>
        <v>0.67403355552</v>
      </c>
      <c r="H123" s="62" t="s">
        <v>114</v>
      </c>
      <c r="I123" s="39">
        <v>7.53941</v>
      </c>
      <c r="J123" s="39">
        <v>20.10763</v>
      </c>
      <c r="K123" s="39">
        <v>12.3597</v>
      </c>
      <c r="L123" s="41"/>
      <c r="M123" s="41"/>
      <c r="N123" s="15"/>
    </row>
    <row r="124" spans="1:14" ht="24">
      <c r="A124" s="14">
        <v>31</v>
      </c>
      <c r="B124" s="63">
        <v>22325</v>
      </c>
      <c r="C124" s="39">
        <v>258.066</v>
      </c>
      <c r="D124" s="39">
        <v>0.569</v>
      </c>
      <c r="E124" s="40">
        <f t="shared" si="8"/>
        <v>0.0491616</v>
      </c>
      <c r="F124" s="49">
        <f t="shared" si="6"/>
        <v>6.817633333333333</v>
      </c>
      <c r="G124" s="40">
        <f t="shared" si="7"/>
        <v>0.33516576288</v>
      </c>
      <c r="H124" s="62" t="s">
        <v>115</v>
      </c>
      <c r="I124" s="39">
        <v>7.47492</v>
      </c>
      <c r="J124" s="39">
        <v>8.11332</v>
      </c>
      <c r="K124" s="39">
        <v>4.86466</v>
      </c>
      <c r="L124" s="41"/>
      <c r="M124" s="41"/>
      <c r="N124" s="15"/>
    </row>
    <row r="125" spans="1:14" ht="24">
      <c r="A125" s="14">
        <v>32</v>
      </c>
      <c r="B125" s="63">
        <v>22333</v>
      </c>
      <c r="C125" s="39">
        <v>258.066</v>
      </c>
      <c r="D125" s="39">
        <v>0.566</v>
      </c>
      <c r="E125" s="40">
        <f t="shared" si="8"/>
        <v>0.0489024</v>
      </c>
      <c r="F125" s="49">
        <f t="shared" si="6"/>
        <v>21.513103333333333</v>
      </c>
      <c r="G125" s="40">
        <f t="shared" si="7"/>
        <v>1.052042384448</v>
      </c>
      <c r="H125" s="62" t="s">
        <v>116</v>
      </c>
      <c r="I125" s="39">
        <v>22.59191</v>
      </c>
      <c r="J125" s="39">
        <v>15.43345</v>
      </c>
      <c r="K125" s="39">
        <v>26.51395</v>
      </c>
      <c r="L125" s="41"/>
      <c r="M125" s="41"/>
      <c r="N125" s="15"/>
    </row>
    <row r="126" spans="1:14" ht="24">
      <c r="A126" s="14">
        <v>33</v>
      </c>
      <c r="B126" s="63">
        <v>22354</v>
      </c>
      <c r="C126" s="39">
        <v>258.066</v>
      </c>
      <c r="D126" s="39">
        <v>0.565</v>
      </c>
      <c r="E126" s="40">
        <f t="shared" si="8"/>
        <v>0.048816</v>
      </c>
      <c r="F126" s="49">
        <f t="shared" si="6"/>
        <v>11.533783333333332</v>
      </c>
      <c r="G126" s="40">
        <f t="shared" si="7"/>
        <v>0.5630331672</v>
      </c>
      <c r="H126" s="62" t="s">
        <v>117</v>
      </c>
      <c r="I126" s="39">
        <v>10.99246</v>
      </c>
      <c r="J126" s="39">
        <v>17.02417</v>
      </c>
      <c r="K126" s="39">
        <v>6.58472</v>
      </c>
      <c r="L126" s="41"/>
      <c r="M126" s="41"/>
      <c r="N126" s="15"/>
    </row>
    <row r="127" spans="1:13" s="160" customFormat="1" ht="24.75" thickBot="1">
      <c r="A127" s="151">
        <v>34</v>
      </c>
      <c r="B127" s="152">
        <v>22366</v>
      </c>
      <c r="C127" s="153">
        <v>257.866</v>
      </c>
      <c r="D127" s="153">
        <v>0.506</v>
      </c>
      <c r="E127" s="154">
        <f t="shared" si="8"/>
        <v>0.043718400000000004</v>
      </c>
      <c r="F127" s="155">
        <f t="shared" si="6"/>
        <v>12.66595</v>
      </c>
      <c r="G127" s="154">
        <f t="shared" si="7"/>
        <v>0.5537350684800001</v>
      </c>
      <c r="H127" s="157" t="s">
        <v>118</v>
      </c>
      <c r="I127" s="153">
        <v>11.93706</v>
      </c>
      <c r="J127" s="153">
        <v>11.81674</v>
      </c>
      <c r="K127" s="153">
        <v>14.24405</v>
      </c>
      <c r="L127" s="159"/>
      <c r="M127" s="159"/>
    </row>
    <row r="128" spans="1:14" ht="24">
      <c r="A128" s="9">
        <v>1</v>
      </c>
      <c r="B128" s="63">
        <v>22373</v>
      </c>
      <c r="C128" s="39">
        <v>257.766</v>
      </c>
      <c r="D128" s="39">
        <v>0.475</v>
      </c>
      <c r="E128" s="40">
        <f t="shared" si="8"/>
        <v>0.04104</v>
      </c>
      <c r="F128" s="49">
        <f t="shared" si="6"/>
        <v>22.208713333333336</v>
      </c>
      <c r="G128" s="40">
        <f t="shared" si="7"/>
        <v>0.9114455952000001</v>
      </c>
      <c r="H128" s="180" t="s">
        <v>43</v>
      </c>
      <c r="I128" s="39">
        <v>25.80351</v>
      </c>
      <c r="J128" s="39">
        <v>13.0599</v>
      </c>
      <c r="K128" s="39">
        <v>27.76273</v>
      </c>
      <c r="L128" s="41"/>
      <c r="M128" s="41"/>
      <c r="N128" s="15"/>
    </row>
    <row r="129" spans="1:14" ht="24">
      <c r="A129" s="14">
        <v>2</v>
      </c>
      <c r="B129" s="63">
        <v>22380</v>
      </c>
      <c r="C129" s="39">
        <v>258.116</v>
      </c>
      <c r="D129" s="39">
        <v>11.775</v>
      </c>
      <c r="E129" s="40">
        <f t="shared" si="8"/>
        <v>1.01736</v>
      </c>
      <c r="F129" s="49">
        <f t="shared" si="6"/>
        <v>26.124433333333332</v>
      </c>
      <c r="G129" s="40">
        <f t="shared" si="7"/>
        <v>26.577953496</v>
      </c>
      <c r="H129" s="62" t="s">
        <v>40</v>
      </c>
      <c r="I129" s="39">
        <v>22.04332</v>
      </c>
      <c r="J129" s="39">
        <v>25.67976</v>
      </c>
      <c r="K129" s="39">
        <v>30.65022</v>
      </c>
      <c r="L129" s="41"/>
      <c r="M129" s="41"/>
      <c r="N129" s="15"/>
    </row>
    <row r="130" spans="1:14" ht="24">
      <c r="A130" s="14">
        <v>3</v>
      </c>
      <c r="B130" s="63">
        <v>22394</v>
      </c>
      <c r="C130" s="39">
        <v>258.166</v>
      </c>
      <c r="D130" s="39">
        <v>0.635</v>
      </c>
      <c r="E130" s="40">
        <f t="shared" si="8"/>
        <v>0.054864</v>
      </c>
      <c r="F130" s="49">
        <f t="shared" si="6"/>
        <v>24.537923333333335</v>
      </c>
      <c r="G130" s="40">
        <f t="shared" si="7"/>
        <v>1.3462486257600002</v>
      </c>
      <c r="H130" s="62" t="s">
        <v>103</v>
      </c>
      <c r="I130" s="39">
        <v>20.16129</v>
      </c>
      <c r="J130" s="39">
        <v>25.59368</v>
      </c>
      <c r="K130" s="39">
        <v>27.8588</v>
      </c>
      <c r="L130" s="41"/>
      <c r="M130" s="41"/>
      <c r="N130" s="15"/>
    </row>
    <row r="131" spans="1:14" ht="24">
      <c r="A131" s="14">
        <v>4</v>
      </c>
      <c r="B131" s="63">
        <v>22405</v>
      </c>
      <c r="C131" s="39">
        <v>259.266</v>
      </c>
      <c r="D131" s="39">
        <v>0.998</v>
      </c>
      <c r="E131" s="40">
        <f t="shared" si="8"/>
        <v>0.0862272</v>
      </c>
      <c r="F131" s="49">
        <f t="shared" si="6"/>
        <v>31.27385</v>
      </c>
      <c r="G131" s="40">
        <f t="shared" si="7"/>
        <v>2.6966565187200002</v>
      </c>
      <c r="H131" s="62" t="s">
        <v>45</v>
      </c>
      <c r="I131" s="39">
        <v>43.27883</v>
      </c>
      <c r="J131" s="39">
        <v>26.71384</v>
      </c>
      <c r="K131" s="39">
        <v>23.82888</v>
      </c>
      <c r="L131" s="41"/>
      <c r="M131" s="41"/>
      <c r="N131" s="15"/>
    </row>
    <row r="132" spans="1:14" ht="24">
      <c r="A132" s="14">
        <v>5</v>
      </c>
      <c r="B132" s="63">
        <v>22422</v>
      </c>
      <c r="C132" s="39">
        <v>258.166</v>
      </c>
      <c r="D132" s="39">
        <v>0.672</v>
      </c>
      <c r="E132" s="40">
        <f t="shared" si="8"/>
        <v>0.05806080000000001</v>
      </c>
      <c r="F132" s="49">
        <f t="shared" si="6"/>
        <v>20.571143333333335</v>
      </c>
      <c r="G132" s="40">
        <f t="shared" si="7"/>
        <v>1.1943770388480004</v>
      </c>
      <c r="H132" s="62" t="s">
        <v>46</v>
      </c>
      <c r="I132" s="39">
        <v>26.86595</v>
      </c>
      <c r="J132" s="39">
        <v>11.54246</v>
      </c>
      <c r="K132" s="39">
        <v>23.30502</v>
      </c>
      <c r="L132" s="41"/>
      <c r="M132" s="41"/>
      <c r="N132" s="15"/>
    </row>
    <row r="133" spans="1:14" ht="24">
      <c r="A133" s="14">
        <v>6</v>
      </c>
      <c r="B133" s="63">
        <v>22437</v>
      </c>
      <c r="C133" s="39">
        <v>259.416</v>
      </c>
      <c r="D133" s="39">
        <v>115.329</v>
      </c>
      <c r="E133" s="40">
        <f t="shared" si="8"/>
        <v>9.9644256</v>
      </c>
      <c r="F133" s="49">
        <f t="shared" si="6"/>
        <v>17.22556</v>
      </c>
      <c r="G133" s="40">
        <f t="shared" si="7"/>
        <v>171.64281103833602</v>
      </c>
      <c r="H133" s="62" t="s">
        <v>47</v>
      </c>
      <c r="I133" s="39">
        <v>21.89755</v>
      </c>
      <c r="J133" s="39">
        <v>8.14015</v>
      </c>
      <c r="K133" s="39">
        <v>21.63898</v>
      </c>
      <c r="L133" s="41"/>
      <c r="M133" s="41"/>
      <c r="N133" s="15"/>
    </row>
    <row r="134" spans="1:14" ht="24">
      <c r="A134" s="14">
        <v>7</v>
      </c>
      <c r="B134" s="63">
        <v>22453</v>
      </c>
      <c r="C134" s="39">
        <v>258.566</v>
      </c>
      <c r="D134" s="39">
        <v>39.995</v>
      </c>
      <c r="E134" s="40">
        <f t="shared" si="8"/>
        <v>3.455568</v>
      </c>
      <c r="F134" s="49">
        <f t="shared" si="6"/>
        <v>11.96525</v>
      </c>
      <c r="G134" s="40">
        <f t="shared" si="7"/>
        <v>41.346735011999996</v>
      </c>
      <c r="H134" s="62" t="s">
        <v>49</v>
      </c>
      <c r="I134" s="39">
        <v>4.70525</v>
      </c>
      <c r="J134" s="39">
        <v>15.57316</v>
      </c>
      <c r="K134" s="39">
        <v>15.61734</v>
      </c>
      <c r="L134" s="41"/>
      <c r="M134" s="41"/>
      <c r="N134" s="15"/>
    </row>
    <row r="135" spans="1:14" ht="24">
      <c r="A135" s="14">
        <v>8</v>
      </c>
      <c r="B135" s="63">
        <v>22465</v>
      </c>
      <c r="C135" s="39">
        <v>258.966</v>
      </c>
      <c r="D135" s="39">
        <v>49.534</v>
      </c>
      <c r="E135" s="40">
        <f t="shared" si="8"/>
        <v>4.2797376</v>
      </c>
      <c r="F135" s="49">
        <f t="shared" si="6"/>
        <v>19.73865</v>
      </c>
      <c r="G135" s="40">
        <f t="shared" si="7"/>
        <v>84.47624257823999</v>
      </c>
      <c r="H135" s="62" t="s">
        <v>50</v>
      </c>
      <c r="I135" s="39">
        <v>22.1709</v>
      </c>
      <c r="J135" s="39">
        <v>14.65926</v>
      </c>
      <c r="K135" s="39">
        <v>22.38579</v>
      </c>
      <c r="L135" s="41"/>
      <c r="M135" s="41"/>
      <c r="N135" s="15"/>
    </row>
    <row r="136" spans="1:14" ht="24">
      <c r="A136" s="14">
        <v>9</v>
      </c>
      <c r="B136" s="63">
        <v>22472</v>
      </c>
      <c r="C136" s="39">
        <v>258.366</v>
      </c>
      <c r="D136" s="39">
        <v>27.377</v>
      </c>
      <c r="E136" s="40">
        <f t="shared" si="8"/>
        <v>2.3653728</v>
      </c>
      <c r="F136" s="49">
        <f t="shared" si="6"/>
        <v>15.487323333333334</v>
      </c>
      <c r="G136" s="40">
        <f t="shared" si="7"/>
        <v>36.633293357472</v>
      </c>
      <c r="H136" s="62" t="s">
        <v>77</v>
      </c>
      <c r="I136" s="39">
        <v>12.27703</v>
      </c>
      <c r="J136" s="39">
        <v>21.36977</v>
      </c>
      <c r="K136" s="39">
        <v>12.81517</v>
      </c>
      <c r="L136" s="41"/>
      <c r="M136" s="41"/>
      <c r="N136" s="15"/>
    </row>
    <row r="137" spans="1:14" ht="24">
      <c r="A137" s="14">
        <v>10</v>
      </c>
      <c r="B137" s="63">
        <v>22481</v>
      </c>
      <c r="C137" s="39">
        <v>258.866</v>
      </c>
      <c r="D137" s="39">
        <v>36.565</v>
      </c>
      <c r="E137" s="40">
        <f t="shared" si="8"/>
        <v>3.159216</v>
      </c>
      <c r="F137" s="49">
        <f t="shared" si="6"/>
        <v>34.505676666666666</v>
      </c>
      <c r="G137" s="40">
        <f t="shared" si="7"/>
        <v>109.01088581616</v>
      </c>
      <c r="H137" s="62" t="s">
        <v>78</v>
      </c>
      <c r="I137" s="8">
        <v>41.16026</v>
      </c>
      <c r="J137" s="39">
        <v>35.4931</v>
      </c>
      <c r="K137" s="39">
        <v>26.86367</v>
      </c>
      <c r="L137" s="41"/>
      <c r="M137" s="41"/>
      <c r="N137" s="15"/>
    </row>
    <row r="138" spans="1:14" ht="24">
      <c r="A138" s="14">
        <v>11</v>
      </c>
      <c r="B138" s="63">
        <v>22499</v>
      </c>
      <c r="C138" s="39">
        <v>259.126</v>
      </c>
      <c r="D138" s="39">
        <v>51.339</v>
      </c>
      <c r="E138" s="40">
        <f t="shared" si="8"/>
        <v>4.4356896</v>
      </c>
      <c r="F138" s="49">
        <f t="shared" si="6"/>
        <v>61.535799999999995</v>
      </c>
      <c r="G138" s="40">
        <f t="shared" si="7"/>
        <v>272.95370808767996</v>
      </c>
      <c r="H138" s="62" t="s">
        <v>79</v>
      </c>
      <c r="I138" s="39">
        <v>59.75966</v>
      </c>
      <c r="J138" s="39">
        <v>64.74256</v>
      </c>
      <c r="K138" s="39">
        <v>60.10518</v>
      </c>
      <c r="L138" s="41"/>
      <c r="M138" s="41"/>
      <c r="N138" s="15"/>
    </row>
    <row r="139" spans="1:14" ht="24">
      <c r="A139" s="14">
        <v>12</v>
      </c>
      <c r="B139" s="63">
        <v>22509</v>
      </c>
      <c r="C139" s="39">
        <v>258.466</v>
      </c>
      <c r="D139" s="39">
        <v>35.45</v>
      </c>
      <c r="E139" s="40">
        <f t="shared" si="8"/>
        <v>3.0628800000000003</v>
      </c>
      <c r="F139" s="49">
        <f t="shared" si="6"/>
        <v>59.32849000000001</v>
      </c>
      <c r="G139" s="40">
        <f t="shared" si="7"/>
        <v>181.71604545120005</v>
      </c>
      <c r="H139" s="62" t="s">
        <v>80</v>
      </c>
      <c r="I139" s="39">
        <v>49.44693</v>
      </c>
      <c r="J139" s="39">
        <v>66.88199</v>
      </c>
      <c r="K139" s="39">
        <v>61.65655</v>
      </c>
      <c r="L139" s="41"/>
      <c r="M139" s="41"/>
      <c r="N139" s="15"/>
    </row>
    <row r="140" spans="1:14" ht="24">
      <c r="A140" s="14">
        <v>13</v>
      </c>
      <c r="B140" s="63">
        <v>22513</v>
      </c>
      <c r="C140" s="39">
        <v>261.686</v>
      </c>
      <c r="D140" s="39">
        <v>427.766</v>
      </c>
      <c r="E140" s="40">
        <f t="shared" si="8"/>
        <v>36.958982400000004</v>
      </c>
      <c r="F140" s="49">
        <f t="shared" si="6"/>
        <v>276.4187533333333</v>
      </c>
      <c r="G140" s="40">
        <f t="shared" si="7"/>
        <v>10216.155839476609</v>
      </c>
      <c r="H140" s="62" t="s">
        <v>81</v>
      </c>
      <c r="I140" s="39">
        <v>267.36099</v>
      </c>
      <c r="J140" s="39">
        <v>279.87743</v>
      </c>
      <c r="K140" s="39">
        <v>282.01784</v>
      </c>
      <c r="L140" s="41"/>
      <c r="M140" s="41"/>
      <c r="N140" s="15"/>
    </row>
    <row r="141" spans="1:14" ht="24">
      <c r="A141" s="14">
        <v>14</v>
      </c>
      <c r="B141" s="83">
        <v>22530</v>
      </c>
      <c r="C141" s="64">
        <v>258.966</v>
      </c>
      <c r="D141" s="64">
        <v>41.365</v>
      </c>
      <c r="E141" s="65">
        <f t="shared" si="8"/>
        <v>3.5739360000000002</v>
      </c>
      <c r="F141" s="66">
        <f t="shared" si="6"/>
        <v>17.263513333333332</v>
      </c>
      <c r="G141" s="65">
        <f t="shared" si="7"/>
        <v>61.69869178848</v>
      </c>
      <c r="H141" s="62" t="s">
        <v>82</v>
      </c>
      <c r="I141" s="64">
        <v>18.86168</v>
      </c>
      <c r="J141" s="64">
        <v>14.05811</v>
      </c>
      <c r="K141" s="64">
        <v>18.87075</v>
      </c>
      <c r="L141" s="41"/>
      <c r="M141" s="41"/>
      <c r="N141" s="15"/>
    </row>
    <row r="142" spans="1:14" ht="24">
      <c r="A142" s="14">
        <v>15</v>
      </c>
      <c r="B142" s="63">
        <v>22542</v>
      </c>
      <c r="C142" s="39">
        <v>259.026</v>
      </c>
      <c r="D142" s="39">
        <v>133.189</v>
      </c>
      <c r="E142" s="40">
        <f t="shared" si="8"/>
        <v>11.5075296</v>
      </c>
      <c r="F142" s="49">
        <f t="shared" si="6"/>
        <v>27.572006666666667</v>
      </c>
      <c r="G142" s="40">
        <f t="shared" si="7"/>
        <v>317.28568284806397</v>
      </c>
      <c r="H142" s="62" t="s">
        <v>83</v>
      </c>
      <c r="I142" s="39">
        <v>27.64562</v>
      </c>
      <c r="J142" s="39">
        <v>35.10207</v>
      </c>
      <c r="K142" s="39">
        <v>19.96833</v>
      </c>
      <c r="L142" s="41"/>
      <c r="M142" s="41"/>
      <c r="N142" s="15"/>
    </row>
    <row r="143" spans="1:14" ht="24">
      <c r="A143" s="14">
        <v>16</v>
      </c>
      <c r="B143" s="63">
        <v>22548</v>
      </c>
      <c r="C143" s="39">
        <v>258.966</v>
      </c>
      <c r="D143" s="39">
        <v>130.744</v>
      </c>
      <c r="E143" s="40">
        <f t="shared" si="8"/>
        <v>11.2962816</v>
      </c>
      <c r="F143" s="49">
        <f t="shared" si="6"/>
        <v>30.592276666666663</v>
      </c>
      <c r="G143" s="40">
        <f t="shared" si="7"/>
        <v>345.578972011776</v>
      </c>
      <c r="H143" s="62" t="s">
        <v>84</v>
      </c>
      <c r="I143" s="39">
        <v>35.32223</v>
      </c>
      <c r="J143" s="39">
        <v>33.0667</v>
      </c>
      <c r="K143" s="39">
        <v>23.3879</v>
      </c>
      <c r="L143" s="41"/>
      <c r="M143" s="41"/>
      <c r="N143" s="15"/>
    </row>
    <row r="144" spans="1:14" ht="24">
      <c r="A144" s="14">
        <v>17</v>
      </c>
      <c r="B144" s="63">
        <v>22558</v>
      </c>
      <c r="C144" s="39">
        <v>262.616</v>
      </c>
      <c r="D144" s="39">
        <v>591.32</v>
      </c>
      <c r="E144" s="40">
        <f t="shared" si="8"/>
        <v>51.09004800000001</v>
      </c>
      <c r="F144" s="49">
        <f t="shared" si="6"/>
        <v>203.3946</v>
      </c>
      <c r="G144" s="40">
        <f t="shared" si="7"/>
        <v>10391.439876940802</v>
      </c>
      <c r="H144" s="62" t="s">
        <v>85</v>
      </c>
      <c r="I144" s="39">
        <v>197.17894</v>
      </c>
      <c r="J144" s="39">
        <v>208.83484</v>
      </c>
      <c r="K144" s="39">
        <v>204.17002</v>
      </c>
      <c r="L144" s="41"/>
      <c r="M144" s="41"/>
      <c r="N144" s="15"/>
    </row>
    <row r="145" spans="1:14" ht="24">
      <c r="A145" s="14">
        <v>18</v>
      </c>
      <c r="B145" s="63">
        <v>22576</v>
      </c>
      <c r="C145" s="39">
        <v>258.866</v>
      </c>
      <c r="D145" s="39">
        <v>27.528</v>
      </c>
      <c r="E145" s="40">
        <f t="shared" si="8"/>
        <v>2.3784192</v>
      </c>
      <c r="F145" s="49">
        <f t="shared" si="6"/>
        <v>23.90452333333333</v>
      </c>
      <c r="G145" s="40">
        <f t="shared" si="7"/>
        <v>56.854977262847996</v>
      </c>
      <c r="H145" s="62" t="s">
        <v>86</v>
      </c>
      <c r="I145" s="39">
        <v>22.29</v>
      </c>
      <c r="J145" s="39">
        <v>28.49459</v>
      </c>
      <c r="K145" s="39">
        <v>20.92898</v>
      </c>
      <c r="L145" s="41"/>
      <c r="M145" s="41"/>
      <c r="N145" s="15"/>
    </row>
    <row r="146" spans="1:19" ht="24">
      <c r="A146" s="14">
        <v>19</v>
      </c>
      <c r="B146" s="63">
        <v>22580</v>
      </c>
      <c r="C146" s="39">
        <v>263.366</v>
      </c>
      <c r="D146" s="39">
        <v>710.188</v>
      </c>
      <c r="E146" s="40">
        <f t="shared" si="8"/>
        <v>61.3602432</v>
      </c>
      <c r="F146" s="49">
        <f t="shared" si="6"/>
        <v>169.34145999999998</v>
      </c>
      <c r="G146" s="40">
        <f t="shared" si="7"/>
        <v>10390.83316944307</v>
      </c>
      <c r="H146" s="62" t="s">
        <v>87</v>
      </c>
      <c r="I146" s="39">
        <v>161.35942</v>
      </c>
      <c r="J146" s="39">
        <v>184.94678</v>
      </c>
      <c r="K146" s="39">
        <v>161.71818</v>
      </c>
      <c r="L146" s="41"/>
      <c r="M146" s="41"/>
      <c r="N146" s="15"/>
      <c r="S146" s="200"/>
    </row>
    <row r="147" spans="1:14" ht="24">
      <c r="A147" s="14">
        <v>20</v>
      </c>
      <c r="B147" s="84">
        <v>22593</v>
      </c>
      <c r="C147" s="67">
        <v>258.766</v>
      </c>
      <c r="D147" s="67">
        <v>26.531</v>
      </c>
      <c r="E147" s="68">
        <f t="shared" si="8"/>
        <v>2.2922784</v>
      </c>
      <c r="F147" s="69">
        <f t="shared" si="6"/>
        <v>73.53575000000001</v>
      </c>
      <c r="G147" s="68">
        <f t="shared" si="7"/>
        <v>168.5644113528</v>
      </c>
      <c r="H147" s="62" t="s">
        <v>88</v>
      </c>
      <c r="I147" s="67">
        <v>84.46893</v>
      </c>
      <c r="J147" s="67">
        <v>59.46081</v>
      </c>
      <c r="K147" s="67">
        <v>76.67751</v>
      </c>
      <c r="L147" s="41"/>
      <c r="M147" s="41"/>
      <c r="N147" s="15"/>
    </row>
    <row r="148" spans="1:14" ht="24">
      <c r="A148" s="14">
        <v>21</v>
      </c>
      <c r="B148" s="63">
        <v>22604</v>
      </c>
      <c r="C148" s="39">
        <v>258.966</v>
      </c>
      <c r="D148" s="39">
        <v>31.58</v>
      </c>
      <c r="E148" s="40">
        <f t="shared" si="8"/>
        <v>2.728512</v>
      </c>
      <c r="F148" s="49">
        <f t="shared" si="6"/>
        <v>67.42393</v>
      </c>
      <c r="G148" s="40">
        <f t="shared" si="7"/>
        <v>183.96700209216</v>
      </c>
      <c r="H148" s="62" t="s">
        <v>95</v>
      </c>
      <c r="I148" s="39">
        <v>52.31494</v>
      </c>
      <c r="J148" s="39">
        <v>68.87577</v>
      </c>
      <c r="K148" s="39">
        <v>81.08108</v>
      </c>
      <c r="L148" s="41"/>
      <c r="M148" s="41"/>
      <c r="N148" s="15"/>
    </row>
    <row r="149" spans="1:14" ht="24">
      <c r="A149" s="14">
        <v>22</v>
      </c>
      <c r="B149" s="63">
        <v>22612</v>
      </c>
      <c r="C149" s="39">
        <v>258.466</v>
      </c>
      <c r="D149" s="39">
        <v>1.174</v>
      </c>
      <c r="E149" s="40">
        <f t="shared" si="8"/>
        <v>0.1014336</v>
      </c>
      <c r="F149" s="49">
        <f t="shared" si="6"/>
        <v>66.74079666666667</v>
      </c>
      <c r="G149" s="40">
        <f t="shared" si="7"/>
        <v>6.769759272768</v>
      </c>
      <c r="H149" s="62" t="s">
        <v>96</v>
      </c>
      <c r="I149" s="39">
        <v>71.46803</v>
      </c>
      <c r="J149" s="39">
        <v>64.3741</v>
      </c>
      <c r="K149" s="39">
        <v>64.38026</v>
      </c>
      <c r="L149" s="41"/>
      <c r="M149" s="41"/>
      <c r="N149" s="15"/>
    </row>
    <row r="150" spans="1:14" ht="24" customHeight="1">
      <c r="A150" s="14">
        <v>23</v>
      </c>
      <c r="B150" s="63">
        <v>22626</v>
      </c>
      <c r="C150" s="39">
        <v>258.466</v>
      </c>
      <c r="D150" s="39">
        <v>1.168</v>
      </c>
      <c r="E150" s="40">
        <f t="shared" si="8"/>
        <v>0.1009152</v>
      </c>
      <c r="F150" s="49">
        <f t="shared" si="6"/>
        <v>36.647866666666665</v>
      </c>
      <c r="G150" s="40">
        <f t="shared" si="7"/>
        <v>3.6983267942399998</v>
      </c>
      <c r="H150" s="62" t="s">
        <v>104</v>
      </c>
      <c r="I150" s="39">
        <v>20.9782</v>
      </c>
      <c r="J150" s="39">
        <v>44.16283</v>
      </c>
      <c r="K150" s="39">
        <v>44.80257</v>
      </c>
      <c r="L150" s="199"/>
      <c r="M150" s="41" t="s">
        <v>119</v>
      </c>
      <c r="N150" s="15"/>
    </row>
    <row r="151" spans="1:14" ht="24" customHeight="1">
      <c r="A151" s="14">
        <v>24</v>
      </c>
      <c r="B151" s="63">
        <v>22634</v>
      </c>
      <c r="C151" s="39">
        <v>258.266</v>
      </c>
      <c r="D151" s="39">
        <v>0.616</v>
      </c>
      <c r="E151" s="40">
        <f t="shared" si="8"/>
        <v>0.0532224</v>
      </c>
      <c r="F151" s="49">
        <f t="shared" si="6"/>
        <v>26.694253333333332</v>
      </c>
      <c r="G151" s="40">
        <f t="shared" si="7"/>
        <v>1.420732228608</v>
      </c>
      <c r="H151" s="62" t="s">
        <v>105</v>
      </c>
      <c r="I151" s="39">
        <v>25.42009</v>
      </c>
      <c r="J151" s="39">
        <v>26.59664</v>
      </c>
      <c r="K151" s="39">
        <v>28.06603</v>
      </c>
      <c r="L151" s="199"/>
      <c r="M151" s="41"/>
      <c r="N151" s="15"/>
    </row>
    <row r="152" spans="1:14" ht="24" customHeight="1">
      <c r="A152" s="14">
        <v>25</v>
      </c>
      <c r="B152" s="63">
        <v>22653</v>
      </c>
      <c r="C152" s="39">
        <v>258.266</v>
      </c>
      <c r="D152" s="39">
        <v>35.46</v>
      </c>
      <c r="E152" s="40">
        <f t="shared" si="8"/>
        <v>3.0637440000000002</v>
      </c>
      <c r="F152" s="49">
        <f t="shared" si="6"/>
        <v>49.17103666666667</v>
      </c>
      <c r="G152" s="40">
        <f t="shared" si="7"/>
        <v>150.64746856128002</v>
      </c>
      <c r="H152" s="62" t="s">
        <v>106</v>
      </c>
      <c r="I152" s="39">
        <v>47.32474</v>
      </c>
      <c r="J152" s="39">
        <v>50.53464</v>
      </c>
      <c r="K152" s="39">
        <v>49.65373</v>
      </c>
      <c r="L152" s="199"/>
      <c r="M152" s="41" t="s">
        <v>120</v>
      </c>
      <c r="N152" s="15"/>
    </row>
    <row r="153" spans="1:14" ht="24" customHeight="1">
      <c r="A153" s="14">
        <v>26</v>
      </c>
      <c r="B153" s="63">
        <v>22660</v>
      </c>
      <c r="C153" s="39">
        <v>258.466</v>
      </c>
      <c r="D153" s="39">
        <v>39.545</v>
      </c>
      <c r="E153" s="40">
        <f t="shared" si="8"/>
        <v>3.416688</v>
      </c>
      <c r="F153" s="49">
        <f t="shared" si="6"/>
        <v>32.48337</v>
      </c>
      <c r="G153" s="40">
        <f t="shared" si="7"/>
        <v>110.98554047856001</v>
      </c>
      <c r="H153" s="62" t="s">
        <v>107</v>
      </c>
      <c r="I153" s="39">
        <v>35.94558</v>
      </c>
      <c r="J153" s="39">
        <v>34.18382</v>
      </c>
      <c r="K153" s="39">
        <v>27.32071</v>
      </c>
      <c r="L153" s="41"/>
      <c r="M153" s="41"/>
      <c r="N153" s="15"/>
    </row>
    <row r="154" spans="1:14" ht="24" customHeight="1">
      <c r="A154" s="14">
        <v>27</v>
      </c>
      <c r="B154" s="63">
        <v>22688</v>
      </c>
      <c r="C154" s="39">
        <v>258.166</v>
      </c>
      <c r="D154" s="39">
        <v>0.586</v>
      </c>
      <c r="E154" s="40">
        <f t="shared" si="8"/>
        <v>0.0506304</v>
      </c>
      <c r="F154" s="49">
        <f t="shared" si="6"/>
        <v>15.713416666666667</v>
      </c>
      <c r="G154" s="40">
        <f t="shared" si="7"/>
        <v>0.7955765712</v>
      </c>
      <c r="H154" s="62" t="s">
        <v>108</v>
      </c>
      <c r="I154" s="39">
        <v>11.64547</v>
      </c>
      <c r="J154" s="39">
        <v>18.60705</v>
      </c>
      <c r="K154" s="39">
        <v>16.88773</v>
      </c>
      <c r="L154" s="41"/>
      <c r="M154" s="41"/>
      <c r="N154" s="15"/>
    </row>
    <row r="155" spans="1:14" ht="24" customHeight="1">
      <c r="A155" s="14">
        <v>28</v>
      </c>
      <c r="B155" s="63">
        <v>22692</v>
      </c>
      <c r="C155" s="39">
        <v>258.066</v>
      </c>
      <c r="D155" s="39">
        <v>0.558</v>
      </c>
      <c r="E155" s="40">
        <f t="shared" si="8"/>
        <v>0.04821120000000001</v>
      </c>
      <c r="F155" s="49">
        <f t="shared" si="6"/>
        <v>27.708603333333333</v>
      </c>
      <c r="G155" s="40">
        <f t="shared" si="7"/>
        <v>1.3358650170240003</v>
      </c>
      <c r="H155" s="62" t="s">
        <v>109</v>
      </c>
      <c r="I155" s="39">
        <v>42.40711</v>
      </c>
      <c r="J155" s="39">
        <v>24.92507</v>
      </c>
      <c r="K155" s="39">
        <v>15.79363</v>
      </c>
      <c r="L155" s="41"/>
      <c r="M155" s="41"/>
      <c r="N155" s="15"/>
    </row>
    <row r="156" spans="1:14" ht="24" customHeight="1">
      <c r="A156" s="14">
        <v>29</v>
      </c>
      <c r="B156" s="63">
        <v>22702</v>
      </c>
      <c r="C156" s="39">
        <v>258.066</v>
      </c>
      <c r="D156" s="39">
        <v>0.556</v>
      </c>
      <c r="E156" s="40">
        <f t="shared" si="8"/>
        <v>0.04803840000000001</v>
      </c>
      <c r="F156" s="49">
        <f t="shared" si="6"/>
        <v>23.66537</v>
      </c>
      <c r="G156" s="40">
        <f t="shared" si="7"/>
        <v>1.136846510208</v>
      </c>
      <c r="H156" s="62" t="s">
        <v>110</v>
      </c>
      <c r="I156" s="39">
        <v>27.76359</v>
      </c>
      <c r="J156" s="39">
        <v>15.46218</v>
      </c>
      <c r="K156" s="39">
        <v>27.77034</v>
      </c>
      <c r="L156" s="41"/>
      <c r="M156" s="41"/>
      <c r="N156" s="15"/>
    </row>
    <row r="157" spans="1:14" ht="24" customHeight="1">
      <c r="A157" s="14">
        <v>30</v>
      </c>
      <c r="B157" s="63">
        <v>22712</v>
      </c>
      <c r="C157" s="39">
        <v>257.966</v>
      </c>
      <c r="D157" s="39">
        <v>0.525</v>
      </c>
      <c r="E157" s="40">
        <f t="shared" si="8"/>
        <v>0.045360000000000004</v>
      </c>
      <c r="F157" s="49">
        <f aca="true" t="shared" si="9" ref="F157:F198">+AVERAGE(I157:K157)</f>
        <v>9.705910000000001</v>
      </c>
      <c r="G157" s="40">
        <f aca="true" t="shared" si="10" ref="G157:G198">F157*E157</f>
        <v>0.4402600776000001</v>
      </c>
      <c r="H157" s="62" t="s">
        <v>114</v>
      </c>
      <c r="I157" s="39">
        <v>16.60357</v>
      </c>
      <c r="J157" s="39">
        <v>10.98281</v>
      </c>
      <c r="K157" s="39">
        <v>1.53135</v>
      </c>
      <c r="L157" s="41"/>
      <c r="M157" s="41"/>
      <c r="N157" s="15"/>
    </row>
    <row r="158" spans="1:14" ht="24" customHeight="1">
      <c r="A158" s="14">
        <v>31</v>
      </c>
      <c r="B158" s="63">
        <v>22723</v>
      </c>
      <c r="C158" s="39">
        <v>257.766</v>
      </c>
      <c r="D158" s="39">
        <v>0.463</v>
      </c>
      <c r="E158" s="40">
        <f t="shared" si="8"/>
        <v>0.0400032</v>
      </c>
      <c r="F158" s="49">
        <f t="shared" si="9"/>
        <v>11.71917</v>
      </c>
      <c r="G158" s="40">
        <f t="shared" si="10"/>
        <v>0.46880430134400003</v>
      </c>
      <c r="H158" s="62" t="s">
        <v>115</v>
      </c>
      <c r="I158" s="39">
        <v>13.38776</v>
      </c>
      <c r="J158" s="39">
        <v>11.15404</v>
      </c>
      <c r="K158" s="39">
        <v>10.61571</v>
      </c>
      <c r="L158" s="41"/>
      <c r="M158" s="41"/>
      <c r="N158" s="15"/>
    </row>
    <row r="159" spans="1:13" s="160" customFormat="1" ht="24" customHeight="1" thickBot="1">
      <c r="A159" s="151">
        <v>32</v>
      </c>
      <c r="B159" s="152">
        <v>22732</v>
      </c>
      <c r="C159" s="153">
        <v>257.766</v>
      </c>
      <c r="D159" s="153">
        <v>0.459</v>
      </c>
      <c r="E159" s="154">
        <f t="shared" si="8"/>
        <v>0.0396576</v>
      </c>
      <c r="F159" s="155">
        <f t="shared" si="9"/>
        <v>19.647653333333334</v>
      </c>
      <c r="G159" s="154">
        <f t="shared" si="10"/>
        <v>0.7791787768320001</v>
      </c>
      <c r="H159" s="157" t="s">
        <v>116</v>
      </c>
      <c r="I159" s="153">
        <v>34.62552</v>
      </c>
      <c r="J159" s="153">
        <v>14.83629</v>
      </c>
      <c r="K159" s="153">
        <v>9.48115</v>
      </c>
      <c r="L159" s="159"/>
      <c r="M159" s="159"/>
    </row>
    <row r="160" spans="1:14" ht="24">
      <c r="A160" s="9">
        <v>1</v>
      </c>
      <c r="B160" s="63">
        <v>22741</v>
      </c>
      <c r="C160" s="39">
        <v>257.766</v>
      </c>
      <c r="D160" s="39">
        <v>0.467</v>
      </c>
      <c r="E160" s="40">
        <f t="shared" si="8"/>
        <v>0.040348800000000004</v>
      </c>
      <c r="F160" s="49">
        <f t="shared" si="9"/>
        <v>9.258453333333334</v>
      </c>
      <c r="G160" s="40">
        <f t="shared" si="10"/>
        <v>0.373567481856</v>
      </c>
      <c r="H160" s="180" t="s">
        <v>43</v>
      </c>
      <c r="I160" s="39">
        <v>11.16449</v>
      </c>
      <c r="J160" s="39">
        <v>3.88078</v>
      </c>
      <c r="K160" s="39">
        <v>12.73009</v>
      </c>
      <c r="L160" s="41"/>
      <c r="M160" s="41"/>
      <c r="N160" s="15"/>
    </row>
    <row r="161" spans="1:14" ht="24">
      <c r="A161" s="14">
        <v>2</v>
      </c>
      <c r="B161" s="63">
        <v>22762</v>
      </c>
      <c r="C161" s="39">
        <v>258.066</v>
      </c>
      <c r="D161" s="39">
        <v>0.549</v>
      </c>
      <c r="E161" s="40">
        <f t="shared" si="8"/>
        <v>0.047433600000000006</v>
      </c>
      <c r="F161" s="49">
        <f t="shared" si="9"/>
        <v>6.577780000000001</v>
      </c>
      <c r="G161" s="40">
        <f t="shared" si="10"/>
        <v>0.31200778540800006</v>
      </c>
      <c r="H161" s="62" t="s">
        <v>40</v>
      </c>
      <c r="I161" s="39">
        <v>5.33069</v>
      </c>
      <c r="J161" s="39">
        <v>12.89039</v>
      </c>
      <c r="K161" s="39">
        <v>1.51226</v>
      </c>
      <c r="L161" s="41"/>
      <c r="M161" s="41"/>
      <c r="N161" s="15"/>
    </row>
    <row r="162" spans="1:14" ht="24">
      <c r="A162" s="14">
        <v>3</v>
      </c>
      <c r="B162" s="63">
        <v>22773</v>
      </c>
      <c r="C162" s="39">
        <v>257.966</v>
      </c>
      <c r="D162" s="39">
        <v>0.519</v>
      </c>
      <c r="E162" s="40">
        <f t="shared" si="8"/>
        <v>0.0448416</v>
      </c>
      <c r="F162" s="39">
        <f t="shared" si="9"/>
        <v>19.387719999999998</v>
      </c>
      <c r="G162" s="40">
        <f t="shared" si="10"/>
        <v>0.869376385152</v>
      </c>
      <c r="H162" s="62" t="s">
        <v>103</v>
      </c>
      <c r="I162" s="39">
        <v>16.09903</v>
      </c>
      <c r="J162" s="39">
        <v>19.22721</v>
      </c>
      <c r="K162" s="39">
        <v>22.83692</v>
      </c>
      <c r="L162" s="41"/>
      <c r="M162" s="41"/>
      <c r="N162" s="15"/>
    </row>
    <row r="163" spans="1:14" ht="24">
      <c r="A163" s="14">
        <v>4</v>
      </c>
      <c r="B163" s="63">
        <v>22782</v>
      </c>
      <c r="C163" s="39">
        <v>258.686</v>
      </c>
      <c r="D163" s="39">
        <v>70.074</v>
      </c>
      <c r="E163" s="40">
        <f t="shared" si="8"/>
        <v>6.0543936</v>
      </c>
      <c r="F163" s="39">
        <f t="shared" si="9"/>
        <v>13.380083333333333</v>
      </c>
      <c r="G163" s="40">
        <f t="shared" si="10"/>
        <v>81.0082909008</v>
      </c>
      <c r="H163" s="62" t="s">
        <v>45</v>
      </c>
      <c r="I163" s="39">
        <v>10.92426</v>
      </c>
      <c r="J163" s="39">
        <v>15.78207</v>
      </c>
      <c r="K163" s="39">
        <v>13.43392</v>
      </c>
      <c r="L163" s="41"/>
      <c r="M163" s="41"/>
      <c r="N163" s="15"/>
    </row>
    <row r="164" spans="1:14" ht="24">
      <c r="A164" s="14">
        <v>5</v>
      </c>
      <c r="B164" s="63">
        <v>22801</v>
      </c>
      <c r="C164" s="39">
        <v>258.066</v>
      </c>
      <c r="D164" s="39">
        <v>0.546</v>
      </c>
      <c r="E164" s="40">
        <f t="shared" si="8"/>
        <v>0.047174400000000005</v>
      </c>
      <c r="F164" s="39">
        <f t="shared" si="9"/>
        <v>23.137663333333332</v>
      </c>
      <c r="G164" s="40">
        <f t="shared" si="10"/>
        <v>1.091505385152</v>
      </c>
      <c r="H164" s="62" t="s">
        <v>46</v>
      </c>
      <c r="I164" s="39">
        <v>18.06304</v>
      </c>
      <c r="J164" s="39">
        <v>30.73208</v>
      </c>
      <c r="K164" s="39">
        <v>20.61787</v>
      </c>
      <c r="L164" s="41"/>
      <c r="M164" s="41"/>
      <c r="N164" s="15"/>
    </row>
    <row r="165" spans="1:14" ht="24">
      <c r="A165" s="14">
        <v>6</v>
      </c>
      <c r="B165" s="63">
        <v>22809</v>
      </c>
      <c r="C165" s="39">
        <v>257.966</v>
      </c>
      <c r="D165" s="39">
        <v>0.516</v>
      </c>
      <c r="E165" s="40">
        <f t="shared" si="8"/>
        <v>0.0445824</v>
      </c>
      <c r="F165" s="39">
        <f t="shared" si="9"/>
        <v>21.09582</v>
      </c>
      <c r="G165" s="40">
        <f t="shared" si="10"/>
        <v>0.940502285568</v>
      </c>
      <c r="H165" s="62" t="s">
        <v>47</v>
      </c>
      <c r="I165" s="39">
        <v>17.2054</v>
      </c>
      <c r="J165" s="39">
        <v>22.55843</v>
      </c>
      <c r="K165" s="39">
        <v>23.52363</v>
      </c>
      <c r="L165" s="41"/>
      <c r="M165" s="41"/>
      <c r="N165" s="15"/>
    </row>
    <row r="166" spans="1:14" ht="24">
      <c r="A166" s="14">
        <v>7</v>
      </c>
      <c r="B166" s="63">
        <v>22832</v>
      </c>
      <c r="C166" s="39">
        <v>257.866</v>
      </c>
      <c r="D166" s="39">
        <v>0.482</v>
      </c>
      <c r="E166" s="40">
        <f t="shared" si="8"/>
        <v>0.0416448</v>
      </c>
      <c r="F166" s="39">
        <f t="shared" si="9"/>
        <v>10.75846</v>
      </c>
      <c r="G166" s="40">
        <f t="shared" si="10"/>
        <v>0.448033915008</v>
      </c>
      <c r="H166" s="62" t="s">
        <v>49</v>
      </c>
      <c r="I166" s="39">
        <v>16.89552</v>
      </c>
      <c r="J166" s="39">
        <v>14.16564</v>
      </c>
      <c r="K166" s="39">
        <v>1.21422</v>
      </c>
      <c r="L166" s="41"/>
      <c r="M166" s="41"/>
      <c r="N166" s="15"/>
    </row>
    <row r="167" spans="1:14" ht="24">
      <c r="A167" s="14">
        <v>8</v>
      </c>
      <c r="B167" s="63">
        <v>22839</v>
      </c>
      <c r="C167" s="39">
        <v>257.866</v>
      </c>
      <c r="D167" s="39">
        <v>0.474</v>
      </c>
      <c r="E167" s="40">
        <f t="shared" si="8"/>
        <v>0.0409536</v>
      </c>
      <c r="F167" s="39">
        <f t="shared" si="9"/>
        <v>7.852156666666666</v>
      </c>
      <c r="G167" s="40">
        <f t="shared" si="10"/>
        <v>0.32157408326399994</v>
      </c>
      <c r="H167" s="62" t="s">
        <v>50</v>
      </c>
      <c r="I167" s="39">
        <v>2.71104</v>
      </c>
      <c r="J167" s="39">
        <v>7.41265</v>
      </c>
      <c r="K167" s="39">
        <v>13.43278</v>
      </c>
      <c r="L167" s="41"/>
      <c r="M167" s="41"/>
      <c r="N167" s="15"/>
    </row>
    <row r="168" spans="1:14" ht="24">
      <c r="A168" s="14">
        <v>9</v>
      </c>
      <c r="B168" s="63">
        <v>22864</v>
      </c>
      <c r="C168" s="39">
        <v>258.966</v>
      </c>
      <c r="D168" s="39">
        <v>83.669</v>
      </c>
      <c r="E168" s="40">
        <f t="shared" si="8"/>
        <v>7.2290016</v>
      </c>
      <c r="F168" s="39">
        <f t="shared" si="9"/>
        <v>55.864473333333336</v>
      </c>
      <c r="G168" s="40">
        <f t="shared" si="10"/>
        <v>403.844367109824</v>
      </c>
      <c r="H168" s="62" t="s">
        <v>77</v>
      </c>
      <c r="I168" s="39">
        <v>57.05771</v>
      </c>
      <c r="J168" s="39">
        <v>55.54171</v>
      </c>
      <c r="K168" s="39">
        <v>54.994</v>
      </c>
      <c r="L168" s="41"/>
      <c r="M168" s="41"/>
      <c r="N168" s="15"/>
    </row>
    <row r="169" spans="1:15" ht="24">
      <c r="A169" s="14">
        <v>10</v>
      </c>
      <c r="B169" s="63">
        <v>22866</v>
      </c>
      <c r="C169" s="39">
        <v>259.146</v>
      </c>
      <c r="D169" s="39">
        <v>108.601</v>
      </c>
      <c r="E169" s="40">
        <f t="shared" si="8"/>
        <v>9.3831264</v>
      </c>
      <c r="F169" s="39">
        <f t="shared" si="9"/>
        <v>68.84602000000001</v>
      </c>
      <c r="G169" s="40">
        <f t="shared" si="10"/>
        <v>645.9909077969281</v>
      </c>
      <c r="H169" s="62" t="s">
        <v>78</v>
      </c>
      <c r="I169" s="39">
        <v>71.29616</v>
      </c>
      <c r="J169" s="39">
        <v>74.77811</v>
      </c>
      <c r="K169" s="39">
        <v>60.46379</v>
      </c>
      <c r="L169" s="41"/>
      <c r="M169" s="41"/>
      <c r="N169" s="15"/>
      <c r="O169" s="15"/>
    </row>
    <row r="170" spans="1:14" ht="24">
      <c r="A170" s="14">
        <v>11</v>
      </c>
      <c r="B170" s="63">
        <v>22877</v>
      </c>
      <c r="C170" s="39">
        <v>259.216</v>
      </c>
      <c r="D170" s="39">
        <v>113.19</v>
      </c>
      <c r="E170" s="40">
        <f t="shared" si="8"/>
        <v>9.779616</v>
      </c>
      <c r="F170" s="39">
        <f t="shared" si="9"/>
        <v>67.65229333333333</v>
      </c>
      <c r="G170" s="40">
        <f t="shared" si="10"/>
        <v>661.61345031936</v>
      </c>
      <c r="H170" s="62" t="s">
        <v>79</v>
      </c>
      <c r="I170" s="39">
        <v>75.46652</v>
      </c>
      <c r="J170" s="39">
        <v>72.25719</v>
      </c>
      <c r="K170" s="39">
        <v>55.23317</v>
      </c>
      <c r="L170" s="41"/>
      <c r="M170" s="39"/>
      <c r="N170" s="40"/>
    </row>
    <row r="171" spans="1:14" ht="24">
      <c r="A171" s="14">
        <v>12</v>
      </c>
      <c r="B171" s="63">
        <v>22890</v>
      </c>
      <c r="C171" s="39">
        <v>261.566</v>
      </c>
      <c r="D171" s="39">
        <v>348.926</v>
      </c>
      <c r="E171" s="40">
        <f t="shared" si="8"/>
        <v>30.1472064</v>
      </c>
      <c r="F171" s="39">
        <f t="shared" si="9"/>
        <v>114.45825333333335</v>
      </c>
      <c r="G171" s="40">
        <f t="shared" si="10"/>
        <v>3450.5965874234885</v>
      </c>
      <c r="H171" s="62" t="s">
        <v>80</v>
      </c>
      <c r="I171" s="39">
        <v>112.4848</v>
      </c>
      <c r="J171" s="39">
        <v>136.74625</v>
      </c>
      <c r="K171" s="39">
        <v>94.14371</v>
      </c>
      <c r="L171" s="41"/>
      <c r="M171" s="39"/>
      <c r="N171" s="40"/>
    </row>
    <row r="172" spans="1:14" ht="24">
      <c r="A172" s="14">
        <v>13</v>
      </c>
      <c r="B172" s="63">
        <v>22905</v>
      </c>
      <c r="C172" s="39">
        <v>258.66</v>
      </c>
      <c r="D172" s="39">
        <v>38.878</v>
      </c>
      <c r="E172" s="40">
        <f t="shared" si="8"/>
        <v>3.3590592000000004</v>
      </c>
      <c r="F172" s="39">
        <f t="shared" si="9"/>
        <v>21.354029999999998</v>
      </c>
      <c r="G172" s="40">
        <f t="shared" si="10"/>
        <v>71.729450928576</v>
      </c>
      <c r="H172" s="62" t="s">
        <v>81</v>
      </c>
      <c r="I172" s="39">
        <v>15.81181</v>
      </c>
      <c r="J172" s="39">
        <v>32.04951</v>
      </c>
      <c r="K172" s="39">
        <v>16.20077</v>
      </c>
      <c r="L172" s="41"/>
      <c r="M172" s="39"/>
      <c r="N172" s="40"/>
    </row>
    <row r="173" spans="1:14" ht="24">
      <c r="A173" s="14">
        <v>14</v>
      </c>
      <c r="B173" s="63">
        <v>22914</v>
      </c>
      <c r="C173" s="39">
        <v>258.666</v>
      </c>
      <c r="D173" s="39">
        <v>81.915</v>
      </c>
      <c r="E173" s="40">
        <f t="shared" si="8"/>
        <v>7.077456000000001</v>
      </c>
      <c r="F173" s="39">
        <f t="shared" si="9"/>
        <v>53.14651</v>
      </c>
      <c r="G173" s="40">
        <f t="shared" si="10"/>
        <v>376.14208607856006</v>
      </c>
      <c r="H173" s="62" t="s">
        <v>82</v>
      </c>
      <c r="I173" s="39">
        <v>52.22795</v>
      </c>
      <c r="J173" s="39">
        <v>65.81353</v>
      </c>
      <c r="K173" s="39">
        <v>41.39805</v>
      </c>
      <c r="L173" s="41"/>
      <c r="M173" s="41"/>
      <c r="N173" s="15"/>
    </row>
    <row r="174" spans="1:14" ht="24">
      <c r="A174" s="14">
        <v>15</v>
      </c>
      <c r="B174" s="63">
        <v>22927</v>
      </c>
      <c r="C174" s="39">
        <v>258.346</v>
      </c>
      <c r="D174" s="39">
        <v>31.667</v>
      </c>
      <c r="E174" s="40">
        <f t="shared" si="8"/>
        <v>2.7360288</v>
      </c>
      <c r="F174" s="39">
        <f t="shared" si="9"/>
        <v>25.776930000000004</v>
      </c>
      <c r="G174" s="40">
        <f t="shared" si="10"/>
        <v>70.52642285558402</v>
      </c>
      <c r="H174" s="62" t="s">
        <v>83</v>
      </c>
      <c r="I174" s="39">
        <v>31.37606</v>
      </c>
      <c r="J174" s="39">
        <v>16.72114</v>
      </c>
      <c r="K174" s="39">
        <v>29.23359</v>
      </c>
      <c r="L174" s="41"/>
      <c r="M174" s="41"/>
      <c r="N174" s="15"/>
    </row>
    <row r="175" spans="1:14" ht="24">
      <c r="A175" s="14">
        <v>16</v>
      </c>
      <c r="B175" s="63">
        <v>22947</v>
      </c>
      <c r="C175" s="39">
        <v>258.366</v>
      </c>
      <c r="D175" s="39">
        <v>34.789</v>
      </c>
      <c r="E175" s="40">
        <f t="shared" si="8"/>
        <v>3.0057696000000003</v>
      </c>
      <c r="F175" s="39">
        <f t="shared" si="9"/>
        <v>30.726083333333335</v>
      </c>
      <c r="G175" s="40">
        <f t="shared" si="10"/>
        <v>92.35552721040001</v>
      </c>
      <c r="H175" s="62" t="s">
        <v>84</v>
      </c>
      <c r="I175" s="39">
        <v>28.71652</v>
      </c>
      <c r="J175" s="39">
        <v>31.22641</v>
      </c>
      <c r="K175" s="39">
        <v>32.23532</v>
      </c>
      <c r="L175" s="41"/>
      <c r="M175" s="41"/>
      <c r="N175" s="15"/>
    </row>
    <row r="176" spans="1:21" s="239" customFormat="1" ht="24">
      <c r="A176" s="234">
        <v>17</v>
      </c>
      <c r="B176" s="235">
        <v>22956</v>
      </c>
      <c r="C176" s="236"/>
      <c r="D176" s="236"/>
      <c r="E176" s="237"/>
      <c r="F176" s="236"/>
      <c r="G176" s="237"/>
      <c r="H176" s="238" t="s">
        <v>85</v>
      </c>
      <c r="I176" s="236"/>
      <c r="J176" s="236"/>
      <c r="K176" s="236"/>
      <c r="L176" s="235">
        <v>22956</v>
      </c>
      <c r="M176" s="236">
        <v>258.216</v>
      </c>
      <c r="N176" s="236">
        <v>23.341</v>
      </c>
      <c r="O176" s="237">
        <f>N176*0.0864</f>
        <v>2.0166624000000004</v>
      </c>
      <c r="P176" s="236">
        <f>+AVERAGE(S176:U176)</f>
        <v>0.51186</v>
      </c>
      <c r="Q176" s="237">
        <f>P176*O176</f>
        <v>1.0322488160640002</v>
      </c>
      <c r="R176" s="238" t="s">
        <v>85</v>
      </c>
      <c r="S176" s="236">
        <v>0</v>
      </c>
      <c r="T176" s="236">
        <v>1.53558</v>
      </c>
      <c r="U176" s="236">
        <v>0</v>
      </c>
    </row>
    <row r="177" spans="1:21" s="239" customFormat="1" ht="24">
      <c r="A177" s="234">
        <v>18</v>
      </c>
      <c r="B177" s="235">
        <v>22978</v>
      </c>
      <c r="C177" s="236"/>
      <c r="D177" s="236"/>
      <c r="E177" s="237"/>
      <c r="F177" s="240"/>
      <c r="H177" s="238" t="s">
        <v>86</v>
      </c>
      <c r="I177" s="236"/>
      <c r="J177" s="236"/>
      <c r="K177" s="236"/>
      <c r="L177" s="235">
        <v>22978</v>
      </c>
      <c r="M177" s="236">
        <v>258.156</v>
      </c>
      <c r="N177" s="236">
        <v>15.353</v>
      </c>
      <c r="O177" s="237">
        <f>N177*0.0864</f>
        <v>1.3264992</v>
      </c>
      <c r="P177" s="240"/>
      <c r="R177" s="238" t="s">
        <v>86</v>
      </c>
      <c r="S177" s="236">
        <v>0</v>
      </c>
      <c r="T177" s="236">
        <v>0</v>
      </c>
      <c r="U177" s="236">
        <v>0</v>
      </c>
    </row>
    <row r="178" spans="1:14" ht="24">
      <c r="A178" s="14">
        <v>19</v>
      </c>
      <c r="B178" s="63">
        <v>22986</v>
      </c>
      <c r="C178" s="39">
        <v>258.166</v>
      </c>
      <c r="D178" s="39">
        <v>16.895</v>
      </c>
      <c r="E178" s="40">
        <f t="shared" si="8"/>
        <v>1.4597280000000001</v>
      </c>
      <c r="F178" s="39">
        <f t="shared" si="9"/>
        <v>18.378893333333334</v>
      </c>
      <c r="G178" s="40">
        <f t="shared" si="10"/>
        <v>26.828185207680004</v>
      </c>
      <c r="H178" s="62" t="s">
        <v>87</v>
      </c>
      <c r="I178" s="39">
        <v>7.73373</v>
      </c>
      <c r="J178" s="39">
        <v>18.75641</v>
      </c>
      <c r="K178" s="39">
        <v>28.64654</v>
      </c>
      <c r="L178" s="41"/>
      <c r="M178" s="41"/>
      <c r="N178" s="15"/>
    </row>
    <row r="179" spans="1:14" ht="24">
      <c r="A179" s="14">
        <v>20</v>
      </c>
      <c r="B179" s="63">
        <v>22998</v>
      </c>
      <c r="C179" s="39">
        <v>258.016</v>
      </c>
      <c r="D179" s="39">
        <v>5.521</v>
      </c>
      <c r="E179" s="40">
        <f t="shared" si="8"/>
        <v>0.4770144</v>
      </c>
      <c r="F179" s="39">
        <f t="shared" si="9"/>
        <v>7.283313333333333</v>
      </c>
      <c r="G179" s="40">
        <f t="shared" si="10"/>
        <v>3.474245339712</v>
      </c>
      <c r="H179" s="62" t="s">
        <v>88</v>
      </c>
      <c r="I179" s="39">
        <v>2.85261</v>
      </c>
      <c r="J179" s="39">
        <v>4.27639</v>
      </c>
      <c r="K179" s="39">
        <v>14.72094</v>
      </c>
      <c r="L179" s="41"/>
      <c r="M179" s="41"/>
      <c r="N179" s="15"/>
    </row>
    <row r="180" spans="1:14" ht="24">
      <c r="A180" s="14">
        <v>21</v>
      </c>
      <c r="B180" s="63">
        <v>23024</v>
      </c>
      <c r="C180" s="39">
        <v>258.096</v>
      </c>
      <c r="D180" s="39">
        <v>6.896</v>
      </c>
      <c r="E180" s="40">
        <f t="shared" si="8"/>
        <v>0.5958144000000001</v>
      </c>
      <c r="F180" s="39">
        <f t="shared" si="9"/>
        <v>17.302336666666665</v>
      </c>
      <c r="G180" s="40">
        <f t="shared" si="10"/>
        <v>10.308981339648</v>
      </c>
      <c r="H180" s="62" t="s">
        <v>95</v>
      </c>
      <c r="I180" s="39">
        <v>30.55828</v>
      </c>
      <c r="J180" s="39">
        <v>12.77874</v>
      </c>
      <c r="K180" s="39">
        <v>8.56999</v>
      </c>
      <c r="L180" s="41"/>
      <c r="M180" s="41"/>
      <c r="N180" s="15"/>
    </row>
    <row r="181" spans="1:14" ht="24">
      <c r="A181" s="14">
        <v>22</v>
      </c>
      <c r="B181" s="63">
        <v>23032</v>
      </c>
      <c r="C181" s="39">
        <v>257.866</v>
      </c>
      <c r="D181" s="39">
        <v>5.817</v>
      </c>
      <c r="E181" s="40">
        <f t="shared" si="8"/>
        <v>0.5025888000000001</v>
      </c>
      <c r="F181" s="39">
        <f t="shared" si="9"/>
        <v>19.628006666666668</v>
      </c>
      <c r="G181" s="40">
        <f t="shared" si="10"/>
        <v>9.864816316992002</v>
      </c>
      <c r="H181" s="62" t="s">
        <v>96</v>
      </c>
      <c r="I181" s="39">
        <v>27.47849</v>
      </c>
      <c r="J181" s="39">
        <v>13.81488</v>
      </c>
      <c r="K181" s="39">
        <v>17.59065</v>
      </c>
      <c r="L181" s="41"/>
      <c r="M181" s="41"/>
      <c r="N181" s="15"/>
    </row>
    <row r="182" spans="1:14" ht="24">
      <c r="A182" s="14">
        <v>23</v>
      </c>
      <c r="B182" s="63">
        <v>23048</v>
      </c>
      <c r="C182" s="39">
        <v>257.856</v>
      </c>
      <c r="D182" s="39">
        <v>3.256</v>
      </c>
      <c r="E182" s="40">
        <f t="shared" si="8"/>
        <v>0.28131839999999997</v>
      </c>
      <c r="F182" s="39">
        <f t="shared" si="9"/>
        <v>11.259356666666667</v>
      </c>
      <c r="G182" s="40">
        <f t="shared" si="10"/>
        <v>3.167464202496</v>
      </c>
      <c r="H182" s="62" t="s">
        <v>104</v>
      </c>
      <c r="I182" s="39">
        <v>0</v>
      </c>
      <c r="J182" s="39">
        <v>13.91392</v>
      </c>
      <c r="K182" s="39">
        <v>19.86415</v>
      </c>
      <c r="L182" s="41"/>
      <c r="M182" s="41"/>
      <c r="N182" s="15"/>
    </row>
    <row r="183" spans="1:14" ht="24">
      <c r="A183" s="14">
        <v>24</v>
      </c>
      <c r="B183" s="63">
        <v>23060</v>
      </c>
      <c r="C183" s="39">
        <v>257.766</v>
      </c>
      <c r="D183" s="39">
        <v>1.955</v>
      </c>
      <c r="E183" s="40">
        <f t="shared" si="8"/>
        <v>0.168912</v>
      </c>
      <c r="F183" s="39">
        <f t="shared" si="9"/>
        <v>4.84301</v>
      </c>
      <c r="G183" s="40">
        <f t="shared" si="10"/>
        <v>0.81804250512</v>
      </c>
      <c r="H183" s="62" t="s">
        <v>105</v>
      </c>
      <c r="I183" s="39">
        <v>3.87966</v>
      </c>
      <c r="J183" s="39">
        <v>3.45463</v>
      </c>
      <c r="K183" s="39">
        <v>7.19474</v>
      </c>
      <c r="L183" s="41"/>
      <c r="M183" s="41"/>
      <c r="N183" s="15"/>
    </row>
    <row r="184" spans="1:13" s="216" customFormat="1" ht="24.75" thickBot="1">
      <c r="A184" s="210">
        <v>25</v>
      </c>
      <c r="B184" s="211">
        <v>23075</v>
      </c>
      <c r="C184" s="212">
        <v>257.766</v>
      </c>
      <c r="D184" s="212">
        <v>1.037</v>
      </c>
      <c r="E184" s="213">
        <f t="shared" si="8"/>
        <v>0.0895968</v>
      </c>
      <c r="F184" s="212">
        <f t="shared" si="9"/>
        <v>10.014266666666666</v>
      </c>
      <c r="G184" s="213">
        <f t="shared" si="10"/>
        <v>0.8972462476799999</v>
      </c>
      <c r="H184" s="214" t="s">
        <v>106</v>
      </c>
      <c r="I184" s="212">
        <v>0</v>
      </c>
      <c r="J184" s="212">
        <v>10.13918</v>
      </c>
      <c r="K184" s="212">
        <v>19.90362</v>
      </c>
      <c r="L184" s="215"/>
      <c r="M184" s="215"/>
    </row>
    <row r="185" spans="1:14" ht="24.75" thickTop="1">
      <c r="A185" s="14">
        <v>1</v>
      </c>
      <c r="B185" s="63">
        <v>23227</v>
      </c>
      <c r="C185" s="39">
        <v>260.686</v>
      </c>
      <c r="D185" s="39">
        <v>338.478</v>
      </c>
      <c r="E185" s="40">
        <f t="shared" si="8"/>
        <v>29.244499200000003</v>
      </c>
      <c r="F185" s="39">
        <f t="shared" si="9"/>
        <v>59.41542999999999</v>
      </c>
      <c r="G185" s="40">
        <f t="shared" si="10"/>
        <v>1737.574495102656</v>
      </c>
      <c r="H185" s="62" t="s">
        <v>43</v>
      </c>
      <c r="I185" s="39">
        <v>52.33889</v>
      </c>
      <c r="J185" s="39">
        <v>63.86104</v>
      </c>
      <c r="K185" s="39">
        <v>62.04636</v>
      </c>
      <c r="L185" s="41" t="s">
        <v>121</v>
      </c>
      <c r="M185" s="41"/>
      <c r="N185" s="15"/>
    </row>
    <row r="186" spans="1:14" ht="24">
      <c r="A186" s="14">
        <v>2</v>
      </c>
      <c r="B186" s="63">
        <v>23250</v>
      </c>
      <c r="C186" s="39">
        <v>259.506</v>
      </c>
      <c r="D186" s="39">
        <v>155.245</v>
      </c>
      <c r="E186" s="40">
        <f t="shared" si="8"/>
        <v>13.413168</v>
      </c>
      <c r="F186" s="39">
        <f t="shared" si="9"/>
        <v>35.685763333333334</v>
      </c>
      <c r="G186" s="40">
        <f t="shared" si="10"/>
        <v>478.65913879824</v>
      </c>
      <c r="H186" s="62" t="s">
        <v>40</v>
      </c>
      <c r="I186" s="39">
        <v>36.65709</v>
      </c>
      <c r="J186" s="39">
        <v>35.58844</v>
      </c>
      <c r="K186" s="39">
        <v>34.81176</v>
      </c>
      <c r="L186" s="41"/>
      <c r="M186" s="41"/>
      <c r="N186" s="15"/>
    </row>
    <row r="187" spans="1:14" ht="24">
      <c r="A187" s="14">
        <v>3</v>
      </c>
      <c r="B187" s="63">
        <v>23264</v>
      </c>
      <c r="C187" s="39">
        <v>258.966</v>
      </c>
      <c r="D187" s="39">
        <v>92.701</v>
      </c>
      <c r="E187" s="40">
        <f t="shared" si="8"/>
        <v>8.0093664</v>
      </c>
      <c r="F187" s="39">
        <f t="shared" si="9"/>
        <v>387.1237366666667</v>
      </c>
      <c r="G187" s="40">
        <f t="shared" si="10"/>
        <v>3100.6158491004476</v>
      </c>
      <c r="H187" s="62" t="s">
        <v>103</v>
      </c>
      <c r="I187" s="39">
        <v>398.25783</v>
      </c>
      <c r="J187" s="39">
        <v>375.28138</v>
      </c>
      <c r="K187" s="39">
        <v>387.832</v>
      </c>
      <c r="L187" s="41"/>
      <c r="M187" s="41"/>
      <c r="N187" s="15"/>
    </row>
    <row r="188" spans="1:14" ht="24">
      <c r="A188" s="14">
        <v>4</v>
      </c>
      <c r="B188" s="63">
        <v>23275</v>
      </c>
      <c r="C188" s="39">
        <v>261.326</v>
      </c>
      <c r="D188" s="39">
        <v>418.55</v>
      </c>
      <c r="E188" s="40">
        <f t="shared" si="8"/>
        <v>36.16272</v>
      </c>
      <c r="F188" s="39">
        <f t="shared" si="9"/>
        <v>404.1519633333333</v>
      </c>
      <c r="G188" s="40">
        <f t="shared" si="10"/>
        <v>14615.234287473599</v>
      </c>
      <c r="H188" s="62" t="s">
        <v>45</v>
      </c>
      <c r="I188" s="39">
        <v>383.85611</v>
      </c>
      <c r="J188" s="39">
        <v>443.88583</v>
      </c>
      <c r="K188" s="39">
        <v>384.71395</v>
      </c>
      <c r="L188" s="41"/>
      <c r="M188" s="41"/>
      <c r="N188" s="15"/>
    </row>
    <row r="189" spans="1:14" ht="24">
      <c r="A189" s="14">
        <v>5</v>
      </c>
      <c r="B189" s="63">
        <v>23294</v>
      </c>
      <c r="C189" s="39">
        <v>258.266</v>
      </c>
      <c r="D189" s="39">
        <v>40.355</v>
      </c>
      <c r="E189" s="40">
        <f t="shared" si="8"/>
        <v>3.486672</v>
      </c>
      <c r="F189" s="39">
        <f t="shared" si="9"/>
        <v>23.31402</v>
      </c>
      <c r="G189" s="40">
        <f t="shared" si="10"/>
        <v>81.28834074144</v>
      </c>
      <c r="H189" s="62" t="s">
        <v>46</v>
      </c>
      <c r="I189" s="39">
        <v>21.0091</v>
      </c>
      <c r="J189" s="39">
        <v>11.70436</v>
      </c>
      <c r="K189" s="39">
        <v>37.2286</v>
      </c>
      <c r="L189" s="41"/>
      <c r="M189" s="41"/>
      <c r="N189" s="15"/>
    </row>
    <row r="190" spans="1:14" ht="24">
      <c r="A190" s="14">
        <v>6</v>
      </c>
      <c r="B190" s="63">
        <v>23311</v>
      </c>
      <c r="C190" s="39">
        <v>258.466</v>
      </c>
      <c r="D190" s="39">
        <v>49.604</v>
      </c>
      <c r="E190" s="40">
        <f t="shared" si="8"/>
        <v>4.2857856000000005</v>
      </c>
      <c r="F190" s="39">
        <f t="shared" si="9"/>
        <v>11.671546666666666</v>
      </c>
      <c r="G190" s="40">
        <f t="shared" si="10"/>
        <v>50.021746633728</v>
      </c>
      <c r="H190" s="62" t="s">
        <v>47</v>
      </c>
      <c r="I190" s="39">
        <v>8.55324</v>
      </c>
      <c r="J190" s="39">
        <v>15.89419</v>
      </c>
      <c r="K190" s="39">
        <v>10.56721</v>
      </c>
      <c r="L190" s="41"/>
      <c r="M190" s="41"/>
      <c r="N190" s="15"/>
    </row>
    <row r="191" spans="1:14" ht="24">
      <c r="A191" s="14">
        <v>7</v>
      </c>
      <c r="B191" s="63">
        <v>23320</v>
      </c>
      <c r="C191" s="39">
        <v>258.866</v>
      </c>
      <c r="D191" s="39">
        <v>46.523</v>
      </c>
      <c r="E191" s="40">
        <f t="shared" si="8"/>
        <v>4.0195872</v>
      </c>
      <c r="F191" s="39">
        <f t="shared" si="9"/>
        <v>9.771996666666665</v>
      </c>
      <c r="G191" s="40">
        <f t="shared" si="10"/>
        <v>39.27939271977599</v>
      </c>
      <c r="H191" s="62" t="s">
        <v>49</v>
      </c>
      <c r="I191" s="39">
        <v>16.2934</v>
      </c>
      <c r="J191" s="39">
        <v>11.723</v>
      </c>
      <c r="K191" s="39">
        <v>1.29959</v>
      </c>
      <c r="L191" s="41"/>
      <c r="M191" s="41"/>
      <c r="N191" s="15"/>
    </row>
    <row r="192" spans="1:14" ht="24">
      <c r="A192" s="14">
        <v>8</v>
      </c>
      <c r="B192" s="63">
        <v>23339</v>
      </c>
      <c r="C192" s="39">
        <v>258.166</v>
      </c>
      <c r="D192" s="39">
        <v>24.95</v>
      </c>
      <c r="E192" s="40">
        <f t="shared" si="8"/>
        <v>2.1556800000000003</v>
      </c>
      <c r="F192" s="39">
        <f t="shared" si="9"/>
        <v>11.875946666666666</v>
      </c>
      <c r="G192" s="40">
        <f t="shared" si="10"/>
        <v>25.6007407104</v>
      </c>
      <c r="H192" s="62" t="s">
        <v>50</v>
      </c>
      <c r="I192" s="39">
        <v>9.33106</v>
      </c>
      <c r="J192" s="39">
        <v>12.13943</v>
      </c>
      <c r="K192" s="39">
        <v>14.15735</v>
      </c>
      <c r="L192" s="41"/>
      <c r="M192" s="41"/>
      <c r="N192" s="15"/>
    </row>
    <row r="193" spans="1:14" ht="24">
      <c r="A193" s="14">
        <v>9</v>
      </c>
      <c r="B193" s="63">
        <v>23353</v>
      </c>
      <c r="C193" s="39">
        <v>258.166</v>
      </c>
      <c r="D193" s="39">
        <v>13.169</v>
      </c>
      <c r="E193" s="40">
        <f t="shared" si="8"/>
        <v>1.1378016000000002</v>
      </c>
      <c r="F193" s="39">
        <f t="shared" si="9"/>
        <v>22.536936666666666</v>
      </c>
      <c r="G193" s="40">
        <f t="shared" si="10"/>
        <v>25.642562598432004</v>
      </c>
      <c r="H193" s="62" t="s">
        <v>77</v>
      </c>
      <c r="I193" s="39">
        <v>20.53256</v>
      </c>
      <c r="J193" s="39">
        <v>32.5296</v>
      </c>
      <c r="K193" s="39">
        <v>14.54865</v>
      </c>
      <c r="L193" s="41"/>
      <c r="M193" s="41"/>
      <c r="N193" s="15"/>
    </row>
    <row r="194" spans="1:14" ht="24">
      <c r="A194" s="14">
        <v>10</v>
      </c>
      <c r="B194" s="63">
        <v>23367</v>
      </c>
      <c r="C194" s="39">
        <v>257.666</v>
      </c>
      <c r="D194" s="39">
        <v>4.734</v>
      </c>
      <c r="E194" s="40">
        <f t="shared" si="8"/>
        <v>0.40901760000000004</v>
      </c>
      <c r="F194" s="39">
        <f t="shared" si="9"/>
        <v>14.038793333333333</v>
      </c>
      <c r="G194" s="40">
        <f t="shared" si="10"/>
        <v>5.742113556096</v>
      </c>
      <c r="H194" s="62" t="s">
        <v>78</v>
      </c>
      <c r="I194" s="39">
        <v>27.84644</v>
      </c>
      <c r="J194" s="39">
        <v>13.62786</v>
      </c>
      <c r="K194" s="39">
        <v>0.64208</v>
      </c>
      <c r="L194" s="41"/>
      <c r="M194" s="41"/>
      <c r="N194" s="15"/>
    </row>
    <row r="195" spans="1:14" ht="24">
      <c r="A195" s="14">
        <v>11</v>
      </c>
      <c r="B195" s="63">
        <v>23383</v>
      </c>
      <c r="C195" s="39">
        <v>257.656</v>
      </c>
      <c r="D195" s="39">
        <v>4.671</v>
      </c>
      <c r="E195" s="40">
        <f t="shared" si="8"/>
        <v>0.40357440000000006</v>
      </c>
      <c r="F195" s="39">
        <f t="shared" si="9"/>
        <v>5.26251</v>
      </c>
      <c r="G195" s="40">
        <f t="shared" si="10"/>
        <v>2.123814315744</v>
      </c>
      <c r="H195" s="62" t="s">
        <v>79</v>
      </c>
      <c r="I195" s="39">
        <v>5.01505</v>
      </c>
      <c r="J195" s="39">
        <v>4.03802</v>
      </c>
      <c r="K195" s="39">
        <v>6.73446</v>
      </c>
      <c r="L195" s="41"/>
      <c r="M195" s="41"/>
      <c r="N195" s="15"/>
    </row>
    <row r="196" spans="1:14" ht="24">
      <c r="A196" s="14">
        <v>12</v>
      </c>
      <c r="B196" s="63">
        <v>23402</v>
      </c>
      <c r="C196" s="39">
        <v>257.766</v>
      </c>
      <c r="D196" s="39">
        <v>7.527</v>
      </c>
      <c r="E196" s="40">
        <f t="shared" si="8"/>
        <v>0.6503328</v>
      </c>
      <c r="F196" s="39">
        <f t="shared" si="9"/>
        <v>8.894113333333333</v>
      </c>
      <c r="G196" s="40">
        <f t="shared" si="10"/>
        <v>5.7841336275840005</v>
      </c>
      <c r="H196" s="62" t="s">
        <v>80</v>
      </c>
      <c r="I196" s="39">
        <v>11.47428</v>
      </c>
      <c r="J196" s="39">
        <v>5.95626</v>
      </c>
      <c r="K196" s="39">
        <v>9.2518</v>
      </c>
      <c r="L196" s="41"/>
      <c r="M196" s="41"/>
      <c r="N196" s="15"/>
    </row>
    <row r="197" spans="1:14" ht="24">
      <c r="A197" s="14">
        <v>13</v>
      </c>
      <c r="B197" s="63">
        <v>23411</v>
      </c>
      <c r="C197" s="39">
        <v>257.766</v>
      </c>
      <c r="D197" s="39">
        <v>8.011</v>
      </c>
      <c r="E197" s="40">
        <f t="shared" si="8"/>
        <v>0.6921503999999999</v>
      </c>
      <c r="F197" s="39">
        <f t="shared" si="9"/>
        <v>7.7212266666666665</v>
      </c>
      <c r="G197" s="40">
        <f t="shared" si="10"/>
        <v>5.344250125824</v>
      </c>
      <c r="H197" s="62" t="s">
        <v>81</v>
      </c>
      <c r="I197" s="39">
        <v>3.74889</v>
      </c>
      <c r="J197" s="39">
        <v>10.56794</v>
      </c>
      <c r="K197" s="39">
        <v>8.84685</v>
      </c>
      <c r="L197" s="41"/>
      <c r="M197" s="41"/>
      <c r="N197" s="15"/>
    </row>
    <row r="198" spans="1:14" ht="24">
      <c r="A198" s="14">
        <v>14</v>
      </c>
      <c r="B198" s="63">
        <v>23430</v>
      </c>
      <c r="C198" s="39">
        <v>257.616</v>
      </c>
      <c r="D198" s="39">
        <v>5.231</v>
      </c>
      <c r="E198" s="40">
        <f t="shared" si="8"/>
        <v>0.45195840000000004</v>
      </c>
      <c r="F198" s="39">
        <f t="shared" si="9"/>
        <v>4.92195</v>
      </c>
      <c r="G198" s="40">
        <f t="shared" si="10"/>
        <v>2.22451664688</v>
      </c>
      <c r="H198" s="62" t="s">
        <v>82</v>
      </c>
      <c r="I198" s="39">
        <v>8.07311</v>
      </c>
      <c r="J198" s="39">
        <v>4.03493</v>
      </c>
      <c r="K198" s="39">
        <v>2.65781</v>
      </c>
      <c r="L198" s="41"/>
      <c r="M198" s="41"/>
      <c r="N198" s="15"/>
    </row>
    <row r="199" spans="1:21" s="247" customFormat="1" ht="24.75" thickBot="1">
      <c r="A199" s="242">
        <v>15</v>
      </c>
      <c r="B199" s="243">
        <v>23441</v>
      </c>
      <c r="C199" s="244">
        <v>257.716</v>
      </c>
      <c r="D199" s="244">
        <v>5.314</v>
      </c>
      <c r="E199" s="245">
        <f t="shared" si="8"/>
        <v>0.4591296</v>
      </c>
      <c r="F199" s="244"/>
      <c r="G199" s="245"/>
      <c r="H199" s="246" t="s">
        <v>83</v>
      </c>
      <c r="I199" s="244">
        <v>0</v>
      </c>
      <c r="J199" s="244">
        <v>0</v>
      </c>
      <c r="K199" s="244">
        <v>0</v>
      </c>
      <c r="L199" s="243">
        <v>23441</v>
      </c>
      <c r="M199" s="244">
        <v>257.716</v>
      </c>
      <c r="N199" s="244">
        <v>5.314</v>
      </c>
      <c r="O199" s="245">
        <f>N199*0.0864</f>
        <v>0.4591296</v>
      </c>
      <c r="P199" s="244">
        <f>+AVERAGE(S199:U199)</f>
        <v>0</v>
      </c>
      <c r="Q199" s="245">
        <f>P199*O199</f>
        <v>0</v>
      </c>
      <c r="R199" s="246" t="s">
        <v>83</v>
      </c>
      <c r="S199" s="244">
        <v>0</v>
      </c>
      <c r="T199" s="244">
        <v>0</v>
      </c>
      <c r="U199" s="244">
        <v>0</v>
      </c>
    </row>
    <row r="200" spans="1:14" ht="24">
      <c r="A200" s="14">
        <v>1</v>
      </c>
      <c r="B200" s="63">
        <v>23475</v>
      </c>
      <c r="C200" s="39">
        <v>257.666</v>
      </c>
      <c r="D200" s="39">
        <v>3.099</v>
      </c>
      <c r="E200" s="40">
        <f t="shared" si="8"/>
        <v>0.26775360000000004</v>
      </c>
      <c r="F200" s="39">
        <f>+AVERAGE(I200:K200)</f>
        <v>4.9725600000000005</v>
      </c>
      <c r="G200" s="40">
        <f>F200*E200</f>
        <v>1.3314208412160002</v>
      </c>
      <c r="H200" s="180" t="s">
        <v>43</v>
      </c>
      <c r="I200" s="39">
        <v>6.4041</v>
      </c>
      <c r="J200" s="39">
        <v>4.42502</v>
      </c>
      <c r="K200" s="39">
        <v>4.08856</v>
      </c>
      <c r="L200" s="41"/>
      <c r="M200" s="41"/>
      <c r="N200" s="15"/>
    </row>
    <row r="201" spans="1:14" ht="24">
      <c r="A201" s="14">
        <v>2</v>
      </c>
      <c r="B201" s="63">
        <v>23494</v>
      </c>
      <c r="C201" s="39">
        <v>257.646</v>
      </c>
      <c r="D201" s="39">
        <v>2.587</v>
      </c>
      <c r="E201" s="40">
        <f t="shared" si="8"/>
        <v>0.22351680000000002</v>
      </c>
      <c r="F201" s="39">
        <f>+AVERAGE(I201:K201)</f>
        <v>2.3375</v>
      </c>
      <c r="G201" s="40">
        <f>F201*E201</f>
        <v>0.52247052</v>
      </c>
      <c r="H201" s="62" t="s">
        <v>40</v>
      </c>
      <c r="I201" s="39">
        <v>2.99334</v>
      </c>
      <c r="J201" s="39">
        <v>2.29395</v>
      </c>
      <c r="K201" s="39">
        <v>1.72521</v>
      </c>
      <c r="L201" s="41"/>
      <c r="M201" s="41"/>
      <c r="N201" s="15"/>
    </row>
    <row r="202" spans="1:14" ht="24">
      <c r="A202" s="14">
        <v>3</v>
      </c>
      <c r="B202" s="63">
        <v>23504</v>
      </c>
      <c r="C202" s="39">
        <v>257.896</v>
      </c>
      <c r="D202" s="39">
        <v>4.401</v>
      </c>
      <c r="E202" s="40">
        <f t="shared" si="8"/>
        <v>0.3802464</v>
      </c>
      <c r="F202" s="39">
        <f aca="true" t="shared" si="11" ref="F202:F253">+AVERAGE(I202:K202)</f>
        <v>11.09731</v>
      </c>
      <c r="G202" s="40">
        <f aca="true" t="shared" si="12" ref="G202:G253">F202*E202</f>
        <v>4.219712177184</v>
      </c>
      <c r="H202" s="62" t="s">
        <v>103</v>
      </c>
      <c r="I202" s="39">
        <v>1.09051</v>
      </c>
      <c r="J202" s="39">
        <v>15.72274</v>
      </c>
      <c r="K202" s="39">
        <v>16.47868</v>
      </c>
      <c r="L202" s="41"/>
      <c r="M202" s="41"/>
      <c r="N202" s="15"/>
    </row>
    <row r="203" spans="1:14" ht="24">
      <c r="A203" s="14">
        <v>4</v>
      </c>
      <c r="B203" s="63">
        <v>23517</v>
      </c>
      <c r="C203" s="39">
        <v>257.566</v>
      </c>
      <c r="D203" s="39">
        <v>1.817</v>
      </c>
      <c r="E203" s="40">
        <f t="shared" si="8"/>
        <v>0.1569888</v>
      </c>
      <c r="F203" s="39">
        <f t="shared" si="11"/>
        <v>6.570096666666667</v>
      </c>
      <c r="G203" s="40">
        <f t="shared" si="12"/>
        <v>1.0314315915840002</v>
      </c>
      <c r="H203" s="62" t="s">
        <v>45</v>
      </c>
      <c r="I203" s="39">
        <v>18.32417</v>
      </c>
      <c r="J203" s="39">
        <v>0</v>
      </c>
      <c r="K203" s="39">
        <v>1.38612</v>
      </c>
      <c r="L203" s="41"/>
      <c r="M203" s="41"/>
      <c r="N203" s="15"/>
    </row>
    <row r="204" spans="1:14" ht="24">
      <c r="A204" s="14">
        <v>5</v>
      </c>
      <c r="B204" s="63">
        <v>23530</v>
      </c>
      <c r="C204" s="39">
        <v>257.566</v>
      </c>
      <c r="D204" s="39">
        <v>1.787</v>
      </c>
      <c r="E204" s="40">
        <f t="shared" si="8"/>
        <v>0.1543968</v>
      </c>
      <c r="F204" s="39">
        <f t="shared" si="11"/>
        <v>10.82202</v>
      </c>
      <c r="G204" s="40">
        <f t="shared" si="12"/>
        <v>1.670885257536</v>
      </c>
      <c r="H204" s="62" t="s">
        <v>46</v>
      </c>
      <c r="I204" s="39">
        <v>6.25456</v>
      </c>
      <c r="J204" s="39">
        <v>15.36186</v>
      </c>
      <c r="K204" s="39">
        <v>10.84964</v>
      </c>
      <c r="L204" s="41"/>
      <c r="M204" s="41"/>
      <c r="N204" s="15"/>
    </row>
    <row r="205" spans="1:13" s="15" customFormat="1" ht="24">
      <c r="A205" s="14">
        <v>6</v>
      </c>
      <c r="B205" s="63">
        <v>23549</v>
      </c>
      <c r="C205" s="39">
        <v>257.806</v>
      </c>
      <c r="D205" s="39">
        <v>4.796</v>
      </c>
      <c r="E205" s="40">
        <f t="shared" si="8"/>
        <v>0.41437440000000003</v>
      </c>
      <c r="F205" s="39">
        <f t="shared" si="11"/>
        <v>4.990833333333334</v>
      </c>
      <c r="G205" s="40">
        <f t="shared" si="12"/>
        <v>2.0680735680000004</v>
      </c>
      <c r="H205" s="62" t="s">
        <v>47</v>
      </c>
      <c r="I205" s="39">
        <v>3.40298</v>
      </c>
      <c r="J205" s="39">
        <v>5.6228</v>
      </c>
      <c r="K205" s="39">
        <v>5.94672</v>
      </c>
      <c r="L205" s="41"/>
      <c r="M205" s="41"/>
    </row>
    <row r="206" spans="1:14" ht="24">
      <c r="A206" s="14">
        <v>7</v>
      </c>
      <c r="B206" s="63">
        <v>23564</v>
      </c>
      <c r="C206" s="39">
        <v>257.566</v>
      </c>
      <c r="D206" s="39">
        <v>2.147</v>
      </c>
      <c r="E206" s="40">
        <f t="shared" si="8"/>
        <v>0.1855008</v>
      </c>
      <c r="F206" s="39">
        <f t="shared" si="11"/>
        <v>3.695363333333333</v>
      </c>
      <c r="G206" s="40">
        <f t="shared" si="12"/>
        <v>0.6854928546239999</v>
      </c>
      <c r="H206" s="62" t="s">
        <v>49</v>
      </c>
      <c r="I206" s="39">
        <v>10.46881</v>
      </c>
      <c r="J206" s="39">
        <v>0.61728</v>
      </c>
      <c r="K206" s="39">
        <v>0</v>
      </c>
      <c r="L206" s="41"/>
      <c r="M206" s="41"/>
      <c r="N206" s="15"/>
    </row>
    <row r="207" spans="1:14" ht="24">
      <c r="A207" s="14">
        <v>8</v>
      </c>
      <c r="B207" s="63">
        <v>23570</v>
      </c>
      <c r="C207" s="39">
        <v>259.316</v>
      </c>
      <c r="D207" s="39">
        <v>127.748</v>
      </c>
      <c r="E207" s="40">
        <f t="shared" si="8"/>
        <v>11.037427200000002</v>
      </c>
      <c r="F207" s="39">
        <f t="shared" si="11"/>
        <v>61.410540000000005</v>
      </c>
      <c r="G207" s="40">
        <f t="shared" si="12"/>
        <v>677.8143645626882</v>
      </c>
      <c r="H207" s="62" t="s">
        <v>50</v>
      </c>
      <c r="I207" s="39">
        <v>58.28189</v>
      </c>
      <c r="J207" s="39">
        <v>69.46491</v>
      </c>
      <c r="K207" s="39">
        <v>56.48482</v>
      </c>
      <c r="L207" s="41"/>
      <c r="M207" s="41"/>
      <c r="N207" s="15"/>
    </row>
    <row r="208" spans="1:14" ht="24">
      <c r="A208" s="14">
        <v>9</v>
      </c>
      <c r="B208" s="63">
        <v>23594</v>
      </c>
      <c r="C208" s="39">
        <v>257.766</v>
      </c>
      <c r="D208" s="39">
        <v>5.815</v>
      </c>
      <c r="E208" s="40">
        <f t="shared" si="8"/>
        <v>0.5024160000000001</v>
      </c>
      <c r="F208" s="39">
        <f t="shared" si="11"/>
        <v>8.02722</v>
      </c>
      <c r="G208" s="40">
        <f t="shared" si="12"/>
        <v>4.033003763520001</v>
      </c>
      <c r="H208" s="62" t="s">
        <v>77</v>
      </c>
      <c r="I208" s="39">
        <v>15.55115</v>
      </c>
      <c r="J208" s="39">
        <v>5.93216</v>
      </c>
      <c r="K208" s="39">
        <v>2.59835</v>
      </c>
      <c r="L208" s="41"/>
      <c r="M208" s="41"/>
      <c r="N208" s="15"/>
    </row>
    <row r="209" spans="1:14" ht="24">
      <c r="A209" s="14">
        <v>10</v>
      </c>
      <c r="B209" s="63">
        <v>23607</v>
      </c>
      <c r="C209" s="39">
        <v>257.92</v>
      </c>
      <c r="D209" s="39">
        <v>82.348</v>
      </c>
      <c r="E209" s="40">
        <f t="shared" si="8"/>
        <v>7.1148672</v>
      </c>
      <c r="F209" s="39">
        <f t="shared" si="11"/>
        <v>8.456056666666667</v>
      </c>
      <c r="G209" s="40">
        <f t="shared" si="12"/>
        <v>60.163720219008</v>
      </c>
      <c r="H209" s="62" t="s">
        <v>78</v>
      </c>
      <c r="I209" s="39">
        <v>7.33421</v>
      </c>
      <c r="J209" s="39">
        <v>5.16205</v>
      </c>
      <c r="K209" s="39">
        <v>12.87191</v>
      </c>
      <c r="L209" s="41"/>
      <c r="M209" s="41"/>
      <c r="N209" s="15"/>
    </row>
    <row r="210" spans="1:14" ht="24">
      <c r="A210" s="14">
        <v>11</v>
      </c>
      <c r="B210" s="63">
        <v>23616</v>
      </c>
      <c r="C210" s="39">
        <v>258.666</v>
      </c>
      <c r="D210" s="39">
        <v>76.963</v>
      </c>
      <c r="E210" s="40">
        <f t="shared" si="8"/>
        <v>6.6496032</v>
      </c>
      <c r="F210" s="39">
        <f t="shared" si="11"/>
        <v>21.95913333333333</v>
      </c>
      <c r="G210" s="40">
        <f t="shared" si="12"/>
        <v>146.01952328255996</v>
      </c>
      <c r="H210" s="62" t="s">
        <v>79</v>
      </c>
      <c r="I210" s="39">
        <v>21.93926</v>
      </c>
      <c r="J210" s="39">
        <v>15.95007</v>
      </c>
      <c r="K210" s="39">
        <v>27.98807</v>
      </c>
      <c r="L210" s="41"/>
      <c r="M210" s="41"/>
      <c r="N210" s="15"/>
    </row>
    <row r="211" spans="1:14" ht="24">
      <c r="A211" s="14">
        <v>12</v>
      </c>
      <c r="B211" s="63">
        <v>23626</v>
      </c>
      <c r="C211" s="39">
        <v>258.486</v>
      </c>
      <c r="D211" s="39">
        <v>53.281</v>
      </c>
      <c r="E211" s="40">
        <f t="shared" si="8"/>
        <v>4.6034784</v>
      </c>
      <c r="F211" s="39">
        <f t="shared" si="11"/>
        <v>1.7887433333333334</v>
      </c>
      <c r="G211" s="40">
        <f t="shared" si="12"/>
        <v>8.234441298144</v>
      </c>
      <c r="H211" s="62" t="s">
        <v>80</v>
      </c>
      <c r="I211" s="39">
        <v>1.03513</v>
      </c>
      <c r="J211" s="39">
        <v>0.36925</v>
      </c>
      <c r="K211" s="39">
        <v>3.96185</v>
      </c>
      <c r="L211" s="41"/>
      <c r="M211" s="41"/>
      <c r="N211" s="15"/>
    </row>
    <row r="212" spans="1:14" ht="24">
      <c r="A212" s="14">
        <v>13</v>
      </c>
      <c r="B212" s="63">
        <v>23633</v>
      </c>
      <c r="C212" s="39">
        <v>260.056</v>
      </c>
      <c r="D212" s="39">
        <v>201.05</v>
      </c>
      <c r="E212" s="40">
        <f t="shared" si="8"/>
        <v>17.370720000000002</v>
      </c>
      <c r="F212" s="39">
        <f t="shared" si="11"/>
        <v>142.25254666666666</v>
      </c>
      <c r="G212" s="40">
        <f t="shared" si="12"/>
        <v>2471.0291574336</v>
      </c>
      <c r="H212" s="62" t="s">
        <v>81</v>
      </c>
      <c r="I212" s="39">
        <v>117.08694</v>
      </c>
      <c r="J212" s="39">
        <v>138.57151</v>
      </c>
      <c r="K212" s="39">
        <v>171.09919</v>
      </c>
      <c r="L212" s="41"/>
      <c r="M212" s="41"/>
      <c r="N212" s="15"/>
    </row>
    <row r="213" spans="1:14" ht="24">
      <c r="A213" s="14">
        <v>14</v>
      </c>
      <c r="B213" s="63">
        <v>23648</v>
      </c>
      <c r="C213" s="39">
        <v>262.066</v>
      </c>
      <c r="D213" s="39">
        <v>474.618</v>
      </c>
      <c r="E213" s="40">
        <f t="shared" si="8"/>
        <v>41.0069952</v>
      </c>
      <c r="F213" s="39">
        <f t="shared" si="11"/>
        <v>174.33829</v>
      </c>
      <c r="G213" s="40">
        <f t="shared" si="12"/>
        <v>7149.089421206208</v>
      </c>
      <c r="H213" s="62" t="s">
        <v>82</v>
      </c>
      <c r="I213" s="39">
        <v>172.65004</v>
      </c>
      <c r="J213" s="39">
        <v>166.81332</v>
      </c>
      <c r="K213" s="39">
        <v>183.55151</v>
      </c>
      <c r="L213" s="41"/>
      <c r="M213" s="41"/>
      <c r="N213" s="15"/>
    </row>
    <row r="214" spans="1:14" ht="24">
      <c r="A214" s="14">
        <v>15</v>
      </c>
      <c r="B214" s="63">
        <v>23658</v>
      </c>
      <c r="C214" s="39">
        <v>259.026</v>
      </c>
      <c r="D214" s="39">
        <v>163.669</v>
      </c>
      <c r="E214" s="40">
        <f t="shared" si="8"/>
        <v>14.141001600000001</v>
      </c>
      <c r="F214" s="39">
        <f t="shared" si="11"/>
        <v>84.83523666666667</v>
      </c>
      <c r="G214" s="40">
        <f t="shared" si="12"/>
        <v>1199.6552174397123</v>
      </c>
      <c r="H214" s="62" t="s">
        <v>83</v>
      </c>
      <c r="I214" s="39">
        <v>79.4167</v>
      </c>
      <c r="J214" s="39">
        <v>77.80335</v>
      </c>
      <c r="K214" s="39">
        <v>97.28566</v>
      </c>
      <c r="L214" s="41"/>
      <c r="M214" s="41"/>
      <c r="N214" s="15"/>
    </row>
    <row r="215" spans="1:14" ht="24">
      <c r="A215" s="14">
        <v>16</v>
      </c>
      <c r="B215" s="63">
        <v>23678</v>
      </c>
      <c r="C215" s="39">
        <v>259.776</v>
      </c>
      <c r="D215" s="39">
        <v>192.757</v>
      </c>
      <c r="E215" s="40">
        <f t="shared" si="8"/>
        <v>16.654204800000002</v>
      </c>
      <c r="F215" s="39">
        <f t="shared" si="11"/>
        <v>58.90149333333333</v>
      </c>
      <c r="G215" s="40">
        <f t="shared" si="12"/>
        <v>980.957532999168</v>
      </c>
      <c r="H215" s="62" t="s">
        <v>84</v>
      </c>
      <c r="I215" s="39">
        <v>68.60707</v>
      </c>
      <c r="J215" s="39">
        <v>61.58852</v>
      </c>
      <c r="K215" s="39">
        <v>46.50889</v>
      </c>
      <c r="L215" s="41"/>
      <c r="M215" s="41"/>
      <c r="N215" s="15"/>
    </row>
    <row r="216" spans="1:14" ht="24">
      <c r="A216" s="14">
        <v>17</v>
      </c>
      <c r="B216" s="63">
        <v>23696</v>
      </c>
      <c r="C216" s="39">
        <v>258.666</v>
      </c>
      <c r="D216" s="39">
        <v>44.803</v>
      </c>
      <c r="E216" s="40">
        <f t="shared" si="8"/>
        <v>3.8709792</v>
      </c>
      <c r="F216" s="39">
        <f t="shared" si="11"/>
        <v>27.02246</v>
      </c>
      <c r="G216" s="40">
        <f t="shared" si="12"/>
        <v>104.603380592832</v>
      </c>
      <c r="H216" s="62" t="s">
        <v>85</v>
      </c>
      <c r="I216" s="39">
        <v>31.4518</v>
      </c>
      <c r="J216" s="39">
        <v>19.66195</v>
      </c>
      <c r="K216" s="39">
        <v>29.95363</v>
      </c>
      <c r="L216" s="41"/>
      <c r="M216" s="41"/>
      <c r="N216" s="15"/>
    </row>
    <row r="217" spans="1:14" ht="24">
      <c r="A217" s="14">
        <v>18</v>
      </c>
      <c r="B217" s="63">
        <v>23704</v>
      </c>
      <c r="C217" s="39">
        <v>258.176</v>
      </c>
      <c r="D217" s="39">
        <v>31.746</v>
      </c>
      <c r="E217" s="40">
        <f t="shared" si="8"/>
        <v>2.7428544</v>
      </c>
      <c r="F217" s="39">
        <f t="shared" si="11"/>
        <v>29.383403333333334</v>
      </c>
      <c r="G217" s="40">
        <f t="shared" si="12"/>
        <v>80.59439711980801</v>
      </c>
      <c r="H217" s="62" t="s">
        <v>86</v>
      </c>
      <c r="I217" s="39">
        <v>33.45997</v>
      </c>
      <c r="J217" s="39">
        <v>24.92144</v>
      </c>
      <c r="K217" s="39">
        <v>29.7688</v>
      </c>
      <c r="L217" s="41"/>
      <c r="M217" s="41"/>
      <c r="N217" s="15"/>
    </row>
    <row r="218" spans="1:14" ht="24">
      <c r="A218" s="14">
        <v>19</v>
      </c>
      <c r="B218" s="72">
        <v>23718</v>
      </c>
      <c r="C218" s="39">
        <v>257.866</v>
      </c>
      <c r="D218" s="39">
        <v>14.966</v>
      </c>
      <c r="E218" s="40">
        <f t="shared" si="8"/>
        <v>1.2930624</v>
      </c>
      <c r="F218" s="39">
        <f t="shared" si="11"/>
        <v>5.812986666666667</v>
      </c>
      <c r="G218" s="40">
        <f t="shared" si="12"/>
        <v>7.516554490368001</v>
      </c>
      <c r="H218" s="62" t="s">
        <v>87</v>
      </c>
      <c r="I218" s="39">
        <v>0</v>
      </c>
      <c r="J218" s="39">
        <v>4.94857</v>
      </c>
      <c r="K218" s="39">
        <v>12.49039</v>
      </c>
      <c r="L218" s="41"/>
      <c r="M218" s="41"/>
      <c r="N218" s="15"/>
    </row>
    <row r="219" spans="1:14" ht="24">
      <c r="A219" s="14">
        <v>20</v>
      </c>
      <c r="B219" s="72">
        <v>23727</v>
      </c>
      <c r="C219" s="39">
        <v>261.81</v>
      </c>
      <c r="D219" s="39">
        <v>13.035</v>
      </c>
      <c r="E219" s="40">
        <f t="shared" si="8"/>
        <v>1.1262240000000001</v>
      </c>
      <c r="F219" s="39">
        <f t="shared" si="11"/>
        <v>7.721999999999999</v>
      </c>
      <c r="G219" s="40">
        <f t="shared" si="12"/>
        <v>8.696701727999999</v>
      </c>
      <c r="H219" s="62" t="s">
        <v>88</v>
      </c>
      <c r="I219" s="39">
        <v>12.82674</v>
      </c>
      <c r="J219" s="39">
        <v>0</v>
      </c>
      <c r="K219" s="39">
        <v>10.33926</v>
      </c>
      <c r="L219" s="41"/>
      <c r="M219" s="41"/>
      <c r="N219" s="15"/>
    </row>
    <row r="220" spans="1:14" ht="24">
      <c r="A220" s="14">
        <v>21</v>
      </c>
      <c r="B220" s="72">
        <v>23738</v>
      </c>
      <c r="C220" s="39">
        <v>257.676</v>
      </c>
      <c r="D220" s="15">
        <v>10.878</v>
      </c>
      <c r="E220" s="40">
        <f t="shared" si="8"/>
        <v>0.9398592</v>
      </c>
      <c r="F220" s="39">
        <f t="shared" si="11"/>
        <v>1.8021933333333333</v>
      </c>
      <c r="G220" s="40">
        <f t="shared" si="12"/>
        <v>1.693807984512</v>
      </c>
      <c r="H220" s="62" t="s">
        <v>95</v>
      </c>
      <c r="I220" s="39">
        <v>0</v>
      </c>
      <c r="J220" s="39">
        <v>3.63372</v>
      </c>
      <c r="K220" s="39">
        <v>1.77286</v>
      </c>
      <c r="L220" s="41"/>
      <c r="M220" s="41"/>
      <c r="N220" s="15"/>
    </row>
    <row r="221" spans="1:14" ht="24">
      <c r="A221" s="14">
        <v>22</v>
      </c>
      <c r="B221" s="72">
        <v>23749</v>
      </c>
      <c r="C221" s="39">
        <v>257.576</v>
      </c>
      <c r="D221" s="15">
        <v>3.929</v>
      </c>
      <c r="E221" s="40">
        <f t="shared" si="8"/>
        <v>0.3394656</v>
      </c>
      <c r="F221" s="39">
        <f t="shared" si="11"/>
        <v>5.190836666666667</v>
      </c>
      <c r="G221" s="40">
        <f t="shared" si="12"/>
        <v>1.7621104835519998</v>
      </c>
      <c r="H221" s="62" t="s">
        <v>96</v>
      </c>
      <c r="I221" s="39">
        <v>1.45661</v>
      </c>
      <c r="J221" s="39">
        <v>0</v>
      </c>
      <c r="K221" s="39">
        <v>14.1159</v>
      </c>
      <c r="L221" s="41"/>
      <c r="M221" s="41"/>
      <c r="N221" s="15"/>
    </row>
    <row r="222" spans="1:14" ht="24">
      <c r="A222" s="14">
        <v>23</v>
      </c>
      <c r="B222" s="72">
        <v>23760</v>
      </c>
      <c r="C222" s="39">
        <v>257.566</v>
      </c>
      <c r="D222" s="15">
        <v>3.74</v>
      </c>
      <c r="E222" s="40">
        <f t="shared" si="8"/>
        <v>0.32313600000000003</v>
      </c>
      <c r="F222" s="39">
        <f t="shared" si="11"/>
        <v>12.434313333333334</v>
      </c>
      <c r="G222" s="40">
        <f t="shared" si="12"/>
        <v>4.017974273280001</v>
      </c>
      <c r="H222" s="62" t="s">
        <v>104</v>
      </c>
      <c r="I222" s="39">
        <v>17.86496</v>
      </c>
      <c r="J222" s="39">
        <v>2.70783</v>
      </c>
      <c r="K222" s="39">
        <v>16.73015</v>
      </c>
      <c r="L222" s="75"/>
      <c r="M222" s="41"/>
      <c r="N222" s="15"/>
    </row>
    <row r="223" spans="1:14" ht="24">
      <c r="A223" s="14">
        <v>24</v>
      </c>
      <c r="B223" s="72">
        <v>23769</v>
      </c>
      <c r="C223" s="39">
        <v>257.556</v>
      </c>
      <c r="D223" s="15">
        <v>2.927</v>
      </c>
      <c r="E223" s="40">
        <f t="shared" si="8"/>
        <v>0.25289280000000003</v>
      </c>
      <c r="F223" s="39">
        <f t="shared" si="11"/>
        <v>4.397106666666667</v>
      </c>
      <c r="G223" s="40">
        <f t="shared" si="12"/>
        <v>1.1119966168320001</v>
      </c>
      <c r="H223" s="62" t="s">
        <v>105</v>
      </c>
      <c r="I223" s="39">
        <v>3.07097</v>
      </c>
      <c r="J223" s="39">
        <v>7.16494</v>
      </c>
      <c r="K223" s="39">
        <v>2.95541</v>
      </c>
      <c r="L223" s="41"/>
      <c r="M223" s="41"/>
      <c r="N223" s="15"/>
    </row>
    <row r="224" spans="1:14" ht="24">
      <c r="A224" s="14">
        <v>25</v>
      </c>
      <c r="B224" s="72">
        <v>23787</v>
      </c>
      <c r="C224" s="39">
        <v>257.466</v>
      </c>
      <c r="D224" s="15">
        <v>2.178</v>
      </c>
      <c r="E224" s="40">
        <f t="shared" si="8"/>
        <v>0.1881792</v>
      </c>
      <c r="F224" s="39">
        <f t="shared" si="11"/>
        <v>6.726073333333333</v>
      </c>
      <c r="G224" s="40">
        <f t="shared" si="12"/>
        <v>1.265707099008</v>
      </c>
      <c r="H224" s="62" t="s">
        <v>106</v>
      </c>
      <c r="I224" s="39">
        <v>4.09584</v>
      </c>
      <c r="J224" s="39">
        <v>15.41516</v>
      </c>
      <c r="K224" s="39">
        <v>0.66722</v>
      </c>
      <c r="L224" s="41"/>
      <c r="M224" s="41"/>
      <c r="N224" s="15"/>
    </row>
    <row r="225" spans="1:13" s="15" customFormat="1" ht="24">
      <c r="A225" s="14">
        <v>26</v>
      </c>
      <c r="B225" s="72">
        <v>23809</v>
      </c>
      <c r="C225" s="39">
        <v>257.266</v>
      </c>
      <c r="D225" s="15">
        <v>1.705</v>
      </c>
      <c r="E225" s="40">
        <f t="shared" si="8"/>
        <v>0.14731200000000003</v>
      </c>
      <c r="F225" s="39">
        <f t="shared" si="11"/>
        <v>28.073096666666668</v>
      </c>
      <c r="G225" s="40">
        <f t="shared" si="12"/>
        <v>4.1355040161600005</v>
      </c>
      <c r="H225" s="62" t="s">
        <v>107</v>
      </c>
      <c r="I225" s="39">
        <v>21.55215</v>
      </c>
      <c r="J225" s="39">
        <v>21.75441</v>
      </c>
      <c r="K225" s="39">
        <v>40.91273</v>
      </c>
      <c r="L225" s="41"/>
      <c r="M225" s="41"/>
    </row>
    <row r="226" spans="1:13" s="160" customFormat="1" ht="24.75" thickBot="1">
      <c r="A226" s="151">
        <v>27</v>
      </c>
      <c r="B226" s="184">
        <v>23831</v>
      </c>
      <c r="C226" s="153">
        <v>257.256</v>
      </c>
      <c r="D226" s="160">
        <v>0.422</v>
      </c>
      <c r="E226" s="154">
        <f t="shared" si="8"/>
        <v>0.0364608</v>
      </c>
      <c r="F226" s="153">
        <f t="shared" si="11"/>
        <v>23.962986666666666</v>
      </c>
      <c r="G226" s="154">
        <f t="shared" si="12"/>
        <v>0.873709664256</v>
      </c>
      <c r="H226" s="157" t="s">
        <v>108</v>
      </c>
      <c r="I226" s="153">
        <v>33.21555</v>
      </c>
      <c r="J226" s="153">
        <v>14.95917</v>
      </c>
      <c r="K226" s="153">
        <v>23.71424</v>
      </c>
      <c r="L226" s="159"/>
      <c r="M226" s="159"/>
    </row>
    <row r="227" spans="1:14" ht="24">
      <c r="A227" s="9">
        <v>1</v>
      </c>
      <c r="B227" s="79">
        <v>23839</v>
      </c>
      <c r="C227" s="8">
        <v>257.646</v>
      </c>
      <c r="D227" s="1">
        <v>7.023</v>
      </c>
      <c r="E227" s="248">
        <f aca="true" t="shared" si="13" ref="E227:E253">D227*0.0864</f>
        <v>0.6067872</v>
      </c>
      <c r="F227" s="8">
        <f t="shared" si="11"/>
        <v>8.887626666666668</v>
      </c>
      <c r="G227" s="248">
        <f t="shared" si="12"/>
        <v>5.392898099712</v>
      </c>
      <c r="H227" s="180" t="s">
        <v>43</v>
      </c>
      <c r="I227" s="8">
        <v>0.38316</v>
      </c>
      <c r="J227" s="8">
        <v>3.70041</v>
      </c>
      <c r="K227" s="8">
        <v>22.57931</v>
      </c>
      <c r="L227" s="41"/>
      <c r="M227" s="41"/>
      <c r="N227" s="15"/>
    </row>
    <row r="228" spans="1:14" ht="24">
      <c r="A228" s="9">
        <v>2</v>
      </c>
      <c r="B228" s="79">
        <v>23860</v>
      </c>
      <c r="C228" s="8">
        <v>257.506</v>
      </c>
      <c r="D228" s="1">
        <v>6.335</v>
      </c>
      <c r="E228" s="248">
        <f t="shared" si="13"/>
        <v>0.547344</v>
      </c>
      <c r="F228" s="8">
        <f t="shared" si="11"/>
        <v>7.029693333333334</v>
      </c>
      <c r="G228" s="248">
        <f t="shared" si="12"/>
        <v>3.847660467840001</v>
      </c>
      <c r="H228" s="180" t="s">
        <v>40</v>
      </c>
      <c r="I228" s="8">
        <v>3.09971</v>
      </c>
      <c r="J228" s="8">
        <v>9.80577</v>
      </c>
      <c r="K228" s="8">
        <v>8.1836</v>
      </c>
      <c r="L228" s="41"/>
      <c r="M228" s="41"/>
      <c r="N228" s="15"/>
    </row>
    <row r="229" spans="1:14" ht="24">
      <c r="A229" s="9">
        <v>3</v>
      </c>
      <c r="B229" s="79">
        <v>23880</v>
      </c>
      <c r="C229" s="8">
        <v>258.206</v>
      </c>
      <c r="D229" s="1">
        <v>32.929</v>
      </c>
      <c r="E229" s="248">
        <f t="shared" si="13"/>
        <v>2.8450656000000003</v>
      </c>
      <c r="F229" s="8">
        <f t="shared" si="11"/>
        <v>10.773403333333334</v>
      </c>
      <c r="G229" s="248">
        <f t="shared" si="12"/>
        <v>30.651039218592008</v>
      </c>
      <c r="H229" s="180" t="s">
        <v>103</v>
      </c>
      <c r="I229" s="8">
        <v>7.79394</v>
      </c>
      <c r="J229" s="8">
        <v>14.16061</v>
      </c>
      <c r="K229" s="8">
        <v>10.36566</v>
      </c>
      <c r="L229" s="41"/>
      <c r="M229" s="41"/>
      <c r="N229" s="15"/>
    </row>
    <row r="230" spans="1:14" ht="24">
      <c r="A230" s="9">
        <v>4</v>
      </c>
      <c r="B230" s="79">
        <v>23884</v>
      </c>
      <c r="C230" s="8">
        <v>263.406</v>
      </c>
      <c r="D230" s="1">
        <v>823.131</v>
      </c>
      <c r="E230" s="248">
        <f t="shared" si="13"/>
        <v>71.1185184</v>
      </c>
      <c r="F230" s="8">
        <f t="shared" si="11"/>
        <v>585.7841566666666</v>
      </c>
      <c r="G230" s="248">
        <f t="shared" si="12"/>
        <v>41660.10132432681</v>
      </c>
      <c r="H230" s="180" t="s">
        <v>45</v>
      </c>
      <c r="I230" s="8">
        <v>568.55495</v>
      </c>
      <c r="J230" s="8">
        <v>629.72807</v>
      </c>
      <c r="K230" s="8">
        <v>559.06945</v>
      </c>
      <c r="L230" s="41"/>
      <c r="M230" s="41"/>
      <c r="N230" s="15"/>
    </row>
    <row r="231" spans="1:13" ht="24">
      <c r="A231" s="9">
        <v>5</v>
      </c>
      <c r="B231" s="79">
        <v>23901</v>
      </c>
      <c r="C231" s="8">
        <v>258.156</v>
      </c>
      <c r="D231" s="1">
        <v>23.424</v>
      </c>
      <c r="E231" s="248">
        <f t="shared" si="13"/>
        <v>2.0238336</v>
      </c>
      <c r="F231" s="8">
        <f t="shared" si="11"/>
        <v>3.3066333333333335</v>
      </c>
      <c r="G231" s="248">
        <f t="shared" si="12"/>
        <v>6.692075642880001</v>
      </c>
      <c r="H231" s="180" t="s">
        <v>46</v>
      </c>
      <c r="I231" s="8">
        <v>2.34357</v>
      </c>
      <c r="J231" s="8">
        <v>7.57633</v>
      </c>
      <c r="K231" s="8">
        <v>0</v>
      </c>
      <c r="L231" s="41"/>
      <c r="M231" s="10"/>
    </row>
    <row r="232" spans="1:13" ht="24">
      <c r="A232" s="9">
        <v>6</v>
      </c>
      <c r="B232" s="79">
        <v>23916</v>
      </c>
      <c r="C232" s="8">
        <v>257.566</v>
      </c>
      <c r="D232" s="1">
        <v>10.011</v>
      </c>
      <c r="E232" s="248">
        <f t="shared" si="13"/>
        <v>0.8649504</v>
      </c>
      <c r="F232" s="8">
        <f t="shared" si="11"/>
        <v>5.261363333333333</v>
      </c>
      <c r="G232" s="248">
        <f t="shared" si="12"/>
        <v>4.550818319712</v>
      </c>
      <c r="H232" s="180" t="s">
        <v>47</v>
      </c>
      <c r="I232" s="8">
        <v>11.88058</v>
      </c>
      <c r="J232" s="8">
        <v>3.90351</v>
      </c>
      <c r="K232" s="8">
        <v>0</v>
      </c>
      <c r="L232" s="41"/>
      <c r="M232" s="10"/>
    </row>
    <row r="233" spans="1:13" ht="24">
      <c r="A233" s="9">
        <v>7</v>
      </c>
      <c r="B233" s="79">
        <v>23930</v>
      </c>
      <c r="C233" s="8">
        <v>257.776</v>
      </c>
      <c r="D233" s="1">
        <v>13.993</v>
      </c>
      <c r="E233" s="248">
        <f t="shared" si="13"/>
        <v>1.2089952000000002</v>
      </c>
      <c r="F233" s="8">
        <f t="shared" si="11"/>
        <v>107.36111</v>
      </c>
      <c r="G233" s="248">
        <f t="shared" si="12"/>
        <v>129.799066656672</v>
      </c>
      <c r="H233" s="180" t="s">
        <v>49</v>
      </c>
      <c r="I233" s="8">
        <v>99.83247</v>
      </c>
      <c r="J233" s="8">
        <v>101.37581</v>
      </c>
      <c r="K233" s="8">
        <v>120.87505</v>
      </c>
      <c r="L233" s="41"/>
      <c r="M233" s="10"/>
    </row>
    <row r="234" spans="1:13" ht="24">
      <c r="A234" s="9">
        <v>8</v>
      </c>
      <c r="B234" s="79">
        <v>23949</v>
      </c>
      <c r="C234" s="8">
        <v>259.446</v>
      </c>
      <c r="D234" s="1">
        <v>134.282</v>
      </c>
      <c r="E234" s="248">
        <f t="shared" si="13"/>
        <v>11.601964800000001</v>
      </c>
      <c r="F234" s="8">
        <f t="shared" si="11"/>
        <v>100.35518333333334</v>
      </c>
      <c r="G234" s="248">
        <f t="shared" si="12"/>
        <v>1164.3173045308802</v>
      </c>
      <c r="H234" s="180" t="s">
        <v>50</v>
      </c>
      <c r="I234" s="8">
        <v>118.90334</v>
      </c>
      <c r="J234" s="8">
        <v>84.41172</v>
      </c>
      <c r="K234" s="8">
        <v>97.75049</v>
      </c>
      <c r="L234" s="41"/>
      <c r="M234" s="10"/>
    </row>
    <row r="235" spans="1:13" ht="24">
      <c r="A235" s="9">
        <v>9</v>
      </c>
      <c r="B235" s="79">
        <v>23958</v>
      </c>
      <c r="C235" s="8">
        <v>259.406</v>
      </c>
      <c r="D235" s="1">
        <v>128.25</v>
      </c>
      <c r="E235" s="248">
        <f t="shared" si="13"/>
        <v>11.0808</v>
      </c>
      <c r="F235" s="8">
        <f t="shared" si="11"/>
        <v>68.47926666666667</v>
      </c>
      <c r="G235" s="248">
        <f t="shared" si="12"/>
        <v>758.8050580800001</v>
      </c>
      <c r="H235" s="180" t="s">
        <v>77</v>
      </c>
      <c r="I235" s="8">
        <v>46.63437</v>
      </c>
      <c r="J235" s="8">
        <v>94.09247</v>
      </c>
      <c r="K235" s="8">
        <v>64.71096</v>
      </c>
      <c r="L235" s="41"/>
      <c r="M235" s="10"/>
    </row>
    <row r="236" spans="1:13" ht="24">
      <c r="A236" s="9">
        <v>10</v>
      </c>
      <c r="B236" s="79">
        <v>23970</v>
      </c>
      <c r="C236" s="8">
        <v>260.966</v>
      </c>
      <c r="D236" s="1">
        <v>298.217</v>
      </c>
      <c r="E236" s="248">
        <f t="shared" si="13"/>
        <v>25.7659488</v>
      </c>
      <c r="F236" s="8">
        <f t="shared" si="11"/>
        <v>460.9025633333333</v>
      </c>
      <c r="G236" s="248">
        <f t="shared" si="12"/>
        <v>11875.591848635424</v>
      </c>
      <c r="H236" s="180" t="s">
        <v>78</v>
      </c>
      <c r="I236" s="8">
        <v>446.75432</v>
      </c>
      <c r="J236" s="8">
        <v>490.70248</v>
      </c>
      <c r="K236" s="8">
        <v>445.25089</v>
      </c>
      <c r="L236" s="41"/>
      <c r="M236" s="10"/>
    </row>
    <row r="237" spans="1:13" ht="24">
      <c r="A237" s="9">
        <v>11</v>
      </c>
      <c r="B237" s="79">
        <v>23983</v>
      </c>
      <c r="C237" s="8">
        <v>261.036</v>
      </c>
      <c r="D237" s="1">
        <v>300.535</v>
      </c>
      <c r="E237" s="248">
        <f t="shared" si="13"/>
        <v>25.966224000000004</v>
      </c>
      <c r="F237" s="8">
        <f t="shared" si="11"/>
        <v>37.744859999999996</v>
      </c>
      <c r="G237" s="248">
        <f t="shared" si="12"/>
        <v>980.09148960864</v>
      </c>
      <c r="H237" s="180" t="s">
        <v>79</v>
      </c>
      <c r="I237" s="8">
        <v>40.51925</v>
      </c>
      <c r="J237" s="8">
        <v>37.832</v>
      </c>
      <c r="K237" s="8">
        <v>34.88333</v>
      </c>
      <c r="L237" s="41"/>
      <c r="M237" s="10"/>
    </row>
    <row r="238" spans="1:13" ht="24">
      <c r="A238" s="9">
        <v>12</v>
      </c>
      <c r="B238" s="79">
        <v>23994</v>
      </c>
      <c r="C238" s="8">
        <v>260.056</v>
      </c>
      <c r="D238" s="8">
        <v>161.75</v>
      </c>
      <c r="E238" s="248">
        <f t="shared" si="13"/>
        <v>13.975200000000001</v>
      </c>
      <c r="F238" s="8">
        <f t="shared" si="11"/>
        <v>212.09592666666666</v>
      </c>
      <c r="G238" s="248">
        <f t="shared" si="12"/>
        <v>2964.0829943520002</v>
      </c>
      <c r="H238" s="180" t="s">
        <v>80</v>
      </c>
      <c r="I238" s="8">
        <v>183.54112</v>
      </c>
      <c r="J238" s="8">
        <v>246.10064</v>
      </c>
      <c r="K238" s="8">
        <v>206.64602</v>
      </c>
      <c r="L238" s="41"/>
      <c r="M238" s="10"/>
    </row>
    <row r="239" spans="1:13" ht="24">
      <c r="A239" s="9">
        <v>13</v>
      </c>
      <c r="B239" s="79">
        <v>23998</v>
      </c>
      <c r="C239" s="8">
        <v>264.228</v>
      </c>
      <c r="D239" s="1">
        <v>988.992</v>
      </c>
      <c r="E239" s="248">
        <f t="shared" si="13"/>
        <v>85.4489088</v>
      </c>
      <c r="F239" s="8">
        <f t="shared" si="11"/>
        <v>409.54959333333335</v>
      </c>
      <c r="G239" s="248">
        <f t="shared" si="12"/>
        <v>34995.56584981709</v>
      </c>
      <c r="H239" s="180" t="s">
        <v>81</v>
      </c>
      <c r="I239" s="8">
        <v>439.96019</v>
      </c>
      <c r="J239" s="8">
        <v>364.73033</v>
      </c>
      <c r="K239" s="8">
        <v>423.95826</v>
      </c>
      <c r="L239" s="41"/>
      <c r="M239" s="10"/>
    </row>
    <row r="240" spans="1:13" ht="24">
      <c r="A240" s="9">
        <v>14</v>
      </c>
      <c r="B240" s="79">
        <v>24013</v>
      </c>
      <c r="C240" s="8">
        <v>264.176</v>
      </c>
      <c r="D240" s="248">
        <v>1038</v>
      </c>
      <c r="E240" s="248">
        <f t="shared" si="13"/>
        <v>89.6832</v>
      </c>
      <c r="F240" s="8">
        <f t="shared" si="11"/>
        <v>192.21165</v>
      </c>
      <c r="G240" s="248">
        <f t="shared" si="12"/>
        <v>17238.15584928</v>
      </c>
      <c r="H240" s="180" t="s">
        <v>82</v>
      </c>
      <c r="I240" s="8">
        <v>202.78079</v>
      </c>
      <c r="J240" s="8">
        <v>228.2593</v>
      </c>
      <c r="K240" s="8">
        <v>145.59486</v>
      </c>
      <c r="L240" s="41"/>
      <c r="M240" s="10"/>
    </row>
    <row r="241" spans="1:13" ht="24">
      <c r="A241" s="9">
        <v>15</v>
      </c>
      <c r="B241" s="79">
        <v>24019</v>
      </c>
      <c r="C241" s="8">
        <v>265.726</v>
      </c>
      <c r="D241" s="8">
        <v>1384.01</v>
      </c>
      <c r="E241" s="248">
        <f t="shared" si="13"/>
        <v>119.57846400000001</v>
      </c>
      <c r="F241" s="8">
        <f t="shared" si="11"/>
        <v>480.8764866666667</v>
      </c>
      <c r="G241" s="248">
        <f t="shared" si="12"/>
        <v>57502.47164931649</v>
      </c>
      <c r="H241" s="180" t="s">
        <v>83</v>
      </c>
      <c r="I241" s="8">
        <v>468.24132</v>
      </c>
      <c r="J241" s="8">
        <v>459.14289</v>
      </c>
      <c r="K241" s="8">
        <v>515.24525</v>
      </c>
      <c r="L241" s="41"/>
      <c r="M241" s="10"/>
    </row>
    <row r="242" spans="1:13" ht="24">
      <c r="A242" s="9">
        <v>16</v>
      </c>
      <c r="B242" s="79">
        <v>24022</v>
      </c>
      <c r="C242" s="8">
        <v>262.486</v>
      </c>
      <c r="D242" s="1">
        <v>826.586</v>
      </c>
      <c r="E242" s="248">
        <f t="shared" si="13"/>
        <v>71.4170304</v>
      </c>
      <c r="F242" s="8">
        <f t="shared" si="11"/>
        <v>449.1006066666667</v>
      </c>
      <c r="G242" s="248">
        <f t="shared" si="12"/>
        <v>32073.431678971778</v>
      </c>
      <c r="H242" s="180" t="s">
        <v>84</v>
      </c>
      <c r="I242" s="8">
        <v>446.91891</v>
      </c>
      <c r="J242" s="8">
        <v>385.10951</v>
      </c>
      <c r="K242" s="8">
        <v>515.2734</v>
      </c>
      <c r="L242" s="41"/>
      <c r="M242" s="10"/>
    </row>
    <row r="243" spans="1:13" ht="24">
      <c r="A243" s="9">
        <v>17</v>
      </c>
      <c r="B243" s="79">
        <v>24034</v>
      </c>
      <c r="C243" s="8">
        <v>259.926</v>
      </c>
      <c r="D243" s="1">
        <v>189.51</v>
      </c>
      <c r="E243" s="248">
        <f t="shared" si="13"/>
        <v>16.373664</v>
      </c>
      <c r="F243" s="8">
        <f t="shared" si="11"/>
        <v>526.52031</v>
      </c>
      <c r="G243" s="248">
        <f t="shared" si="12"/>
        <v>8621.066645115841</v>
      </c>
      <c r="H243" s="180" t="s">
        <v>85</v>
      </c>
      <c r="I243" s="8">
        <v>493.6076</v>
      </c>
      <c r="J243" s="8">
        <v>559.18863</v>
      </c>
      <c r="K243" s="8">
        <v>526.7647</v>
      </c>
      <c r="L243" s="41"/>
      <c r="M243" s="10"/>
    </row>
    <row r="244" spans="1:13" ht="24">
      <c r="A244" s="9">
        <v>18</v>
      </c>
      <c r="B244" s="79">
        <v>24053</v>
      </c>
      <c r="C244" s="8">
        <v>258.816</v>
      </c>
      <c r="D244" s="1">
        <v>85.978</v>
      </c>
      <c r="E244" s="248">
        <f t="shared" si="13"/>
        <v>7.4284992</v>
      </c>
      <c r="F244" s="8">
        <f t="shared" si="11"/>
        <v>37.95871</v>
      </c>
      <c r="G244" s="248">
        <f t="shared" si="12"/>
        <v>281.97624686803204</v>
      </c>
      <c r="H244" s="180" t="s">
        <v>86</v>
      </c>
      <c r="I244" s="8">
        <v>38.48409</v>
      </c>
      <c r="J244" s="8">
        <v>36.31428</v>
      </c>
      <c r="K244" s="8">
        <v>39.07776</v>
      </c>
      <c r="L244" s="41"/>
      <c r="M244" s="10"/>
    </row>
    <row r="245" spans="1:13" ht="24">
      <c r="A245" s="9">
        <v>19</v>
      </c>
      <c r="B245" s="79">
        <v>24070</v>
      </c>
      <c r="C245" s="8">
        <v>258.746</v>
      </c>
      <c r="D245" s="1">
        <v>85.832</v>
      </c>
      <c r="E245" s="248">
        <f t="shared" si="13"/>
        <v>7.4158848</v>
      </c>
      <c r="F245" s="8">
        <f t="shared" si="11"/>
        <v>43.82843666666667</v>
      </c>
      <c r="G245" s="248">
        <f t="shared" si="12"/>
        <v>325.026637284096</v>
      </c>
      <c r="H245" s="180" t="s">
        <v>87</v>
      </c>
      <c r="I245" s="8">
        <v>28.30584</v>
      </c>
      <c r="J245" s="8">
        <v>36.64666</v>
      </c>
      <c r="K245" s="8">
        <v>66.53281</v>
      </c>
      <c r="L245" s="41"/>
      <c r="M245" s="10"/>
    </row>
    <row r="246" spans="1:13" ht="24">
      <c r="A246" s="9">
        <v>20</v>
      </c>
      <c r="B246" s="79">
        <v>24084</v>
      </c>
      <c r="C246" s="8">
        <v>258.426</v>
      </c>
      <c r="D246" s="1">
        <v>23.828</v>
      </c>
      <c r="E246" s="248">
        <f t="shared" si="13"/>
        <v>2.0587392</v>
      </c>
      <c r="F246" s="8">
        <f t="shared" si="11"/>
        <v>12.544319999999999</v>
      </c>
      <c r="G246" s="248">
        <f t="shared" si="12"/>
        <v>25.825483321344002</v>
      </c>
      <c r="H246" s="180" t="s">
        <v>88</v>
      </c>
      <c r="I246" s="8">
        <v>12.9826</v>
      </c>
      <c r="J246" s="8">
        <v>8.45407</v>
      </c>
      <c r="K246" s="8">
        <v>16.19629</v>
      </c>
      <c r="L246" s="41"/>
      <c r="M246" s="10"/>
    </row>
    <row r="247" spans="1:13" ht="24">
      <c r="A247" s="9">
        <v>21</v>
      </c>
      <c r="B247" s="79">
        <v>24095</v>
      </c>
      <c r="C247" s="8">
        <v>258.666</v>
      </c>
      <c r="D247" s="1">
        <v>24.449</v>
      </c>
      <c r="E247" s="248">
        <f t="shared" si="13"/>
        <v>2.1123936000000003</v>
      </c>
      <c r="F247" s="8">
        <f t="shared" si="11"/>
        <v>3.853546666666667</v>
      </c>
      <c r="G247" s="248">
        <f t="shared" si="12"/>
        <v>8.140207315968002</v>
      </c>
      <c r="H247" s="180" t="s">
        <v>95</v>
      </c>
      <c r="I247" s="8">
        <v>2.64822</v>
      </c>
      <c r="J247" s="8">
        <v>8.56947</v>
      </c>
      <c r="K247" s="8">
        <v>0.34295</v>
      </c>
      <c r="L247" s="41"/>
      <c r="M247" s="10"/>
    </row>
    <row r="248" spans="1:13" ht="24">
      <c r="A248" s="9">
        <v>22</v>
      </c>
      <c r="B248" s="79">
        <v>24116</v>
      </c>
      <c r="C248" s="8">
        <v>258.136</v>
      </c>
      <c r="D248" s="1">
        <v>21.506</v>
      </c>
      <c r="E248" s="248">
        <f t="shared" si="13"/>
        <v>1.8581184000000002</v>
      </c>
      <c r="F248" s="8">
        <f t="shared" si="11"/>
        <v>27.78189</v>
      </c>
      <c r="G248" s="248">
        <f t="shared" si="12"/>
        <v>51.622040995776004</v>
      </c>
      <c r="H248" s="180" t="s">
        <v>96</v>
      </c>
      <c r="I248" s="8">
        <v>33.64315</v>
      </c>
      <c r="J248" s="8">
        <v>21.64799</v>
      </c>
      <c r="K248" s="8">
        <v>28.05453</v>
      </c>
      <c r="L248" s="41"/>
      <c r="M248" s="10"/>
    </row>
    <row r="249" spans="1:13" ht="24">
      <c r="A249" s="9">
        <v>23</v>
      </c>
      <c r="B249" s="79">
        <v>24124</v>
      </c>
      <c r="C249" s="8">
        <v>257.936</v>
      </c>
      <c r="D249" s="1">
        <v>20.062</v>
      </c>
      <c r="E249" s="248">
        <f t="shared" si="13"/>
        <v>1.7333568000000001</v>
      </c>
      <c r="F249" s="8">
        <f t="shared" si="11"/>
        <v>38.38525</v>
      </c>
      <c r="G249" s="248">
        <f t="shared" si="12"/>
        <v>66.5353341072</v>
      </c>
      <c r="H249" s="180" t="s">
        <v>104</v>
      </c>
      <c r="I249" s="8">
        <v>27.88262</v>
      </c>
      <c r="J249" s="8">
        <v>41.63475</v>
      </c>
      <c r="K249" s="8">
        <v>45.63838</v>
      </c>
      <c r="L249" s="41"/>
      <c r="M249" s="10"/>
    </row>
    <row r="250" spans="1:13" ht="24">
      <c r="A250" s="9">
        <v>24</v>
      </c>
      <c r="B250" s="79">
        <v>24144</v>
      </c>
      <c r="C250" s="8">
        <v>258.216</v>
      </c>
      <c r="D250" s="1">
        <v>21.959</v>
      </c>
      <c r="E250" s="248">
        <f t="shared" si="13"/>
        <v>1.8972576</v>
      </c>
      <c r="F250" s="8">
        <f t="shared" si="11"/>
        <v>45.16248333333334</v>
      </c>
      <c r="G250" s="248">
        <f t="shared" si="12"/>
        <v>85.68486473904002</v>
      </c>
      <c r="H250" s="180" t="s">
        <v>105</v>
      </c>
      <c r="I250" s="8">
        <v>61.67298</v>
      </c>
      <c r="J250" s="8">
        <v>40.41346</v>
      </c>
      <c r="K250" s="8">
        <v>33.40101</v>
      </c>
      <c r="L250" s="41"/>
      <c r="M250" s="10"/>
    </row>
    <row r="251" spans="1:13" ht="24">
      <c r="A251" s="9">
        <v>25</v>
      </c>
      <c r="B251" s="79">
        <v>24160</v>
      </c>
      <c r="C251" s="8">
        <v>257.756</v>
      </c>
      <c r="D251" s="1">
        <v>16.868</v>
      </c>
      <c r="E251" s="248">
        <f t="shared" si="13"/>
        <v>1.4573952</v>
      </c>
      <c r="F251" s="8">
        <f t="shared" si="11"/>
        <v>45.00837333333334</v>
      </c>
      <c r="G251" s="248">
        <f t="shared" si="12"/>
        <v>65.59498725580801</v>
      </c>
      <c r="H251" s="180" t="s">
        <v>106</v>
      </c>
      <c r="I251" s="8">
        <v>52.52196</v>
      </c>
      <c r="J251" s="8">
        <v>43.5674</v>
      </c>
      <c r="K251" s="8">
        <v>38.93576</v>
      </c>
      <c r="L251" s="41"/>
      <c r="M251" s="10"/>
    </row>
    <row r="252" spans="1:13" ht="24">
      <c r="A252" s="9">
        <v>26</v>
      </c>
      <c r="B252" s="79">
        <v>24173</v>
      </c>
      <c r="C252" s="8">
        <v>257.906</v>
      </c>
      <c r="D252" s="1">
        <v>19.579</v>
      </c>
      <c r="E252" s="248">
        <f t="shared" si="13"/>
        <v>1.6916256</v>
      </c>
      <c r="F252" s="8">
        <f t="shared" si="11"/>
        <v>19.271246666666666</v>
      </c>
      <c r="G252" s="248">
        <f t="shared" si="12"/>
        <v>32.599734205248</v>
      </c>
      <c r="H252" s="180" t="s">
        <v>107</v>
      </c>
      <c r="I252" s="8">
        <v>23.30415</v>
      </c>
      <c r="J252" s="8">
        <v>5.83933</v>
      </c>
      <c r="K252" s="8">
        <v>28.67026</v>
      </c>
      <c r="L252" s="41"/>
      <c r="M252" s="10"/>
    </row>
    <row r="253" spans="1:11" s="216" customFormat="1" ht="24.75" thickBot="1">
      <c r="A253" s="210">
        <v>27</v>
      </c>
      <c r="B253" s="253">
        <v>24183</v>
      </c>
      <c r="C253" s="212">
        <v>257.946</v>
      </c>
      <c r="D253" s="216">
        <v>257.946</v>
      </c>
      <c r="E253" s="213">
        <f t="shared" si="13"/>
        <v>22.286534400000004</v>
      </c>
      <c r="F253" s="212">
        <f t="shared" si="11"/>
        <v>29.503560000000004</v>
      </c>
      <c r="G253" s="213">
        <f t="shared" si="12"/>
        <v>657.5321048624642</v>
      </c>
      <c r="H253" s="214" t="s">
        <v>108</v>
      </c>
      <c r="I253" s="212">
        <v>20.48131</v>
      </c>
      <c r="J253" s="212">
        <v>30.03604</v>
      </c>
      <c r="K253" s="212">
        <v>37.99333</v>
      </c>
    </row>
    <row r="254" spans="1:12" ht="24.75" thickTop="1">
      <c r="A254" s="14"/>
      <c r="B254" s="72"/>
      <c r="C254" s="39"/>
      <c r="D254" s="15"/>
      <c r="E254" s="40"/>
      <c r="F254" s="39"/>
      <c r="G254" s="40"/>
      <c r="H254" s="62"/>
      <c r="I254" s="39"/>
      <c r="J254" s="39"/>
      <c r="K254" s="39"/>
      <c r="L254" s="15"/>
    </row>
    <row r="255" spans="1:12" ht="24">
      <c r="A255" s="14"/>
      <c r="B255" s="72"/>
      <c r="C255" s="39"/>
      <c r="D255" s="15"/>
      <c r="E255" s="40"/>
      <c r="F255" s="39"/>
      <c r="G255" s="40"/>
      <c r="H255" s="62"/>
      <c r="I255" s="39"/>
      <c r="J255" s="39"/>
      <c r="K255" s="39"/>
      <c r="L255" s="15"/>
    </row>
    <row r="256" spans="1:12" ht="24">
      <c r="A256" s="14"/>
      <c r="B256" s="72"/>
      <c r="C256" s="39"/>
      <c r="D256" s="15"/>
      <c r="E256" s="40"/>
      <c r="F256" s="39"/>
      <c r="G256" s="40"/>
      <c r="H256" s="62"/>
      <c r="I256" s="39"/>
      <c r="J256" s="39"/>
      <c r="K256" s="39"/>
      <c r="L256" s="15"/>
    </row>
    <row r="257" spans="1:12" ht="24">
      <c r="A257" s="14"/>
      <c r="B257" s="72"/>
      <c r="C257" s="39"/>
      <c r="D257" s="15"/>
      <c r="E257" s="40"/>
      <c r="F257" s="39"/>
      <c r="G257" s="40"/>
      <c r="H257" s="62"/>
      <c r="I257" s="39"/>
      <c r="J257" s="39"/>
      <c r="K257" s="39"/>
      <c r="L257" s="15"/>
    </row>
    <row r="258" spans="1:12" ht="24">
      <c r="A258" s="14"/>
      <c r="B258" s="72"/>
      <c r="C258" s="39"/>
      <c r="D258" s="15"/>
      <c r="E258" s="40"/>
      <c r="F258" s="39"/>
      <c r="G258" s="40"/>
      <c r="H258" s="62"/>
      <c r="I258" s="39"/>
      <c r="J258" s="39"/>
      <c r="K258" s="39"/>
      <c r="L258" s="15"/>
    </row>
    <row r="259" spans="1:12" ht="24">
      <c r="A259" s="14"/>
      <c r="B259" s="72"/>
      <c r="C259" s="39"/>
      <c r="D259" s="15"/>
      <c r="E259" s="40"/>
      <c r="F259" s="39"/>
      <c r="G259" s="40"/>
      <c r="H259" s="62"/>
      <c r="I259" s="39"/>
      <c r="J259" s="39"/>
      <c r="K259" s="39"/>
      <c r="L259" s="15"/>
    </row>
    <row r="260" spans="1:12" ht="24">
      <c r="A260" s="14"/>
      <c r="B260" s="72"/>
      <c r="C260" s="39"/>
      <c r="D260" s="15"/>
      <c r="E260" s="40"/>
      <c r="F260" s="39"/>
      <c r="G260" s="40"/>
      <c r="H260" s="62"/>
      <c r="I260" s="39"/>
      <c r="J260" s="39"/>
      <c r="K260" s="39"/>
      <c r="L260" s="15"/>
    </row>
    <row r="261" spans="1:12" ht="24">
      <c r="A261" s="14"/>
      <c r="B261" s="72"/>
      <c r="C261" s="39"/>
      <c r="D261" s="15"/>
      <c r="E261" s="40"/>
      <c r="F261" s="39"/>
      <c r="G261" s="40"/>
      <c r="H261" s="62"/>
      <c r="I261" s="39"/>
      <c r="J261" s="39"/>
      <c r="K261" s="39"/>
      <c r="L261" s="15"/>
    </row>
    <row r="262" spans="1:12" ht="24">
      <c r="A262" s="14"/>
      <c r="B262" s="72"/>
      <c r="C262" s="39"/>
      <c r="D262" s="15"/>
      <c r="E262" s="40"/>
      <c r="F262" s="39"/>
      <c r="G262" s="40"/>
      <c r="H262" s="62"/>
      <c r="I262" s="39"/>
      <c r="J262" s="39"/>
      <c r="K262" s="39"/>
      <c r="L262" s="15"/>
    </row>
    <row r="263" spans="1:12" ht="24">
      <c r="A263" s="14"/>
      <c r="B263" s="72"/>
      <c r="C263" s="39"/>
      <c r="D263" s="15"/>
      <c r="E263" s="40"/>
      <c r="F263" s="39"/>
      <c r="G263" s="40"/>
      <c r="H263" s="62"/>
      <c r="I263" s="39"/>
      <c r="J263" s="39"/>
      <c r="K263" s="39"/>
      <c r="L263" s="15"/>
    </row>
    <row r="264" spans="1:12" ht="24">
      <c r="A264" s="14"/>
      <c r="B264" s="72"/>
      <c r="C264" s="39"/>
      <c r="D264" s="15"/>
      <c r="E264" s="40"/>
      <c r="F264" s="39"/>
      <c r="G264" s="40"/>
      <c r="H264" s="62"/>
      <c r="I264" s="39"/>
      <c r="J264" s="39"/>
      <c r="K264" s="39"/>
      <c r="L264" s="15"/>
    </row>
    <row r="265" spans="1:12" ht="24">
      <c r="A265" s="14"/>
      <c r="B265" s="72"/>
      <c r="C265" s="39"/>
      <c r="D265" s="15"/>
      <c r="E265" s="40"/>
      <c r="F265" s="39"/>
      <c r="G265" s="40"/>
      <c r="H265" s="62"/>
      <c r="I265" s="39"/>
      <c r="J265" s="39"/>
      <c r="K265" s="39"/>
      <c r="L265" s="15"/>
    </row>
    <row r="266" spans="1:12" ht="24">
      <c r="A266" s="14"/>
      <c r="B266" s="72"/>
      <c r="C266" s="39"/>
      <c r="D266" s="15"/>
      <c r="E266" s="40"/>
      <c r="F266" s="39"/>
      <c r="G266" s="40"/>
      <c r="H266" s="62"/>
      <c r="I266" s="39"/>
      <c r="J266" s="39"/>
      <c r="K266" s="39"/>
      <c r="L266" s="15"/>
    </row>
    <row r="267" spans="1:12" ht="24">
      <c r="A267" s="14"/>
      <c r="B267" s="72"/>
      <c r="C267" s="39"/>
      <c r="D267" s="15"/>
      <c r="E267" s="40"/>
      <c r="F267" s="39"/>
      <c r="G267" s="40"/>
      <c r="H267" s="62"/>
      <c r="I267" s="39"/>
      <c r="J267" s="39"/>
      <c r="K267" s="39"/>
      <c r="L267" s="15"/>
    </row>
    <row r="268" spans="1:12" ht="24">
      <c r="A268" s="14"/>
      <c r="B268" s="72"/>
      <c r="C268" s="39"/>
      <c r="D268" s="15"/>
      <c r="E268" s="40"/>
      <c r="F268" s="39"/>
      <c r="G268" s="40"/>
      <c r="H268" s="62"/>
      <c r="I268" s="39"/>
      <c r="J268" s="39"/>
      <c r="K268" s="39"/>
      <c r="L268" s="15"/>
    </row>
    <row r="269" spans="1:12" ht="24">
      <c r="A269" s="14"/>
      <c r="B269" s="72"/>
      <c r="C269" s="39"/>
      <c r="D269" s="15"/>
      <c r="E269" s="40"/>
      <c r="F269" s="39"/>
      <c r="G269" s="40"/>
      <c r="H269" s="62"/>
      <c r="I269" s="39"/>
      <c r="J269" s="39"/>
      <c r="K269" s="39"/>
      <c r="L269" s="15"/>
    </row>
    <row r="270" spans="1:12" ht="24">
      <c r="A270" s="14"/>
      <c r="B270" s="72"/>
      <c r="C270" s="39"/>
      <c r="D270" s="15"/>
      <c r="E270" s="40"/>
      <c r="F270" s="39"/>
      <c r="G270" s="40"/>
      <c r="H270" s="62"/>
      <c r="I270" s="39"/>
      <c r="J270" s="39"/>
      <c r="K270" s="39"/>
      <c r="L270" s="15"/>
    </row>
    <row r="271" spans="1:12" ht="24">
      <c r="A271" s="14"/>
      <c r="B271" s="72"/>
      <c r="C271" s="39"/>
      <c r="D271" s="15"/>
      <c r="E271" s="40"/>
      <c r="F271" s="39"/>
      <c r="G271" s="40"/>
      <c r="H271" s="62"/>
      <c r="I271" s="39"/>
      <c r="J271" s="39"/>
      <c r="K271" s="39"/>
      <c r="L271" s="15"/>
    </row>
    <row r="272" spans="1:12" ht="24">
      <c r="A272" s="14"/>
      <c r="B272" s="72"/>
      <c r="C272" s="39"/>
      <c r="D272" s="15"/>
      <c r="E272" s="40"/>
      <c r="F272" s="39"/>
      <c r="G272" s="40"/>
      <c r="H272" s="62"/>
      <c r="I272" s="39"/>
      <c r="J272" s="39"/>
      <c r="K272" s="39"/>
      <c r="L272" s="15"/>
    </row>
    <row r="273" spans="1:12" ht="24">
      <c r="A273" s="14"/>
      <c r="B273" s="72"/>
      <c r="C273" s="39"/>
      <c r="D273" s="15"/>
      <c r="E273" s="40"/>
      <c r="F273" s="39"/>
      <c r="G273" s="40"/>
      <c r="H273" s="62"/>
      <c r="I273" s="39"/>
      <c r="J273" s="39"/>
      <c r="K273" s="39"/>
      <c r="L273" s="15"/>
    </row>
    <row r="274" spans="1:12" ht="24">
      <c r="A274" s="14"/>
      <c r="B274" s="72"/>
      <c r="C274" s="39"/>
      <c r="D274" s="15"/>
      <c r="E274" s="40"/>
      <c r="F274" s="39"/>
      <c r="G274" s="40"/>
      <c r="H274" s="62"/>
      <c r="I274" s="39"/>
      <c r="J274" s="39"/>
      <c r="K274" s="39"/>
      <c r="L274" s="15"/>
    </row>
    <row r="275" spans="1:12" ht="24">
      <c r="A275" s="14"/>
      <c r="B275" s="72"/>
      <c r="C275" s="39"/>
      <c r="D275" s="15"/>
      <c r="E275" s="40"/>
      <c r="F275" s="39"/>
      <c r="G275" s="40"/>
      <c r="H275" s="62"/>
      <c r="I275" s="39"/>
      <c r="J275" s="39"/>
      <c r="K275" s="39"/>
      <c r="L275" s="15"/>
    </row>
    <row r="276" spans="1:12" ht="24">
      <c r="A276" s="14"/>
      <c r="B276" s="72"/>
      <c r="C276" s="39"/>
      <c r="D276" s="15"/>
      <c r="E276" s="40"/>
      <c r="F276" s="39"/>
      <c r="G276" s="40"/>
      <c r="H276" s="62"/>
      <c r="I276" s="39"/>
      <c r="J276" s="39"/>
      <c r="K276" s="39"/>
      <c r="L276" s="15"/>
    </row>
    <row r="277" spans="1:12" ht="24">
      <c r="A277" s="14"/>
      <c r="B277" s="72"/>
      <c r="C277" s="39"/>
      <c r="D277" s="15"/>
      <c r="E277" s="40"/>
      <c r="F277" s="39"/>
      <c r="G277" s="40"/>
      <c r="H277" s="62"/>
      <c r="I277" s="39"/>
      <c r="J277" s="39"/>
      <c r="K277" s="39"/>
      <c r="L277" s="15"/>
    </row>
    <row r="278" spans="1:12" ht="24">
      <c r="A278" s="14"/>
      <c r="B278" s="72"/>
      <c r="C278" s="39"/>
      <c r="D278" s="15"/>
      <c r="E278" s="40"/>
      <c r="F278" s="39"/>
      <c r="G278" s="40"/>
      <c r="H278" s="62"/>
      <c r="I278" s="39"/>
      <c r="J278" s="39"/>
      <c r="K278" s="39"/>
      <c r="L278" s="15"/>
    </row>
    <row r="279" spans="1:12" ht="24">
      <c r="A279" s="14"/>
      <c r="B279" s="72"/>
      <c r="C279" s="39"/>
      <c r="D279" s="15"/>
      <c r="E279" s="40"/>
      <c r="F279" s="39"/>
      <c r="G279" s="40"/>
      <c r="H279" s="62"/>
      <c r="I279" s="39"/>
      <c r="J279" s="39"/>
      <c r="K279" s="39"/>
      <c r="L279" s="15"/>
    </row>
    <row r="280" spans="1:12" ht="24">
      <c r="A280" s="14"/>
      <c r="B280" s="72"/>
      <c r="C280" s="39"/>
      <c r="D280" s="15"/>
      <c r="E280" s="40"/>
      <c r="F280" s="39"/>
      <c r="G280" s="40"/>
      <c r="H280" s="62"/>
      <c r="I280" s="39"/>
      <c r="J280" s="39"/>
      <c r="K280" s="39"/>
      <c r="L280" s="15"/>
    </row>
    <row r="281" spans="1:12" ht="24">
      <c r="A281" s="14"/>
      <c r="B281" s="72"/>
      <c r="C281" s="39"/>
      <c r="D281" s="15"/>
      <c r="E281" s="40"/>
      <c r="F281" s="39"/>
      <c r="G281" s="40"/>
      <c r="H281" s="62"/>
      <c r="I281" s="39"/>
      <c r="J281" s="39"/>
      <c r="K281" s="39"/>
      <c r="L281" s="15"/>
    </row>
    <row r="282" spans="1:12" ht="24">
      <c r="A282" s="14"/>
      <c r="B282" s="72"/>
      <c r="C282" s="39"/>
      <c r="D282" s="15"/>
      <c r="E282" s="40"/>
      <c r="F282" s="39"/>
      <c r="G282" s="40"/>
      <c r="H282" s="62"/>
      <c r="I282" s="39"/>
      <c r="J282" s="39"/>
      <c r="K282" s="39"/>
      <c r="L282" s="15"/>
    </row>
    <row r="283" spans="1:12" ht="24">
      <c r="A283" s="14"/>
      <c r="B283" s="72"/>
      <c r="C283" s="39"/>
      <c r="D283" s="15"/>
      <c r="E283" s="40"/>
      <c r="F283" s="39"/>
      <c r="G283" s="40"/>
      <c r="H283" s="62"/>
      <c r="I283" s="39"/>
      <c r="J283" s="39"/>
      <c r="K283" s="39"/>
      <c r="L283" s="15"/>
    </row>
    <row r="284" spans="1:12" ht="24">
      <c r="A284" s="14"/>
      <c r="B284" s="72"/>
      <c r="C284" s="39"/>
      <c r="D284" s="15"/>
      <c r="E284" s="40"/>
      <c r="F284" s="39"/>
      <c r="G284" s="40"/>
      <c r="H284" s="62"/>
      <c r="I284" s="39"/>
      <c r="J284" s="39"/>
      <c r="K284" s="39"/>
      <c r="L284" s="15"/>
    </row>
    <row r="285" spans="1:12" ht="24">
      <c r="A285" s="14"/>
      <c r="B285" s="72"/>
      <c r="C285" s="39"/>
      <c r="D285" s="15"/>
      <c r="E285" s="40"/>
      <c r="F285" s="39"/>
      <c r="G285" s="40"/>
      <c r="H285" s="62"/>
      <c r="I285" s="39"/>
      <c r="J285" s="39"/>
      <c r="K285" s="39"/>
      <c r="L285" s="15"/>
    </row>
    <row r="286" spans="1:12" ht="24">
      <c r="A286" s="14"/>
      <c r="B286" s="72"/>
      <c r="C286" s="39"/>
      <c r="D286" s="15"/>
      <c r="E286" s="40"/>
      <c r="F286" s="39"/>
      <c r="G286" s="40"/>
      <c r="H286" s="62"/>
      <c r="I286" s="39"/>
      <c r="J286" s="39"/>
      <c r="K286" s="39"/>
      <c r="L286" s="15"/>
    </row>
    <row r="287" spans="1:12" ht="24">
      <c r="A287" s="14"/>
      <c r="B287" s="72"/>
      <c r="C287" s="39"/>
      <c r="D287" s="15"/>
      <c r="E287" s="40"/>
      <c r="F287" s="39"/>
      <c r="G287" s="40"/>
      <c r="H287" s="62"/>
      <c r="I287" s="39"/>
      <c r="J287" s="39"/>
      <c r="K287" s="39"/>
      <c r="L287" s="15"/>
    </row>
    <row r="288" spans="1:12" ht="24">
      <c r="A288" s="14"/>
      <c r="B288" s="72"/>
      <c r="C288" s="39"/>
      <c r="D288" s="15"/>
      <c r="E288" s="40"/>
      <c r="F288" s="39"/>
      <c r="G288" s="40"/>
      <c r="H288" s="62"/>
      <c r="I288" s="39"/>
      <c r="J288" s="39"/>
      <c r="K288" s="39"/>
      <c r="L288" s="15"/>
    </row>
    <row r="289" spans="1:12" ht="24">
      <c r="A289" s="14"/>
      <c r="B289" s="72"/>
      <c r="C289" s="39"/>
      <c r="D289" s="15"/>
      <c r="E289" s="40"/>
      <c r="F289" s="39"/>
      <c r="G289" s="40"/>
      <c r="H289" s="62"/>
      <c r="I289" s="39"/>
      <c r="J289" s="39"/>
      <c r="K289" s="39"/>
      <c r="L289" s="15"/>
    </row>
    <row r="290" spans="1:12" ht="24">
      <c r="A290" s="14"/>
      <c r="B290" s="72"/>
      <c r="C290" s="39"/>
      <c r="D290" s="15"/>
      <c r="E290" s="40"/>
      <c r="F290" s="39"/>
      <c r="G290" s="40"/>
      <c r="H290" s="62"/>
      <c r="I290" s="39"/>
      <c r="J290" s="39"/>
      <c r="K290" s="39"/>
      <c r="L290" s="15"/>
    </row>
    <row r="291" spans="1:12" ht="24">
      <c r="A291" s="14"/>
      <c r="B291" s="72"/>
      <c r="C291" s="39"/>
      <c r="D291" s="15"/>
      <c r="E291" s="40"/>
      <c r="F291" s="39"/>
      <c r="G291" s="40"/>
      <c r="H291" s="62"/>
      <c r="I291" s="39"/>
      <c r="J291" s="39"/>
      <c r="K291" s="39"/>
      <c r="L291" s="15"/>
    </row>
    <row r="292" spans="1:12" ht="24">
      <c r="A292" s="14"/>
      <c r="B292" s="72"/>
      <c r="C292" s="39"/>
      <c r="D292" s="15"/>
      <c r="E292" s="40"/>
      <c r="F292" s="39"/>
      <c r="G292" s="40"/>
      <c r="H292" s="62"/>
      <c r="I292" s="39"/>
      <c r="J292" s="39"/>
      <c r="K292" s="39"/>
      <c r="L292" s="15"/>
    </row>
    <row r="293" spans="1:12" ht="24">
      <c r="A293" s="14"/>
      <c r="B293" s="72"/>
      <c r="C293" s="39"/>
      <c r="D293" s="15"/>
      <c r="E293" s="40"/>
      <c r="F293" s="39"/>
      <c r="G293" s="40"/>
      <c r="H293" s="62"/>
      <c r="I293" s="39"/>
      <c r="J293" s="39"/>
      <c r="K293" s="39"/>
      <c r="L293" s="15"/>
    </row>
    <row r="294" spans="1:12" ht="24">
      <c r="A294" s="14"/>
      <c r="B294" s="72"/>
      <c r="C294" s="39"/>
      <c r="D294" s="15"/>
      <c r="E294" s="40"/>
      <c r="F294" s="39"/>
      <c r="G294" s="40"/>
      <c r="H294" s="62"/>
      <c r="I294" s="39"/>
      <c r="J294" s="39"/>
      <c r="K294" s="39"/>
      <c r="L294" s="15"/>
    </row>
    <row r="295" spans="1:12" ht="24">
      <c r="A295" s="14"/>
      <c r="B295" s="72"/>
      <c r="C295" s="39"/>
      <c r="D295" s="15"/>
      <c r="E295" s="40"/>
      <c r="F295" s="39"/>
      <c r="G295" s="40"/>
      <c r="H295" s="62"/>
      <c r="I295" s="39"/>
      <c r="J295" s="39"/>
      <c r="K295" s="39"/>
      <c r="L295" s="15"/>
    </row>
    <row r="296" spans="1:12" ht="24">
      <c r="A296" s="14"/>
      <c r="B296" s="72"/>
      <c r="C296" s="39"/>
      <c r="D296" s="15"/>
      <c r="E296" s="40"/>
      <c r="F296" s="39"/>
      <c r="G296" s="40"/>
      <c r="H296" s="62"/>
      <c r="I296" s="39"/>
      <c r="J296" s="39"/>
      <c r="K296" s="39"/>
      <c r="L296" s="15"/>
    </row>
    <row r="297" spans="1:12" ht="24">
      <c r="A297" s="14"/>
      <c r="B297" s="72"/>
      <c r="C297" s="39"/>
      <c r="D297" s="15"/>
      <c r="E297" s="40"/>
      <c r="F297" s="39"/>
      <c r="G297" s="40"/>
      <c r="H297" s="62"/>
      <c r="I297" s="39"/>
      <c r="J297" s="39"/>
      <c r="K297" s="39"/>
      <c r="L297" s="15"/>
    </row>
    <row r="298" spans="1:12" ht="24">
      <c r="A298" s="14"/>
      <c r="B298" s="72"/>
      <c r="C298" s="39"/>
      <c r="D298" s="15"/>
      <c r="E298" s="40"/>
      <c r="F298" s="39"/>
      <c r="G298" s="40"/>
      <c r="H298" s="62"/>
      <c r="I298" s="39"/>
      <c r="J298" s="39"/>
      <c r="K298" s="39"/>
      <c r="L298" s="15"/>
    </row>
    <row r="299" spans="1:12" ht="24">
      <c r="A299" s="14"/>
      <c r="B299" s="72"/>
      <c r="C299" s="39"/>
      <c r="D299" s="15"/>
      <c r="E299" s="40"/>
      <c r="F299" s="39"/>
      <c r="G299" s="40"/>
      <c r="H299" s="62"/>
      <c r="I299" s="39"/>
      <c r="J299" s="39"/>
      <c r="K299" s="39"/>
      <c r="L299" s="15"/>
    </row>
    <row r="300" spans="1:12" ht="24">
      <c r="A300" s="14"/>
      <c r="B300" s="72"/>
      <c r="C300" s="39"/>
      <c r="D300" s="15"/>
      <c r="E300" s="40"/>
      <c r="F300" s="39"/>
      <c r="G300" s="40"/>
      <c r="H300" s="62"/>
      <c r="I300" s="39"/>
      <c r="J300" s="39"/>
      <c r="K300" s="39"/>
      <c r="L300" s="15"/>
    </row>
    <row r="301" spans="1:12" ht="24">
      <c r="A301" s="14"/>
      <c r="B301" s="72"/>
      <c r="C301" s="39"/>
      <c r="D301" s="15"/>
      <c r="E301" s="40"/>
      <c r="F301" s="39"/>
      <c r="G301" s="40"/>
      <c r="H301" s="62"/>
      <c r="I301" s="39"/>
      <c r="J301" s="39"/>
      <c r="K301" s="39"/>
      <c r="L301" s="15"/>
    </row>
    <row r="302" spans="1:12" ht="24">
      <c r="A302" s="14"/>
      <c r="B302" s="72"/>
      <c r="C302" s="39"/>
      <c r="D302" s="15"/>
      <c r="E302" s="40"/>
      <c r="F302" s="39"/>
      <c r="G302" s="40"/>
      <c r="H302" s="62"/>
      <c r="I302" s="39"/>
      <c r="J302" s="39"/>
      <c r="K302" s="39"/>
      <c r="L302" s="15"/>
    </row>
    <row r="303" spans="1:12" ht="24">
      <c r="A303" s="14"/>
      <c r="B303" s="72"/>
      <c r="C303" s="39"/>
      <c r="D303" s="15"/>
      <c r="E303" s="40"/>
      <c r="F303" s="39"/>
      <c r="G303" s="40"/>
      <c r="H303" s="62"/>
      <c r="I303" s="39"/>
      <c r="J303" s="39"/>
      <c r="K303" s="39"/>
      <c r="L303" s="15"/>
    </row>
    <row r="304" spans="1:12" ht="24">
      <c r="A304" s="14"/>
      <c r="B304" s="72"/>
      <c r="C304" s="39"/>
      <c r="D304" s="15"/>
      <c r="E304" s="40"/>
      <c r="F304" s="39"/>
      <c r="G304" s="40"/>
      <c r="H304" s="62"/>
      <c r="I304" s="39"/>
      <c r="J304" s="39"/>
      <c r="K304" s="39"/>
      <c r="L304" s="15"/>
    </row>
    <row r="305" spans="1:12" ht="24">
      <c r="A305" s="14"/>
      <c r="B305" s="72"/>
      <c r="C305" s="39"/>
      <c r="D305" s="15"/>
      <c r="E305" s="40"/>
      <c r="F305" s="39"/>
      <c r="G305" s="40"/>
      <c r="H305" s="62"/>
      <c r="I305" s="39"/>
      <c r="J305" s="39"/>
      <c r="K305" s="39"/>
      <c r="L305" s="15"/>
    </row>
    <row r="306" spans="1:12" ht="24">
      <c r="A306" s="14"/>
      <c r="B306" s="72"/>
      <c r="C306" s="39"/>
      <c r="D306" s="15"/>
      <c r="E306" s="40"/>
      <c r="F306" s="39"/>
      <c r="G306" s="40"/>
      <c r="H306" s="62"/>
      <c r="I306" s="39"/>
      <c r="J306" s="39"/>
      <c r="K306" s="39"/>
      <c r="L306" s="15"/>
    </row>
    <row r="307" spans="1:12" ht="24">
      <c r="A307" s="14"/>
      <c r="B307" s="72"/>
      <c r="C307" s="39"/>
      <c r="D307" s="15"/>
      <c r="E307" s="40"/>
      <c r="F307" s="39"/>
      <c r="G307" s="40"/>
      <c r="H307" s="62"/>
      <c r="I307" s="39"/>
      <c r="J307" s="39"/>
      <c r="K307" s="39"/>
      <c r="L307" s="15"/>
    </row>
    <row r="308" spans="1:12" ht="24">
      <c r="A308" s="14"/>
      <c r="B308" s="72"/>
      <c r="C308" s="39"/>
      <c r="D308" s="15"/>
      <c r="E308" s="40"/>
      <c r="F308" s="39"/>
      <c r="G308" s="40"/>
      <c r="H308" s="62"/>
      <c r="I308" s="39"/>
      <c r="J308" s="39"/>
      <c r="K308" s="39"/>
      <c r="L308" s="15"/>
    </row>
    <row r="309" spans="1:12" ht="24">
      <c r="A309" s="14"/>
      <c r="B309" s="72"/>
      <c r="C309" s="39"/>
      <c r="D309" s="15"/>
      <c r="E309" s="40"/>
      <c r="F309" s="39"/>
      <c r="G309" s="40"/>
      <c r="H309" s="62"/>
      <c r="I309" s="39"/>
      <c r="J309" s="39"/>
      <c r="K309" s="39"/>
      <c r="L309" s="15"/>
    </row>
    <row r="310" spans="1:12" ht="24">
      <c r="A310" s="14"/>
      <c r="B310" s="72"/>
      <c r="C310" s="39"/>
      <c r="D310" s="15"/>
      <c r="E310" s="40"/>
      <c r="F310" s="39"/>
      <c r="G310" s="40"/>
      <c r="H310" s="62"/>
      <c r="I310" s="39"/>
      <c r="J310" s="39"/>
      <c r="K310" s="39"/>
      <c r="L310" s="15"/>
    </row>
    <row r="311" spans="1:12" ht="24">
      <c r="A311" s="14"/>
      <c r="B311" s="72"/>
      <c r="C311" s="39"/>
      <c r="D311" s="15"/>
      <c r="E311" s="40"/>
      <c r="F311" s="39"/>
      <c r="G311" s="40"/>
      <c r="H311" s="62"/>
      <c r="I311" s="39"/>
      <c r="J311" s="39"/>
      <c r="K311" s="39"/>
      <c r="L311" s="15"/>
    </row>
    <row r="312" spans="1:12" ht="24">
      <c r="A312" s="14"/>
      <c r="B312" s="72"/>
      <c r="C312" s="39"/>
      <c r="D312" s="15"/>
      <c r="E312" s="40"/>
      <c r="F312" s="39"/>
      <c r="G312" s="40"/>
      <c r="H312" s="14"/>
      <c r="I312" s="39"/>
      <c r="J312" s="39"/>
      <c r="K312" s="39"/>
      <c r="L312" s="15"/>
    </row>
    <row r="313" spans="1:12" ht="24">
      <c r="A313" s="14"/>
      <c r="B313" s="72"/>
      <c r="C313" s="39"/>
      <c r="D313" s="15"/>
      <c r="E313" s="40"/>
      <c r="F313" s="39"/>
      <c r="G313" s="40"/>
      <c r="H313" s="14"/>
      <c r="I313" s="39"/>
      <c r="J313" s="39"/>
      <c r="K313" s="39"/>
      <c r="L313" s="15"/>
    </row>
    <row r="314" spans="1:12" ht="24">
      <c r="A314" s="14"/>
      <c r="B314" s="72"/>
      <c r="C314" s="39"/>
      <c r="D314" s="15"/>
      <c r="E314" s="40"/>
      <c r="F314" s="39"/>
      <c r="G314" s="40"/>
      <c r="H314" s="14"/>
      <c r="I314" s="39"/>
      <c r="J314" s="39"/>
      <c r="K314" s="39"/>
      <c r="L314" s="15"/>
    </row>
    <row r="315" spans="1:12" ht="24">
      <c r="A315" s="14"/>
      <c r="B315" s="72"/>
      <c r="C315" s="39"/>
      <c r="D315" s="15"/>
      <c r="E315" s="40"/>
      <c r="F315" s="39"/>
      <c r="G315" s="40"/>
      <c r="H315" s="14"/>
      <c r="I315" s="39"/>
      <c r="J315" s="39"/>
      <c r="K315" s="39"/>
      <c r="L315" s="15"/>
    </row>
    <row r="316" spans="1:12" ht="24">
      <c r="A316" s="14"/>
      <c r="B316" s="72"/>
      <c r="C316" s="39"/>
      <c r="D316" s="15"/>
      <c r="E316" s="40"/>
      <c r="F316" s="39"/>
      <c r="G316" s="40"/>
      <c r="H316" s="14"/>
      <c r="I316" s="39"/>
      <c r="J316" s="39"/>
      <c r="K316" s="39"/>
      <c r="L316" s="15"/>
    </row>
    <row r="317" spans="1:12" ht="24">
      <c r="A317" s="14"/>
      <c r="B317" s="72"/>
      <c r="C317" s="39"/>
      <c r="D317" s="15"/>
      <c r="E317" s="40"/>
      <c r="F317" s="39"/>
      <c r="G317" s="40"/>
      <c r="H317" s="14"/>
      <c r="I317" s="39"/>
      <c r="J317" s="39"/>
      <c r="K317" s="39"/>
      <c r="L317" s="15"/>
    </row>
    <row r="318" spans="1:12" ht="24">
      <c r="A318" s="14"/>
      <c r="B318" s="72"/>
      <c r="C318" s="39"/>
      <c r="D318" s="15"/>
      <c r="E318" s="15"/>
      <c r="F318" s="39"/>
      <c r="G318" s="15"/>
      <c r="H318" s="14"/>
      <c r="I318" s="39"/>
      <c r="J318" s="39"/>
      <c r="K318" s="39"/>
      <c r="L318" s="15"/>
    </row>
    <row r="319" spans="1:12" ht="24">
      <c r="A319" s="14"/>
      <c r="B319" s="72"/>
      <c r="C319" s="39"/>
      <c r="D319" s="15"/>
      <c r="E319" s="15"/>
      <c r="F319" s="39"/>
      <c r="G319" s="15"/>
      <c r="H319" s="14"/>
      <c r="I319" s="39"/>
      <c r="J319" s="39"/>
      <c r="K319" s="39"/>
      <c r="L319" s="15"/>
    </row>
    <row r="320" spans="1:12" ht="24">
      <c r="A320" s="14"/>
      <c r="B320" s="72"/>
      <c r="C320" s="39"/>
      <c r="D320" s="15"/>
      <c r="E320" s="15"/>
      <c r="F320" s="39"/>
      <c r="G320" s="15"/>
      <c r="H320" s="14"/>
      <c r="I320" s="39"/>
      <c r="J320" s="39"/>
      <c r="K320" s="39"/>
      <c r="L320" s="15"/>
    </row>
    <row r="321" spans="1:12" ht="24">
      <c r="A321" s="14"/>
      <c r="B321" s="72"/>
      <c r="C321" s="39"/>
      <c r="D321" s="15"/>
      <c r="E321" s="15"/>
      <c r="F321" s="39"/>
      <c r="G321" s="15"/>
      <c r="H321" s="14"/>
      <c r="I321" s="39"/>
      <c r="J321" s="39"/>
      <c r="K321" s="39"/>
      <c r="L321" s="15"/>
    </row>
    <row r="322" spans="1:12" ht="24">
      <c r="A322" s="14"/>
      <c r="B322" s="72"/>
      <c r="C322" s="39"/>
      <c r="D322" s="15"/>
      <c r="E322" s="15"/>
      <c r="F322" s="39"/>
      <c r="G322" s="15"/>
      <c r="H322" s="14"/>
      <c r="I322" s="39"/>
      <c r="J322" s="39"/>
      <c r="K322" s="39"/>
      <c r="L322" s="15"/>
    </row>
    <row r="323" spans="1:12" ht="24">
      <c r="A323" s="14"/>
      <c r="B323" s="72"/>
      <c r="C323" s="39"/>
      <c r="D323" s="15"/>
      <c r="E323" s="15"/>
      <c r="F323" s="39"/>
      <c r="G323" s="15"/>
      <c r="H323" s="14"/>
      <c r="I323" s="39"/>
      <c r="J323" s="39"/>
      <c r="K323" s="39"/>
      <c r="L323" s="15"/>
    </row>
    <row r="324" spans="1:12" ht="24">
      <c r="A324" s="14"/>
      <c r="B324" s="72"/>
      <c r="C324" s="39"/>
      <c r="D324" s="15"/>
      <c r="E324" s="15"/>
      <c r="F324" s="39"/>
      <c r="G324" s="15"/>
      <c r="H324" s="14"/>
      <c r="I324" s="39"/>
      <c r="J324" s="39"/>
      <c r="K324" s="39"/>
      <c r="L324" s="15"/>
    </row>
    <row r="325" spans="1:12" ht="24">
      <c r="A325" s="14"/>
      <c r="B325" s="72"/>
      <c r="C325" s="39"/>
      <c r="D325" s="15"/>
      <c r="E325" s="15"/>
      <c r="F325" s="39"/>
      <c r="G325" s="15"/>
      <c r="H325" s="14"/>
      <c r="I325" s="39"/>
      <c r="J325" s="39"/>
      <c r="K325" s="39"/>
      <c r="L325" s="15"/>
    </row>
    <row r="326" spans="1:12" ht="24">
      <c r="A326" s="14"/>
      <c r="B326" s="72"/>
      <c r="C326" s="39"/>
      <c r="D326" s="15"/>
      <c r="E326" s="15"/>
      <c r="F326" s="39"/>
      <c r="G326" s="15"/>
      <c r="H326" s="14"/>
      <c r="I326" s="39"/>
      <c r="J326" s="39"/>
      <c r="K326" s="39"/>
      <c r="L326" s="15"/>
    </row>
    <row r="327" spans="1:12" ht="24">
      <c r="A327" s="14"/>
      <c r="B327" s="72"/>
      <c r="C327" s="39"/>
      <c r="D327" s="15"/>
      <c r="E327" s="15"/>
      <c r="F327" s="39"/>
      <c r="G327" s="15"/>
      <c r="H327" s="14"/>
      <c r="I327" s="39"/>
      <c r="J327" s="39"/>
      <c r="K327" s="39"/>
      <c r="L327" s="15"/>
    </row>
    <row r="328" spans="1:12" ht="24">
      <c r="A328" s="14"/>
      <c r="B328" s="72"/>
      <c r="C328" s="39"/>
      <c r="D328" s="15"/>
      <c r="E328" s="15"/>
      <c r="F328" s="39"/>
      <c r="G328" s="15"/>
      <c r="H328" s="14"/>
      <c r="I328" s="39"/>
      <c r="J328" s="39"/>
      <c r="K328" s="39"/>
      <c r="L328" s="15"/>
    </row>
    <row r="329" spans="1:12" ht="24">
      <c r="A329" s="14"/>
      <c r="B329" s="72"/>
      <c r="C329" s="39"/>
      <c r="D329" s="15"/>
      <c r="E329" s="15"/>
      <c r="F329" s="39"/>
      <c r="G329" s="15"/>
      <c r="H329" s="14"/>
      <c r="I329" s="39"/>
      <c r="J329" s="39"/>
      <c r="K329" s="39"/>
      <c r="L329" s="15"/>
    </row>
    <row r="330" spans="1:12" ht="24">
      <c r="A330" s="14"/>
      <c r="B330" s="72"/>
      <c r="C330" s="39"/>
      <c r="D330" s="15"/>
      <c r="E330" s="15"/>
      <c r="F330" s="39"/>
      <c r="G330" s="15"/>
      <c r="H330" s="14"/>
      <c r="I330" s="39"/>
      <c r="J330" s="39"/>
      <c r="K330" s="39"/>
      <c r="L330" s="15"/>
    </row>
    <row r="331" spans="1:12" ht="24">
      <c r="A331" s="14"/>
      <c r="B331" s="72"/>
      <c r="C331" s="39"/>
      <c r="D331" s="15"/>
      <c r="E331" s="15"/>
      <c r="F331" s="39"/>
      <c r="G331" s="15"/>
      <c r="H331" s="14"/>
      <c r="I331" s="39"/>
      <c r="J331" s="39"/>
      <c r="K331" s="39"/>
      <c r="L331" s="15"/>
    </row>
    <row r="332" spans="1:12" ht="24">
      <c r="A332" s="14"/>
      <c r="B332" s="72"/>
      <c r="C332" s="39"/>
      <c r="D332" s="15"/>
      <c r="E332" s="15"/>
      <c r="F332" s="39"/>
      <c r="G332" s="15"/>
      <c r="H332" s="14"/>
      <c r="I332" s="39"/>
      <c r="J332" s="39"/>
      <c r="K332" s="39"/>
      <c r="L332" s="15"/>
    </row>
    <row r="333" spans="1:12" ht="24">
      <c r="A333" s="14"/>
      <c r="B333" s="72"/>
      <c r="C333" s="39"/>
      <c r="D333" s="15"/>
      <c r="E333" s="15"/>
      <c r="F333" s="39"/>
      <c r="G333" s="15"/>
      <c r="H333" s="14"/>
      <c r="I333" s="39"/>
      <c r="J333" s="39"/>
      <c r="K333" s="39"/>
      <c r="L333" s="15"/>
    </row>
    <row r="334" spans="1:12" ht="24">
      <c r="A334" s="14"/>
      <c r="B334" s="72"/>
      <c r="C334" s="39"/>
      <c r="D334" s="15"/>
      <c r="E334" s="15"/>
      <c r="F334" s="39"/>
      <c r="G334" s="15"/>
      <c r="H334" s="14"/>
      <c r="I334" s="39"/>
      <c r="J334" s="39"/>
      <c r="K334" s="39"/>
      <c r="L334" s="15"/>
    </row>
    <row r="335" spans="1:12" ht="24">
      <c r="A335" s="14"/>
      <c r="B335" s="72"/>
      <c r="C335" s="39"/>
      <c r="D335" s="15"/>
      <c r="E335" s="15"/>
      <c r="F335" s="39"/>
      <c r="G335" s="15"/>
      <c r="H335" s="14"/>
      <c r="I335" s="39"/>
      <c r="J335" s="39"/>
      <c r="K335" s="39"/>
      <c r="L335" s="15"/>
    </row>
    <row r="336" spans="1:12" ht="24">
      <c r="A336" s="14"/>
      <c r="B336" s="72"/>
      <c r="C336" s="39"/>
      <c r="D336" s="15"/>
      <c r="E336" s="15"/>
      <c r="F336" s="39"/>
      <c r="G336" s="15"/>
      <c r="H336" s="14"/>
      <c r="I336" s="39"/>
      <c r="J336" s="39"/>
      <c r="K336" s="39"/>
      <c r="L336" s="15"/>
    </row>
    <row r="337" spans="1:12" ht="24">
      <c r="A337" s="14"/>
      <c r="B337" s="72"/>
      <c r="C337" s="39"/>
      <c r="D337" s="15"/>
      <c r="E337" s="15"/>
      <c r="F337" s="39"/>
      <c r="G337" s="15"/>
      <c r="H337" s="14"/>
      <c r="I337" s="39"/>
      <c r="J337" s="39"/>
      <c r="K337" s="39"/>
      <c r="L337" s="15"/>
    </row>
    <row r="338" spans="1:12" ht="24">
      <c r="A338" s="14"/>
      <c r="B338" s="72"/>
      <c r="C338" s="39"/>
      <c r="D338" s="15"/>
      <c r="E338" s="15"/>
      <c r="F338" s="39"/>
      <c r="G338" s="15"/>
      <c r="H338" s="14"/>
      <c r="I338" s="39"/>
      <c r="J338" s="39"/>
      <c r="K338" s="39"/>
      <c r="L338" s="15"/>
    </row>
    <row r="339" spans="1:12" ht="24">
      <c r="A339" s="14"/>
      <c r="B339" s="72"/>
      <c r="C339" s="39"/>
      <c r="D339" s="15"/>
      <c r="E339" s="15"/>
      <c r="F339" s="39"/>
      <c r="G339" s="15"/>
      <c r="H339" s="14"/>
      <c r="I339" s="39"/>
      <c r="J339" s="39"/>
      <c r="K339" s="39"/>
      <c r="L339" s="15"/>
    </row>
    <row r="340" spans="1:12" ht="24">
      <c r="A340" s="14"/>
      <c r="B340" s="72"/>
      <c r="C340" s="39"/>
      <c r="D340" s="15"/>
      <c r="E340" s="15"/>
      <c r="F340" s="39"/>
      <c r="G340" s="15"/>
      <c r="H340" s="14"/>
      <c r="I340" s="39"/>
      <c r="J340" s="39"/>
      <c r="K340" s="39"/>
      <c r="L340" s="15"/>
    </row>
    <row r="341" spans="1:12" ht="24">
      <c r="A341" s="14"/>
      <c r="B341" s="72"/>
      <c r="C341" s="39"/>
      <c r="D341" s="15"/>
      <c r="E341" s="15"/>
      <c r="F341" s="39"/>
      <c r="G341" s="15"/>
      <c r="H341" s="14"/>
      <c r="I341" s="39"/>
      <c r="J341" s="39"/>
      <c r="K341" s="39"/>
      <c r="L341" s="15"/>
    </row>
    <row r="342" spans="1:12" ht="24">
      <c r="A342" s="14"/>
      <c r="B342" s="72"/>
      <c r="C342" s="39"/>
      <c r="D342" s="15"/>
      <c r="E342" s="15"/>
      <c r="F342" s="39"/>
      <c r="G342" s="15"/>
      <c r="H342" s="14"/>
      <c r="I342" s="39"/>
      <c r="J342" s="39"/>
      <c r="K342" s="39"/>
      <c r="L342" s="15"/>
    </row>
    <row r="343" spans="1:12" ht="24">
      <c r="A343" s="14"/>
      <c r="B343" s="72"/>
      <c r="C343" s="39"/>
      <c r="D343" s="15"/>
      <c r="E343" s="15"/>
      <c r="F343" s="39"/>
      <c r="G343" s="15"/>
      <c r="H343" s="14"/>
      <c r="I343" s="39"/>
      <c r="J343" s="39"/>
      <c r="K343" s="39"/>
      <c r="L343" s="15"/>
    </row>
    <row r="344" spans="1:12" ht="24">
      <c r="A344" s="14"/>
      <c r="B344" s="72"/>
      <c r="C344" s="39"/>
      <c r="D344" s="15"/>
      <c r="E344" s="15"/>
      <c r="F344" s="39"/>
      <c r="G344" s="15"/>
      <c r="H344" s="14"/>
      <c r="I344" s="39"/>
      <c r="J344" s="39"/>
      <c r="K344" s="39"/>
      <c r="L344" s="15"/>
    </row>
    <row r="345" spans="1:12" ht="24">
      <c r="A345" s="14"/>
      <c r="B345" s="72"/>
      <c r="C345" s="39"/>
      <c r="D345" s="15"/>
      <c r="E345" s="15"/>
      <c r="F345" s="39"/>
      <c r="G345" s="15"/>
      <c r="H345" s="14"/>
      <c r="I345" s="39"/>
      <c r="J345" s="39"/>
      <c r="K345" s="39"/>
      <c r="L345" s="15"/>
    </row>
    <row r="346" spans="1:12" ht="24">
      <c r="A346" s="14"/>
      <c r="B346" s="72"/>
      <c r="C346" s="39"/>
      <c r="D346" s="15"/>
      <c r="E346" s="15"/>
      <c r="F346" s="39"/>
      <c r="G346" s="15"/>
      <c r="H346" s="14"/>
      <c r="I346" s="39"/>
      <c r="J346" s="39"/>
      <c r="K346" s="39"/>
      <c r="L346" s="15"/>
    </row>
    <row r="347" spans="1:12" ht="24">
      <c r="A347" s="14"/>
      <c r="B347" s="72"/>
      <c r="C347" s="39"/>
      <c r="D347" s="15"/>
      <c r="E347" s="15"/>
      <c r="F347" s="39"/>
      <c r="G347" s="15"/>
      <c r="H347" s="14"/>
      <c r="I347" s="39"/>
      <c r="J347" s="39"/>
      <c r="K347" s="39"/>
      <c r="L347" s="15"/>
    </row>
    <row r="348" spans="1:12" ht="24">
      <c r="A348" s="14"/>
      <c r="B348" s="72"/>
      <c r="C348" s="39"/>
      <c r="D348" s="15"/>
      <c r="E348" s="15"/>
      <c r="F348" s="39"/>
      <c r="G348" s="15"/>
      <c r="H348" s="14"/>
      <c r="I348" s="39"/>
      <c r="J348" s="39"/>
      <c r="K348" s="39"/>
      <c r="L348" s="15"/>
    </row>
    <row r="349" spans="1:12" ht="24">
      <c r="A349" s="14"/>
      <c r="B349" s="72"/>
      <c r="C349" s="39"/>
      <c r="D349" s="15"/>
      <c r="E349" s="15"/>
      <c r="F349" s="39"/>
      <c r="G349" s="15"/>
      <c r="H349" s="14"/>
      <c r="I349" s="39"/>
      <c r="J349" s="39"/>
      <c r="K349" s="39"/>
      <c r="L349" s="15"/>
    </row>
    <row r="350" spans="1:12" ht="24">
      <c r="A350" s="14"/>
      <c r="B350" s="72"/>
      <c r="C350" s="39"/>
      <c r="D350" s="15"/>
      <c r="E350" s="15"/>
      <c r="F350" s="39"/>
      <c r="G350" s="15"/>
      <c r="H350" s="14"/>
      <c r="I350" s="39"/>
      <c r="J350" s="39"/>
      <c r="K350" s="39"/>
      <c r="L350" s="15"/>
    </row>
    <row r="351" spans="1:12" ht="24">
      <c r="A351" s="14"/>
      <c r="B351" s="72"/>
      <c r="C351" s="39"/>
      <c r="D351" s="15"/>
      <c r="E351" s="15"/>
      <c r="F351" s="39"/>
      <c r="G351" s="15"/>
      <c r="H351" s="14"/>
      <c r="I351" s="39"/>
      <c r="J351" s="39"/>
      <c r="K351" s="39"/>
      <c r="L351" s="15"/>
    </row>
    <row r="352" spans="1:12" ht="24">
      <c r="A352" s="14"/>
      <c r="B352" s="72"/>
      <c r="C352" s="39"/>
      <c r="D352" s="15"/>
      <c r="E352" s="15"/>
      <c r="F352" s="39"/>
      <c r="G352" s="15"/>
      <c r="H352" s="14"/>
      <c r="I352" s="39"/>
      <c r="J352" s="39"/>
      <c r="K352" s="39"/>
      <c r="L352" s="15"/>
    </row>
    <row r="353" spans="1:12" ht="24">
      <c r="A353" s="14"/>
      <c r="B353" s="72"/>
      <c r="C353" s="39"/>
      <c r="D353" s="15"/>
      <c r="E353" s="15"/>
      <c r="F353" s="39"/>
      <c r="G353" s="15"/>
      <c r="H353" s="14"/>
      <c r="I353" s="39"/>
      <c r="J353" s="39"/>
      <c r="K353" s="39"/>
      <c r="L353" s="15"/>
    </row>
    <row r="354" spans="1:12" ht="24">
      <c r="A354" s="14"/>
      <c r="B354" s="72"/>
      <c r="C354" s="39"/>
      <c r="D354" s="15"/>
      <c r="E354" s="15"/>
      <c r="F354" s="39"/>
      <c r="G354" s="15"/>
      <c r="H354" s="14"/>
      <c r="I354" s="39"/>
      <c r="J354" s="39"/>
      <c r="K354" s="39"/>
      <c r="L354" s="15"/>
    </row>
    <row r="355" spans="1:12" ht="24">
      <c r="A355" s="14"/>
      <c r="B355" s="72"/>
      <c r="C355" s="39"/>
      <c r="D355" s="15"/>
      <c r="E355" s="15"/>
      <c r="F355" s="39"/>
      <c r="G355" s="15"/>
      <c r="H355" s="14"/>
      <c r="I355" s="39"/>
      <c r="J355" s="39"/>
      <c r="K355" s="39"/>
      <c r="L355" s="15"/>
    </row>
    <row r="356" spans="1:12" ht="24">
      <c r="A356" s="14"/>
      <c r="B356" s="72"/>
      <c r="C356" s="39"/>
      <c r="D356" s="15"/>
      <c r="E356" s="15"/>
      <c r="F356" s="39"/>
      <c r="G356" s="15"/>
      <c r="H356" s="14"/>
      <c r="I356" s="39"/>
      <c r="J356" s="39"/>
      <c r="K356" s="39"/>
      <c r="L356" s="15"/>
    </row>
    <row r="357" spans="1:12" ht="24">
      <c r="A357" s="14"/>
      <c r="B357" s="72"/>
      <c r="C357" s="39"/>
      <c r="D357" s="15"/>
      <c r="E357" s="15"/>
      <c r="F357" s="39"/>
      <c r="G357" s="15"/>
      <c r="H357" s="14"/>
      <c r="I357" s="39"/>
      <c r="J357" s="39"/>
      <c r="K357" s="39"/>
      <c r="L357" s="15"/>
    </row>
    <row r="358" spans="1:12" ht="24">
      <c r="A358" s="14"/>
      <c r="B358" s="72"/>
      <c r="C358" s="39"/>
      <c r="D358" s="15"/>
      <c r="E358" s="15"/>
      <c r="F358" s="39"/>
      <c r="G358" s="15"/>
      <c r="H358" s="14"/>
      <c r="I358" s="39"/>
      <c r="J358" s="39"/>
      <c r="K358" s="39"/>
      <c r="L358" s="15"/>
    </row>
    <row r="359" spans="1:12" ht="24">
      <c r="A359" s="14"/>
      <c r="B359" s="72"/>
      <c r="C359" s="39"/>
      <c r="D359" s="15"/>
      <c r="E359" s="15"/>
      <c r="F359" s="39"/>
      <c r="G359" s="15"/>
      <c r="H359" s="14"/>
      <c r="I359" s="39"/>
      <c r="J359" s="39"/>
      <c r="K359" s="39"/>
      <c r="L359" s="15"/>
    </row>
    <row r="360" spans="1:12" ht="24">
      <c r="A360" s="14"/>
      <c r="B360" s="72"/>
      <c r="C360" s="39"/>
      <c r="D360" s="15"/>
      <c r="E360" s="15"/>
      <c r="F360" s="39"/>
      <c r="G360" s="15"/>
      <c r="H360" s="14"/>
      <c r="I360" s="39"/>
      <c r="J360" s="39"/>
      <c r="K360" s="39"/>
      <c r="L360" s="15"/>
    </row>
    <row r="361" spans="1:12" ht="24">
      <c r="A361" s="14"/>
      <c r="B361" s="72"/>
      <c r="C361" s="39"/>
      <c r="D361" s="15"/>
      <c r="E361" s="15"/>
      <c r="F361" s="39"/>
      <c r="G361" s="15"/>
      <c r="H361" s="14"/>
      <c r="I361" s="39"/>
      <c r="J361" s="39"/>
      <c r="K361" s="39"/>
      <c r="L361" s="15"/>
    </row>
    <row r="362" spans="1:12" ht="24">
      <c r="A362" s="14"/>
      <c r="B362" s="72"/>
      <c r="C362" s="39"/>
      <c r="D362" s="15"/>
      <c r="E362" s="15"/>
      <c r="F362" s="39"/>
      <c r="G362" s="15"/>
      <c r="H362" s="14"/>
      <c r="I362" s="39"/>
      <c r="J362" s="39"/>
      <c r="K362" s="39"/>
      <c r="L362" s="15"/>
    </row>
    <row r="363" spans="1:12" ht="24">
      <c r="A363" s="14"/>
      <c r="B363" s="72"/>
      <c r="C363" s="39"/>
      <c r="D363" s="15"/>
      <c r="E363" s="15"/>
      <c r="F363" s="39"/>
      <c r="G363" s="15"/>
      <c r="H363" s="14"/>
      <c r="I363" s="39"/>
      <c r="J363" s="39"/>
      <c r="K363" s="39"/>
      <c r="L363" s="15"/>
    </row>
    <row r="364" spans="1:12" ht="24">
      <c r="A364" s="14"/>
      <c r="B364" s="72"/>
      <c r="C364" s="39"/>
      <c r="D364" s="15"/>
      <c r="E364" s="15"/>
      <c r="F364" s="39"/>
      <c r="G364" s="15"/>
      <c r="H364" s="14"/>
      <c r="I364" s="39"/>
      <c r="J364" s="39"/>
      <c r="K364" s="39"/>
      <c r="L364" s="15"/>
    </row>
    <row r="365" spans="1:12" ht="24">
      <c r="A365" s="14"/>
      <c r="B365" s="72"/>
      <c r="C365" s="39"/>
      <c r="D365" s="15"/>
      <c r="E365" s="15"/>
      <c r="F365" s="39"/>
      <c r="G365" s="15"/>
      <c r="H365" s="14"/>
      <c r="I365" s="39"/>
      <c r="J365" s="39"/>
      <c r="K365" s="39"/>
      <c r="L365" s="15"/>
    </row>
    <row r="366" spans="1:12" ht="24">
      <c r="A366" s="14"/>
      <c r="B366" s="72"/>
      <c r="C366" s="39"/>
      <c r="D366" s="15"/>
      <c r="E366" s="15"/>
      <c r="F366" s="39"/>
      <c r="G366" s="15"/>
      <c r="H366" s="14"/>
      <c r="I366" s="39"/>
      <c r="J366" s="39"/>
      <c r="K366" s="39"/>
      <c r="L366" s="15"/>
    </row>
    <row r="367" spans="1:12" ht="24">
      <c r="A367" s="14"/>
      <c r="B367" s="72"/>
      <c r="C367" s="39"/>
      <c r="D367" s="15"/>
      <c r="E367" s="15"/>
      <c r="F367" s="39"/>
      <c r="G367" s="15"/>
      <c r="H367" s="14"/>
      <c r="I367" s="39"/>
      <c r="J367" s="39"/>
      <c r="K367" s="39"/>
      <c r="L367" s="15"/>
    </row>
    <row r="368" spans="1:12" ht="24">
      <c r="A368" s="14"/>
      <c r="B368" s="72"/>
      <c r="C368" s="39"/>
      <c r="D368" s="15"/>
      <c r="E368" s="15"/>
      <c r="F368" s="39"/>
      <c r="G368" s="15"/>
      <c r="H368" s="14"/>
      <c r="I368" s="39"/>
      <c r="J368" s="39"/>
      <c r="K368" s="39"/>
      <c r="L368" s="15"/>
    </row>
    <row r="369" spans="1:12" ht="24">
      <c r="A369" s="14"/>
      <c r="B369" s="72"/>
      <c r="C369" s="39"/>
      <c r="D369" s="15"/>
      <c r="E369" s="15"/>
      <c r="F369" s="39"/>
      <c r="G369" s="15"/>
      <c r="H369" s="14"/>
      <c r="I369" s="39"/>
      <c r="J369" s="39"/>
      <c r="K369" s="39"/>
      <c r="L369" s="15"/>
    </row>
    <row r="370" spans="1:12" ht="24">
      <c r="A370" s="14"/>
      <c r="B370" s="72"/>
      <c r="C370" s="39"/>
      <c r="D370" s="15"/>
      <c r="E370" s="15"/>
      <c r="F370" s="39"/>
      <c r="G370" s="15"/>
      <c r="H370" s="14"/>
      <c r="I370" s="39"/>
      <c r="J370" s="39"/>
      <c r="K370" s="39"/>
      <c r="L370" s="15"/>
    </row>
    <row r="371" spans="1:12" ht="24">
      <c r="A371" s="14"/>
      <c r="B371" s="72"/>
      <c r="C371" s="39"/>
      <c r="D371" s="15"/>
      <c r="E371" s="15"/>
      <c r="F371" s="39"/>
      <c r="G371" s="15"/>
      <c r="H371" s="14"/>
      <c r="I371" s="39"/>
      <c r="J371" s="39"/>
      <c r="K371" s="39"/>
      <c r="L371" s="15"/>
    </row>
    <row r="372" spans="1:12" ht="24">
      <c r="A372" s="14"/>
      <c r="B372" s="72"/>
      <c r="C372" s="39"/>
      <c r="D372" s="15"/>
      <c r="E372" s="15"/>
      <c r="F372" s="39"/>
      <c r="G372" s="15"/>
      <c r="H372" s="14"/>
      <c r="I372" s="39"/>
      <c r="J372" s="39"/>
      <c r="K372" s="39"/>
      <c r="L372" s="15"/>
    </row>
    <row r="373" spans="1:12" ht="24">
      <c r="A373" s="14"/>
      <c r="B373" s="72"/>
      <c r="C373" s="39"/>
      <c r="D373" s="15"/>
      <c r="E373" s="15"/>
      <c r="F373" s="39"/>
      <c r="G373" s="15"/>
      <c r="H373" s="14"/>
      <c r="I373" s="39"/>
      <c r="J373" s="39"/>
      <c r="K373" s="39"/>
      <c r="L373" s="15"/>
    </row>
    <row r="374" spans="1:12" ht="24">
      <c r="A374" s="14"/>
      <c r="B374" s="72"/>
      <c r="C374" s="39"/>
      <c r="D374" s="15"/>
      <c r="E374" s="15"/>
      <c r="F374" s="39"/>
      <c r="G374" s="15"/>
      <c r="H374" s="14"/>
      <c r="I374" s="39"/>
      <c r="J374" s="39"/>
      <c r="K374" s="39"/>
      <c r="L374" s="15"/>
    </row>
    <row r="375" spans="1:12" ht="24">
      <c r="A375" s="14"/>
      <c r="B375" s="72"/>
      <c r="C375" s="39"/>
      <c r="D375" s="15"/>
      <c r="E375" s="15"/>
      <c r="F375" s="39"/>
      <c r="G375" s="15"/>
      <c r="H375" s="14"/>
      <c r="I375" s="39"/>
      <c r="J375" s="39"/>
      <c r="K375" s="39"/>
      <c r="L375" s="15"/>
    </row>
    <row r="376" spans="1:12" ht="24">
      <c r="A376" s="14"/>
      <c r="B376" s="72"/>
      <c r="C376" s="39"/>
      <c r="D376" s="15"/>
      <c r="E376" s="15"/>
      <c r="F376" s="39"/>
      <c r="G376" s="15"/>
      <c r="H376" s="14"/>
      <c r="I376" s="39"/>
      <c r="J376" s="39"/>
      <c r="K376" s="39"/>
      <c r="L376" s="15"/>
    </row>
    <row r="377" spans="1:12" ht="24">
      <c r="A377" s="14"/>
      <c r="B377" s="72"/>
      <c r="C377" s="39"/>
      <c r="D377" s="15"/>
      <c r="E377" s="15"/>
      <c r="F377" s="39"/>
      <c r="G377" s="15"/>
      <c r="H377" s="14"/>
      <c r="I377" s="39"/>
      <c r="J377" s="39"/>
      <c r="K377" s="39"/>
      <c r="L377" s="15"/>
    </row>
    <row r="378" spans="1:12" ht="24">
      <c r="A378" s="14"/>
      <c r="B378" s="72"/>
      <c r="C378" s="39"/>
      <c r="D378" s="15"/>
      <c r="E378" s="15"/>
      <c r="F378" s="39"/>
      <c r="G378" s="15"/>
      <c r="H378" s="14"/>
      <c r="I378" s="39"/>
      <c r="J378" s="39"/>
      <c r="K378" s="39"/>
      <c r="L378" s="15"/>
    </row>
    <row r="379" spans="1:12" ht="24">
      <c r="A379" s="14"/>
      <c r="B379" s="72"/>
      <c r="C379" s="39"/>
      <c r="D379" s="15"/>
      <c r="E379" s="15"/>
      <c r="F379" s="39"/>
      <c r="G379" s="15"/>
      <c r="H379" s="14"/>
      <c r="I379" s="39"/>
      <c r="J379" s="39"/>
      <c r="K379" s="39"/>
      <c r="L379" s="15"/>
    </row>
    <row r="380" spans="1:12" ht="24">
      <c r="A380" s="14"/>
      <c r="B380" s="72"/>
      <c r="C380" s="39"/>
      <c r="D380" s="15"/>
      <c r="E380" s="15"/>
      <c r="F380" s="39"/>
      <c r="G380" s="15"/>
      <c r="H380" s="14"/>
      <c r="I380" s="39"/>
      <c r="J380" s="39"/>
      <c r="K380" s="39"/>
      <c r="L380" s="15"/>
    </row>
    <row r="381" spans="1:12" ht="24">
      <c r="A381" s="14"/>
      <c r="B381" s="72"/>
      <c r="C381" s="39"/>
      <c r="D381" s="15"/>
      <c r="E381" s="15"/>
      <c r="F381" s="39"/>
      <c r="G381" s="15"/>
      <c r="H381" s="14"/>
      <c r="I381" s="39"/>
      <c r="J381" s="39"/>
      <c r="K381" s="39"/>
      <c r="L381" s="15"/>
    </row>
    <row r="382" spans="1:12" ht="24">
      <c r="A382" s="14"/>
      <c r="B382" s="72"/>
      <c r="C382" s="39"/>
      <c r="D382" s="15"/>
      <c r="E382" s="15"/>
      <c r="F382" s="39"/>
      <c r="G382" s="15"/>
      <c r="H382" s="14"/>
      <c r="I382" s="39"/>
      <c r="J382" s="39"/>
      <c r="K382" s="39"/>
      <c r="L382" s="15"/>
    </row>
    <row r="383" spans="1:12" ht="24">
      <c r="A383" s="14"/>
      <c r="B383" s="72"/>
      <c r="C383" s="39"/>
      <c r="D383" s="15"/>
      <c r="E383" s="15"/>
      <c r="F383" s="39"/>
      <c r="G383" s="15"/>
      <c r="H383" s="14"/>
      <c r="I383" s="39"/>
      <c r="J383" s="39"/>
      <c r="K383" s="39"/>
      <c r="L383" s="15"/>
    </row>
    <row r="384" spans="1:12" ht="24">
      <c r="A384" s="14"/>
      <c r="B384" s="72"/>
      <c r="C384" s="39"/>
      <c r="D384" s="15"/>
      <c r="E384" s="15"/>
      <c r="F384" s="39"/>
      <c r="G384" s="15"/>
      <c r="H384" s="14"/>
      <c r="I384" s="39"/>
      <c r="J384" s="39"/>
      <c r="K384" s="39"/>
      <c r="L384" s="15"/>
    </row>
    <row r="385" spans="1:12" ht="24">
      <c r="A385" s="14"/>
      <c r="B385" s="72"/>
      <c r="C385" s="39"/>
      <c r="D385" s="15"/>
      <c r="E385" s="15"/>
      <c r="F385" s="39"/>
      <c r="G385" s="15"/>
      <c r="H385" s="14"/>
      <c r="I385" s="39"/>
      <c r="J385" s="39"/>
      <c r="K385" s="39"/>
      <c r="L385" s="15"/>
    </row>
    <row r="386" spans="1:12" ht="24">
      <c r="A386" s="14"/>
      <c r="B386" s="72"/>
      <c r="C386" s="39"/>
      <c r="D386" s="15"/>
      <c r="E386" s="15"/>
      <c r="F386" s="39"/>
      <c r="G386" s="15"/>
      <c r="H386" s="14"/>
      <c r="I386" s="39"/>
      <c r="J386" s="39"/>
      <c r="K386" s="39"/>
      <c r="L386" s="15"/>
    </row>
    <row r="387" spans="1:12" ht="24">
      <c r="A387" s="14"/>
      <c r="B387" s="72"/>
      <c r="C387" s="39"/>
      <c r="D387" s="15"/>
      <c r="E387" s="15"/>
      <c r="F387" s="39"/>
      <c r="G387" s="15"/>
      <c r="H387" s="14"/>
      <c r="I387" s="39"/>
      <c r="J387" s="39"/>
      <c r="K387" s="39"/>
      <c r="L387" s="15"/>
    </row>
    <row r="388" spans="1:12" ht="24">
      <c r="A388" s="14"/>
      <c r="B388" s="72"/>
      <c r="C388" s="39"/>
      <c r="D388" s="15"/>
      <c r="E388" s="15"/>
      <c r="F388" s="39"/>
      <c r="G388" s="15"/>
      <c r="H388" s="14"/>
      <c r="I388" s="39"/>
      <c r="J388" s="39"/>
      <c r="K388" s="39"/>
      <c r="L388" s="15"/>
    </row>
    <row r="389" spans="1:12" ht="24">
      <c r="A389" s="14"/>
      <c r="B389" s="72"/>
      <c r="C389" s="39"/>
      <c r="D389" s="15"/>
      <c r="E389" s="15"/>
      <c r="F389" s="39"/>
      <c r="G389" s="15"/>
      <c r="H389" s="14"/>
      <c r="I389" s="39"/>
      <c r="J389" s="39"/>
      <c r="K389" s="39"/>
      <c r="L389" s="15"/>
    </row>
    <row r="390" spans="1:12" ht="24">
      <c r="A390" s="14"/>
      <c r="B390" s="72"/>
      <c r="C390" s="39"/>
      <c r="D390" s="15"/>
      <c r="E390" s="15"/>
      <c r="F390" s="39"/>
      <c r="G390" s="15"/>
      <c r="H390" s="14"/>
      <c r="I390" s="39"/>
      <c r="J390" s="39"/>
      <c r="K390" s="39"/>
      <c r="L390" s="15"/>
    </row>
    <row r="391" spans="1:12" ht="24">
      <c r="A391" s="14"/>
      <c r="B391" s="72"/>
      <c r="C391" s="39"/>
      <c r="D391" s="15"/>
      <c r="E391" s="15"/>
      <c r="F391" s="39"/>
      <c r="G391" s="15"/>
      <c r="H391" s="14"/>
      <c r="I391" s="39"/>
      <c r="J391" s="39"/>
      <c r="K391" s="39"/>
      <c r="L391" s="15"/>
    </row>
    <row r="392" spans="1:12" ht="24">
      <c r="A392" s="14"/>
      <c r="B392" s="72"/>
      <c r="C392" s="39"/>
      <c r="D392" s="15"/>
      <c r="E392" s="15"/>
      <c r="F392" s="39"/>
      <c r="G392" s="15"/>
      <c r="H392" s="14"/>
      <c r="I392" s="39"/>
      <c r="J392" s="39"/>
      <c r="K392" s="39"/>
      <c r="L392" s="15"/>
    </row>
    <row r="393" spans="1:12" ht="24">
      <c r="A393" s="14"/>
      <c r="B393" s="72"/>
      <c r="C393" s="39"/>
      <c r="D393" s="15"/>
      <c r="E393" s="15"/>
      <c r="F393" s="39"/>
      <c r="G393" s="15"/>
      <c r="H393" s="14"/>
      <c r="I393" s="39"/>
      <c r="J393" s="39"/>
      <c r="K393" s="39"/>
      <c r="L393" s="15"/>
    </row>
    <row r="394" spans="1:12" ht="24">
      <c r="A394" s="14"/>
      <c r="B394" s="72"/>
      <c r="C394" s="39"/>
      <c r="D394" s="15"/>
      <c r="E394" s="15"/>
      <c r="F394" s="39"/>
      <c r="G394" s="15"/>
      <c r="H394" s="14"/>
      <c r="I394" s="39"/>
      <c r="J394" s="39"/>
      <c r="K394" s="39"/>
      <c r="L394" s="15"/>
    </row>
    <row r="395" spans="1:12" ht="24">
      <c r="A395" s="14"/>
      <c r="B395" s="72"/>
      <c r="C395" s="39"/>
      <c r="D395" s="15"/>
      <c r="E395" s="15"/>
      <c r="F395" s="39"/>
      <c r="G395" s="15"/>
      <c r="H395" s="14"/>
      <c r="I395" s="39"/>
      <c r="J395" s="39"/>
      <c r="K395" s="39"/>
      <c r="L395" s="15"/>
    </row>
    <row r="396" spans="1:12" ht="24">
      <c r="A396" s="14"/>
      <c r="B396" s="72"/>
      <c r="C396" s="39"/>
      <c r="D396" s="15"/>
      <c r="E396" s="15"/>
      <c r="F396" s="39"/>
      <c r="G396" s="15"/>
      <c r="H396" s="14"/>
      <c r="I396" s="39"/>
      <c r="J396" s="39"/>
      <c r="K396" s="39"/>
      <c r="L396" s="15"/>
    </row>
    <row r="397" spans="1:12" ht="24">
      <c r="A397" s="14"/>
      <c r="B397" s="72"/>
      <c r="C397" s="39"/>
      <c r="D397" s="15"/>
      <c r="E397" s="15"/>
      <c r="F397" s="39"/>
      <c r="G397" s="15"/>
      <c r="H397" s="14"/>
      <c r="I397" s="39"/>
      <c r="J397" s="39"/>
      <c r="K397" s="39"/>
      <c r="L397" s="15"/>
    </row>
    <row r="398" spans="1:12" ht="24">
      <c r="A398" s="14"/>
      <c r="B398" s="72"/>
      <c r="C398" s="39"/>
      <c r="D398" s="15"/>
      <c r="E398" s="15"/>
      <c r="F398" s="39"/>
      <c r="G398" s="15"/>
      <c r="H398" s="14"/>
      <c r="I398" s="39"/>
      <c r="J398" s="39"/>
      <c r="K398" s="39"/>
      <c r="L398" s="15"/>
    </row>
    <row r="399" spans="1:12" ht="24">
      <c r="A399" s="14"/>
      <c r="B399" s="72"/>
      <c r="C399" s="39"/>
      <c r="D399" s="15"/>
      <c r="E399" s="15"/>
      <c r="F399" s="39"/>
      <c r="G399" s="15"/>
      <c r="H399" s="14"/>
      <c r="I399" s="39"/>
      <c r="J399" s="39"/>
      <c r="K399" s="39"/>
      <c r="L399" s="15"/>
    </row>
    <row r="400" spans="1:12" ht="24">
      <c r="A400" s="14"/>
      <c r="B400" s="72"/>
      <c r="C400" s="39"/>
      <c r="D400" s="15"/>
      <c r="E400" s="15"/>
      <c r="F400" s="39"/>
      <c r="G400" s="15"/>
      <c r="H400" s="14"/>
      <c r="I400" s="39"/>
      <c r="J400" s="39"/>
      <c r="K400" s="39"/>
      <c r="L400" s="15"/>
    </row>
    <row r="401" spans="1:12" ht="24">
      <c r="A401" s="14"/>
      <c r="B401" s="72"/>
      <c r="C401" s="39"/>
      <c r="D401" s="15"/>
      <c r="E401" s="15"/>
      <c r="F401" s="39"/>
      <c r="G401" s="15"/>
      <c r="H401" s="14"/>
      <c r="I401" s="39"/>
      <c r="J401" s="39"/>
      <c r="K401" s="39"/>
      <c r="L401" s="15"/>
    </row>
    <row r="402" spans="1:12" ht="24">
      <c r="A402" s="14"/>
      <c r="B402" s="72"/>
      <c r="C402" s="39"/>
      <c r="D402" s="15"/>
      <c r="E402" s="15"/>
      <c r="F402" s="39"/>
      <c r="G402" s="15"/>
      <c r="H402" s="14"/>
      <c r="I402" s="39"/>
      <c r="J402" s="39"/>
      <c r="K402" s="39"/>
      <c r="L402" s="15"/>
    </row>
    <row r="403" spans="1:12" ht="24">
      <c r="A403" s="14"/>
      <c r="B403" s="72"/>
      <c r="C403" s="39"/>
      <c r="D403" s="15"/>
      <c r="E403" s="15"/>
      <c r="F403" s="39"/>
      <c r="G403" s="15"/>
      <c r="H403" s="14"/>
      <c r="I403" s="39"/>
      <c r="J403" s="39"/>
      <c r="K403" s="39"/>
      <c r="L403" s="15"/>
    </row>
    <row r="404" spans="1:12" ht="24">
      <c r="A404" s="14"/>
      <c r="B404" s="72"/>
      <c r="C404" s="39"/>
      <c r="D404" s="15"/>
      <c r="E404" s="15"/>
      <c r="F404" s="39"/>
      <c r="G404" s="15"/>
      <c r="H404" s="14"/>
      <c r="I404" s="39"/>
      <c r="J404" s="39"/>
      <c r="K404" s="39"/>
      <c r="L404" s="15"/>
    </row>
    <row r="405" spans="1:12" ht="24">
      <c r="A405" s="14"/>
      <c r="B405" s="72"/>
      <c r="C405" s="39"/>
      <c r="D405" s="15"/>
      <c r="E405" s="15"/>
      <c r="F405" s="39"/>
      <c r="G405" s="15"/>
      <c r="H405" s="14"/>
      <c r="I405" s="39"/>
      <c r="J405" s="39"/>
      <c r="K405" s="39"/>
      <c r="L405" s="15"/>
    </row>
    <row r="406" spans="1:12" ht="24">
      <c r="A406" s="14"/>
      <c r="B406" s="72"/>
      <c r="C406" s="39"/>
      <c r="D406" s="15"/>
      <c r="E406" s="15"/>
      <c r="F406" s="39"/>
      <c r="G406" s="15"/>
      <c r="H406" s="14"/>
      <c r="I406" s="39"/>
      <c r="J406" s="39"/>
      <c r="K406" s="39"/>
      <c r="L406" s="15"/>
    </row>
    <row r="407" spans="1:12" ht="24">
      <c r="A407" s="14"/>
      <c r="B407" s="72"/>
      <c r="C407" s="39"/>
      <c r="D407" s="15"/>
      <c r="E407" s="15"/>
      <c r="F407" s="39"/>
      <c r="G407" s="15"/>
      <c r="H407" s="14"/>
      <c r="I407" s="39"/>
      <c r="J407" s="39"/>
      <c r="K407" s="39"/>
      <c r="L407" s="15"/>
    </row>
    <row r="408" spans="1:12" ht="24">
      <c r="A408" s="14"/>
      <c r="B408" s="72"/>
      <c r="C408" s="39"/>
      <c r="D408" s="15"/>
      <c r="E408" s="15"/>
      <c r="F408" s="39"/>
      <c r="G408" s="15"/>
      <c r="H408" s="14"/>
      <c r="I408" s="39"/>
      <c r="J408" s="39"/>
      <c r="K408" s="39"/>
      <c r="L408" s="15"/>
    </row>
    <row r="409" spans="1:12" ht="24">
      <c r="A409" s="14"/>
      <c r="B409" s="72"/>
      <c r="C409" s="39"/>
      <c r="D409" s="15"/>
      <c r="E409" s="15"/>
      <c r="F409" s="39"/>
      <c r="G409" s="15"/>
      <c r="H409" s="14"/>
      <c r="I409" s="39"/>
      <c r="J409" s="39"/>
      <c r="K409" s="39"/>
      <c r="L409" s="15"/>
    </row>
    <row r="410" spans="1:12" ht="24">
      <c r="A410" s="14"/>
      <c r="B410" s="72"/>
      <c r="C410" s="39"/>
      <c r="D410" s="15"/>
      <c r="E410" s="15"/>
      <c r="F410" s="39"/>
      <c r="G410" s="15"/>
      <c r="H410" s="14"/>
      <c r="I410" s="39"/>
      <c r="J410" s="39"/>
      <c r="K410" s="39"/>
      <c r="L410" s="15"/>
    </row>
    <row r="411" spans="1:12" ht="24">
      <c r="A411" s="14"/>
      <c r="B411" s="72"/>
      <c r="C411" s="39"/>
      <c r="D411" s="15"/>
      <c r="E411" s="15"/>
      <c r="F411" s="39"/>
      <c r="G411" s="15"/>
      <c r="H411" s="14"/>
      <c r="I411" s="39"/>
      <c r="J411" s="39"/>
      <c r="K411" s="39"/>
      <c r="L411" s="15"/>
    </row>
    <row r="412" spans="1:12" ht="24">
      <c r="A412" s="14"/>
      <c r="B412" s="72"/>
      <c r="C412" s="39"/>
      <c r="D412" s="15"/>
      <c r="E412" s="15"/>
      <c r="F412" s="39"/>
      <c r="G412" s="15"/>
      <c r="H412" s="14"/>
      <c r="I412" s="39"/>
      <c r="J412" s="39"/>
      <c r="K412" s="39"/>
      <c r="L412" s="15"/>
    </row>
    <row r="413" spans="1:12" ht="24">
      <c r="A413" s="14"/>
      <c r="B413" s="72"/>
      <c r="C413" s="39"/>
      <c r="D413" s="15"/>
      <c r="E413" s="15"/>
      <c r="F413" s="39"/>
      <c r="G413" s="15"/>
      <c r="H413" s="14"/>
      <c r="I413" s="39"/>
      <c r="J413" s="39"/>
      <c r="K413" s="39"/>
      <c r="L413" s="15"/>
    </row>
    <row r="414" spans="1:12" ht="24">
      <c r="A414" s="14"/>
      <c r="B414" s="72"/>
      <c r="C414" s="39"/>
      <c r="D414" s="15"/>
      <c r="E414" s="15"/>
      <c r="F414" s="39"/>
      <c r="G414" s="15"/>
      <c r="H414" s="14"/>
      <c r="I414" s="39"/>
      <c r="J414" s="39"/>
      <c r="K414" s="39"/>
      <c r="L414" s="15"/>
    </row>
    <row r="415" spans="1:12" ht="24">
      <c r="A415" s="14"/>
      <c r="B415" s="72"/>
      <c r="C415" s="39"/>
      <c r="D415" s="15"/>
      <c r="E415" s="15"/>
      <c r="F415" s="39"/>
      <c r="G415" s="15"/>
      <c r="H415" s="14"/>
      <c r="I415" s="39"/>
      <c r="J415" s="39"/>
      <c r="K415" s="39"/>
      <c r="L415" s="15"/>
    </row>
    <row r="416" spans="1:12" ht="24">
      <c r="A416" s="14"/>
      <c r="B416" s="72"/>
      <c r="C416" s="39"/>
      <c r="D416" s="15"/>
      <c r="E416" s="15"/>
      <c r="F416" s="39"/>
      <c r="G416" s="15"/>
      <c r="H416" s="14"/>
      <c r="I416" s="39"/>
      <c r="J416" s="39"/>
      <c r="K416" s="39"/>
      <c r="L416" s="15"/>
    </row>
    <row r="417" spans="1:12" ht="24">
      <c r="A417" s="14"/>
      <c r="B417" s="72"/>
      <c r="C417" s="39"/>
      <c r="D417" s="15"/>
      <c r="E417" s="15"/>
      <c r="F417" s="39"/>
      <c r="G417" s="15"/>
      <c r="H417" s="14"/>
      <c r="I417" s="39"/>
      <c r="J417" s="39"/>
      <c r="K417" s="39"/>
      <c r="L417" s="15"/>
    </row>
    <row r="418" spans="1:12" ht="24">
      <c r="A418" s="14"/>
      <c r="B418" s="72"/>
      <c r="C418" s="39"/>
      <c r="D418" s="15"/>
      <c r="E418" s="15"/>
      <c r="F418" s="39"/>
      <c r="G418" s="15"/>
      <c r="H418" s="14"/>
      <c r="I418" s="39"/>
      <c r="J418" s="39"/>
      <c r="K418" s="39"/>
      <c r="L418" s="15"/>
    </row>
    <row r="419" spans="1:12" ht="24">
      <c r="A419" s="14"/>
      <c r="B419" s="72"/>
      <c r="C419" s="39"/>
      <c r="D419" s="15"/>
      <c r="E419" s="15"/>
      <c r="F419" s="39"/>
      <c r="G419" s="15"/>
      <c r="H419" s="14"/>
      <c r="I419" s="39"/>
      <c r="J419" s="39"/>
      <c r="K419" s="39"/>
      <c r="L419" s="15"/>
    </row>
    <row r="420" spans="1:12" ht="24">
      <c r="A420" s="14"/>
      <c r="B420" s="72"/>
      <c r="C420" s="39"/>
      <c r="D420" s="15"/>
      <c r="E420" s="15"/>
      <c r="F420" s="39"/>
      <c r="G420" s="15"/>
      <c r="H420" s="14"/>
      <c r="I420" s="39"/>
      <c r="J420" s="39"/>
      <c r="K420" s="39"/>
      <c r="L420" s="15"/>
    </row>
    <row r="421" spans="1:12" ht="24">
      <c r="A421" s="14"/>
      <c r="B421" s="72"/>
      <c r="C421" s="39"/>
      <c r="D421" s="15"/>
      <c r="E421" s="15"/>
      <c r="F421" s="39"/>
      <c r="G421" s="15"/>
      <c r="H421" s="14"/>
      <c r="I421" s="39"/>
      <c r="J421" s="39"/>
      <c r="K421" s="39"/>
      <c r="L421" s="15"/>
    </row>
    <row r="422" spans="1:12" ht="24">
      <c r="A422" s="14"/>
      <c r="B422" s="72"/>
      <c r="C422" s="39"/>
      <c r="D422" s="15"/>
      <c r="E422" s="15"/>
      <c r="F422" s="39"/>
      <c r="G422" s="15"/>
      <c r="H422" s="14"/>
      <c r="I422" s="39"/>
      <c r="J422" s="39"/>
      <c r="K422" s="39"/>
      <c r="L422" s="15"/>
    </row>
    <row r="423" spans="1:12" ht="24">
      <c r="A423" s="14"/>
      <c r="B423" s="72"/>
      <c r="C423" s="39"/>
      <c r="D423" s="15"/>
      <c r="E423" s="15"/>
      <c r="F423" s="39"/>
      <c r="G423" s="15"/>
      <c r="H423" s="14"/>
      <c r="I423" s="39"/>
      <c r="J423" s="39"/>
      <c r="K423" s="39"/>
      <c r="L423" s="15"/>
    </row>
    <row r="424" spans="1:12" ht="24">
      <c r="A424" s="14"/>
      <c r="B424" s="72"/>
      <c r="C424" s="39"/>
      <c r="D424" s="15"/>
      <c r="E424" s="15"/>
      <c r="F424" s="39"/>
      <c r="G424" s="15"/>
      <c r="H424" s="14"/>
      <c r="I424" s="39"/>
      <c r="J424" s="39"/>
      <c r="K424" s="39"/>
      <c r="L424" s="15"/>
    </row>
    <row r="425" spans="1:12" ht="24">
      <c r="A425" s="14"/>
      <c r="B425" s="72"/>
      <c r="C425" s="39"/>
      <c r="D425" s="15"/>
      <c r="E425" s="15"/>
      <c r="F425" s="39"/>
      <c r="G425" s="15"/>
      <c r="H425" s="14"/>
      <c r="I425" s="39"/>
      <c r="J425" s="39"/>
      <c r="K425" s="39"/>
      <c r="L425" s="15"/>
    </row>
    <row r="426" spans="1:12" ht="24">
      <c r="A426" s="14"/>
      <c r="B426" s="72"/>
      <c r="C426" s="39"/>
      <c r="D426" s="15"/>
      <c r="E426" s="15"/>
      <c r="F426" s="39"/>
      <c r="G426" s="15"/>
      <c r="H426" s="14"/>
      <c r="I426" s="39"/>
      <c r="J426" s="39"/>
      <c r="K426" s="39"/>
      <c r="L426" s="15"/>
    </row>
    <row r="427" spans="1:12" ht="24">
      <c r="A427" s="14"/>
      <c r="B427" s="72"/>
      <c r="C427" s="39"/>
      <c r="D427" s="15"/>
      <c r="E427" s="15"/>
      <c r="F427" s="39"/>
      <c r="G427" s="15"/>
      <c r="H427" s="14"/>
      <c r="I427" s="39"/>
      <c r="J427" s="39"/>
      <c r="K427" s="39"/>
      <c r="L427" s="15"/>
    </row>
    <row r="428" spans="1:12" ht="24">
      <c r="A428" s="14"/>
      <c r="B428" s="72"/>
      <c r="C428" s="39"/>
      <c r="D428" s="15"/>
      <c r="E428" s="15"/>
      <c r="F428" s="39"/>
      <c r="G428" s="15"/>
      <c r="H428" s="14"/>
      <c r="I428" s="39"/>
      <c r="J428" s="39"/>
      <c r="K428" s="39"/>
      <c r="L428" s="15"/>
    </row>
    <row r="429" spans="1:12" ht="24">
      <c r="A429" s="14"/>
      <c r="B429" s="72"/>
      <c r="C429" s="39"/>
      <c r="D429" s="15"/>
      <c r="E429" s="15"/>
      <c r="F429" s="39"/>
      <c r="G429" s="15"/>
      <c r="H429" s="14"/>
      <c r="I429" s="39"/>
      <c r="J429" s="39"/>
      <c r="K429" s="39"/>
      <c r="L429" s="15"/>
    </row>
    <row r="430" spans="1:12" ht="24">
      <c r="A430" s="14"/>
      <c r="B430" s="72"/>
      <c r="C430" s="39"/>
      <c r="D430" s="15"/>
      <c r="E430" s="15"/>
      <c r="F430" s="39"/>
      <c r="G430" s="15"/>
      <c r="H430" s="14"/>
      <c r="I430" s="39"/>
      <c r="J430" s="39"/>
      <c r="K430" s="39"/>
      <c r="L430" s="15"/>
    </row>
    <row r="431" spans="1:12" ht="24">
      <c r="A431" s="14"/>
      <c r="B431" s="72"/>
      <c r="C431" s="39"/>
      <c r="D431" s="15"/>
      <c r="E431" s="15"/>
      <c r="F431" s="39"/>
      <c r="G431" s="15"/>
      <c r="H431" s="14"/>
      <c r="I431" s="39"/>
      <c r="J431" s="39"/>
      <c r="K431" s="39"/>
      <c r="L431" s="15"/>
    </row>
    <row r="432" spans="1:12" ht="24">
      <c r="A432" s="14"/>
      <c r="B432" s="72"/>
      <c r="C432" s="39"/>
      <c r="D432" s="15"/>
      <c r="E432" s="15"/>
      <c r="F432" s="39"/>
      <c r="G432" s="15"/>
      <c r="H432" s="14"/>
      <c r="I432" s="39"/>
      <c r="J432" s="39"/>
      <c r="K432" s="39"/>
      <c r="L432" s="15"/>
    </row>
    <row r="433" spans="1:12" ht="24">
      <c r="A433" s="14"/>
      <c r="B433" s="72"/>
      <c r="C433" s="39"/>
      <c r="D433" s="15"/>
      <c r="E433" s="15"/>
      <c r="F433" s="39"/>
      <c r="G433" s="15"/>
      <c r="H433" s="14"/>
      <c r="I433" s="39"/>
      <c r="J433" s="39"/>
      <c r="K433" s="39"/>
      <c r="L433" s="15"/>
    </row>
    <row r="434" spans="1:12" ht="24">
      <c r="A434" s="14"/>
      <c r="B434" s="72"/>
      <c r="C434" s="39"/>
      <c r="D434" s="15"/>
      <c r="E434" s="15"/>
      <c r="F434" s="39"/>
      <c r="G434" s="15"/>
      <c r="H434" s="14"/>
      <c r="I434" s="39"/>
      <c r="J434" s="39"/>
      <c r="K434" s="39"/>
      <c r="L434" s="15"/>
    </row>
    <row r="435" spans="1:12" ht="24">
      <c r="A435" s="14"/>
      <c r="B435" s="72"/>
      <c r="C435" s="39"/>
      <c r="D435" s="15"/>
      <c r="E435" s="15"/>
      <c r="F435" s="39"/>
      <c r="G435" s="15"/>
      <c r="H435" s="14"/>
      <c r="I435" s="39"/>
      <c r="J435" s="39"/>
      <c r="K435" s="39"/>
      <c r="L435" s="15"/>
    </row>
    <row r="436" spans="1:12" ht="24">
      <c r="A436" s="14"/>
      <c r="B436" s="72"/>
      <c r="C436" s="39"/>
      <c r="D436" s="15"/>
      <c r="E436" s="15"/>
      <c r="F436" s="39"/>
      <c r="G436" s="15"/>
      <c r="H436" s="14"/>
      <c r="I436" s="39"/>
      <c r="J436" s="39"/>
      <c r="K436" s="39"/>
      <c r="L436" s="15"/>
    </row>
    <row r="437" spans="1:12" ht="24">
      <c r="A437" s="14"/>
      <c r="B437" s="72"/>
      <c r="C437" s="39"/>
      <c r="D437" s="15"/>
      <c r="E437" s="15"/>
      <c r="F437" s="39"/>
      <c r="G437" s="15"/>
      <c r="H437" s="14"/>
      <c r="I437" s="39"/>
      <c r="J437" s="39"/>
      <c r="K437" s="39"/>
      <c r="L437" s="15"/>
    </row>
    <row r="438" spans="1:12" ht="24">
      <c r="A438" s="14"/>
      <c r="B438" s="72"/>
      <c r="C438" s="39"/>
      <c r="D438" s="15"/>
      <c r="E438" s="15"/>
      <c r="F438" s="39"/>
      <c r="G438" s="15"/>
      <c r="H438" s="14"/>
      <c r="I438" s="39"/>
      <c r="J438" s="39"/>
      <c r="K438" s="39"/>
      <c r="L438" s="15"/>
    </row>
    <row r="439" spans="1:12" ht="24">
      <c r="A439" s="14"/>
      <c r="B439" s="72"/>
      <c r="C439" s="39"/>
      <c r="D439" s="15"/>
      <c r="E439" s="15"/>
      <c r="F439" s="39"/>
      <c r="G439" s="15"/>
      <c r="H439" s="14"/>
      <c r="I439" s="39"/>
      <c r="J439" s="39"/>
      <c r="K439" s="39"/>
      <c r="L439" s="15"/>
    </row>
    <row r="440" spans="1:12" ht="24">
      <c r="A440" s="14"/>
      <c r="B440" s="72"/>
      <c r="C440" s="39"/>
      <c r="D440" s="15"/>
      <c r="E440" s="15"/>
      <c r="F440" s="39"/>
      <c r="G440" s="15"/>
      <c r="H440" s="14"/>
      <c r="I440" s="39"/>
      <c r="J440" s="39"/>
      <c r="K440" s="39"/>
      <c r="L440" s="15"/>
    </row>
    <row r="441" spans="1:12" ht="24">
      <c r="A441" s="14"/>
      <c r="B441" s="72"/>
      <c r="C441" s="39"/>
      <c r="D441" s="15"/>
      <c r="E441" s="15"/>
      <c r="F441" s="39"/>
      <c r="G441" s="15"/>
      <c r="H441" s="14"/>
      <c r="I441" s="39"/>
      <c r="J441" s="39"/>
      <c r="K441" s="39"/>
      <c r="L441" s="15"/>
    </row>
    <row r="442" spans="1:12" ht="24">
      <c r="A442" s="14"/>
      <c r="B442" s="72"/>
      <c r="C442" s="39"/>
      <c r="D442" s="15"/>
      <c r="E442" s="15"/>
      <c r="F442" s="39"/>
      <c r="G442" s="15"/>
      <c r="H442" s="14"/>
      <c r="I442" s="39"/>
      <c r="J442" s="39"/>
      <c r="K442" s="39"/>
      <c r="L442" s="15"/>
    </row>
    <row r="443" spans="1:12" ht="24">
      <c r="A443" s="14"/>
      <c r="B443" s="72"/>
      <c r="C443" s="39"/>
      <c r="D443" s="15"/>
      <c r="E443" s="15"/>
      <c r="F443" s="39"/>
      <c r="G443" s="15"/>
      <c r="H443" s="14"/>
      <c r="I443" s="39"/>
      <c r="J443" s="39"/>
      <c r="K443" s="39"/>
      <c r="L443" s="15"/>
    </row>
    <row r="444" spans="1:12" ht="24">
      <c r="A444" s="14"/>
      <c r="B444" s="72"/>
      <c r="C444" s="39"/>
      <c r="D444" s="15"/>
      <c r="E444" s="15"/>
      <c r="F444" s="39"/>
      <c r="G444" s="15"/>
      <c r="H444" s="14"/>
      <c r="I444" s="39"/>
      <c r="J444" s="39"/>
      <c r="K444" s="39"/>
      <c r="L444" s="15"/>
    </row>
    <row r="445" spans="1:12" ht="24">
      <c r="A445" s="14"/>
      <c r="B445" s="72"/>
      <c r="C445" s="39"/>
      <c r="D445" s="15"/>
      <c r="E445" s="15"/>
      <c r="F445" s="39"/>
      <c r="G445" s="15"/>
      <c r="H445" s="14"/>
      <c r="I445" s="39"/>
      <c r="J445" s="39"/>
      <c r="K445" s="39"/>
      <c r="L445" s="15"/>
    </row>
    <row r="446" spans="1:12" ht="24">
      <c r="A446" s="14"/>
      <c r="B446" s="72"/>
      <c r="C446" s="39"/>
      <c r="D446" s="15"/>
      <c r="E446" s="15"/>
      <c r="F446" s="39"/>
      <c r="G446" s="15"/>
      <c r="H446" s="14"/>
      <c r="I446" s="39"/>
      <c r="J446" s="39"/>
      <c r="K446" s="39"/>
      <c r="L446" s="15"/>
    </row>
    <row r="447" spans="1:12" ht="24">
      <c r="A447" s="14"/>
      <c r="B447" s="72"/>
      <c r="C447" s="39"/>
      <c r="D447" s="15"/>
      <c r="E447" s="15"/>
      <c r="F447" s="39"/>
      <c r="G447" s="15"/>
      <c r="H447" s="14"/>
      <c r="I447" s="39"/>
      <c r="J447" s="39"/>
      <c r="K447" s="39"/>
      <c r="L447" s="15"/>
    </row>
    <row r="448" spans="1:12" ht="24">
      <c r="A448" s="14"/>
      <c r="B448" s="72"/>
      <c r="C448" s="39"/>
      <c r="D448" s="15"/>
      <c r="E448" s="15"/>
      <c r="F448" s="39"/>
      <c r="G448" s="15"/>
      <c r="H448" s="14"/>
      <c r="I448" s="39"/>
      <c r="J448" s="39"/>
      <c r="K448" s="39"/>
      <c r="L448" s="15"/>
    </row>
    <row r="449" spans="1:12" ht="24">
      <c r="A449" s="14"/>
      <c r="B449" s="72"/>
      <c r="C449" s="39"/>
      <c r="D449" s="15"/>
      <c r="E449" s="15"/>
      <c r="F449" s="39"/>
      <c r="G449" s="15"/>
      <c r="H449" s="14"/>
      <c r="I449" s="39"/>
      <c r="J449" s="39"/>
      <c r="K449" s="39"/>
      <c r="L449" s="15"/>
    </row>
    <row r="450" spans="1:12" ht="24">
      <c r="A450" s="14"/>
      <c r="B450" s="72"/>
      <c r="C450" s="39"/>
      <c r="D450" s="15"/>
      <c r="E450" s="15"/>
      <c r="F450" s="39"/>
      <c r="G450" s="15"/>
      <c r="H450" s="14"/>
      <c r="I450" s="39"/>
      <c r="J450" s="39"/>
      <c r="K450" s="39"/>
      <c r="L450" s="15"/>
    </row>
    <row r="451" spans="1:12" ht="24">
      <c r="A451" s="14"/>
      <c r="B451" s="72"/>
      <c r="C451" s="39"/>
      <c r="D451" s="15"/>
      <c r="E451" s="15"/>
      <c r="F451" s="39"/>
      <c r="G451" s="15"/>
      <c r="H451" s="14"/>
      <c r="I451" s="39"/>
      <c r="J451" s="39"/>
      <c r="K451" s="39"/>
      <c r="L451" s="15"/>
    </row>
    <row r="452" spans="1:12" ht="24">
      <c r="A452" s="14"/>
      <c r="B452" s="72"/>
      <c r="C452" s="39"/>
      <c r="D452" s="15"/>
      <c r="E452" s="15"/>
      <c r="F452" s="39"/>
      <c r="G452" s="15"/>
      <c r="H452" s="14"/>
      <c r="I452" s="39"/>
      <c r="J452" s="39"/>
      <c r="K452" s="39"/>
      <c r="L452" s="15"/>
    </row>
    <row r="453" spans="1:12" ht="24">
      <c r="A453" s="14"/>
      <c r="B453" s="72"/>
      <c r="C453" s="39"/>
      <c r="D453" s="15"/>
      <c r="E453" s="15"/>
      <c r="F453" s="39"/>
      <c r="G453" s="15"/>
      <c r="H453" s="14"/>
      <c r="I453" s="39"/>
      <c r="J453" s="39"/>
      <c r="K453" s="39"/>
      <c r="L453" s="15"/>
    </row>
    <row r="454" spans="1:12" ht="24">
      <c r="A454" s="14"/>
      <c r="B454" s="72"/>
      <c r="C454" s="39"/>
      <c r="D454" s="15"/>
      <c r="E454" s="15"/>
      <c r="F454" s="39"/>
      <c r="G454" s="15"/>
      <c r="H454" s="14"/>
      <c r="I454" s="39"/>
      <c r="J454" s="39"/>
      <c r="K454" s="39"/>
      <c r="L454" s="15"/>
    </row>
    <row r="455" spans="1:12" ht="24">
      <c r="A455" s="14"/>
      <c r="B455" s="72"/>
      <c r="C455" s="39"/>
      <c r="D455" s="15"/>
      <c r="E455" s="15"/>
      <c r="F455" s="39"/>
      <c r="G455" s="15"/>
      <c r="H455" s="14"/>
      <c r="I455" s="39"/>
      <c r="J455" s="39"/>
      <c r="K455" s="39"/>
      <c r="L455" s="15"/>
    </row>
    <row r="456" spans="1:12" ht="24">
      <c r="A456" s="14"/>
      <c r="B456" s="72"/>
      <c r="C456" s="39"/>
      <c r="D456" s="15"/>
      <c r="E456" s="15"/>
      <c r="F456" s="39"/>
      <c r="G456" s="15"/>
      <c r="H456" s="14"/>
      <c r="I456" s="39"/>
      <c r="J456" s="39"/>
      <c r="K456" s="39"/>
      <c r="L456" s="15"/>
    </row>
    <row r="457" spans="1:12" ht="24">
      <c r="A457" s="14"/>
      <c r="B457" s="72"/>
      <c r="C457" s="39"/>
      <c r="D457" s="15"/>
      <c r="E457" s="15"/>
      <c r="F457" s="39"/>
      <c r="G457" s="15"/>
      <c r="H457" s="14"/>
      <c r="I457" s="39"/>
      <c r="J457" s="39"/>
      <c r="K457" s="39"/>
      <c r="L457" s="15"/>
    </row>
    <row r="458" spans="1:12" ht="24">
      <c r="A458" s="14"/>
      <c r="B458" s="72"/>
      <c r="C458" s="39"/>
      <c r="D458" s="15"/>
      <c r="E458" s="15"/>
      <c r="F458" s="39"/>
      <c r="G458" s="15"/>
      <c r="H458" s="14"/>
      <c r="I458" s="39"/>
      <c r="J458" s="39"/>
      <c r="K458" s="39"/>
      <c r="L458" s="15"/>
    </row>
    <row r="459" spans="1:12" ht="24">
      <c r="A459" s="14"/>
      <c r="B459" s="72"/>
      <c r="C459" s="39"/>
      <c r="D459" s="15"/>
      <c r="E459" s="15"/>
      <c r="F459" s="39"/>
      <c r="G459" s="15"/>
      <c r="H459" s="14"/>
      <c r="I459" s="39"/>
      <c r="J459" s="39"/>
      <c r="K459" s="39"/>
      <c r="L459" s="15"/>
    </row>
    <row r="460" spans="1:12" ht="24">
      <c r="A460" s="14"/>
      <c r="B460" s="72"/>
      <c r="C460" s="39"/>
      <c r="D460" s="15"/>
      <c r="E460" s="15"/>
      <c r="F460" s="39"/>
      <c r="G460" s="15"/>
      <c r="H460" s="14"/>
      <c r="I460" s="39"/>
      <c r="J460" s="39"/>
      <c r="K460" s="39"/>
      <c r="L460" s="15"/>
    </row>
    <row r="461" spans="1:12" ht="24">
      <c r="A461" s="14"/>
      <c r="B461" s="72"/>
      <c r="C461" s="39"/>
      <c r="D461" s="15"/>
      <c r="E461" s="15"/>
      <c r="F461" s="39"/>
      <c r="G461" s="15"/>
      <c r="H461" s="14"/>
      <c r="I461" s="39"/>
      <c r="J461" s="39"/>
      <c r="K461" s="39"/>
      <c r="L461" s="15"/>
    </row>
    <row r="462" spans="1:12" ht="24">
      <c r="A462" s="14"/>
      <c r="B462" s="72"/>
      <c r="C462" s="39"/>
      <c r="D462" s="15"/>
      <c r="E462" s="15"/>
      <c r="F462" s="39"/>
      <c r="G462" s="15"/>
      <c r="H462" s="14"/>
      <c r="I462" s="39"/>
      <c r="J462" s="39"/>
      <c r="K462" s="39"/>
      <c r="L462" s="15"/>
    </row>
    <row r="463" spans="1:12" ht="24">
      <c r="A463" s="14"/>
      <c r="B463" s="72"/>
      <c r="C463" s="39"/>
      <c r="D463" s="15"/>
      <c r="E463" s="15"/>
      <c r="F463" s="39"/>
      <c r="G463" s="15"/>
      <c r="H463" s="14"/>
      <c r="I463" s="39"/>
      <c r="J463" s="39"/>
      <c r="K463" s="39"/>
      <c r="L463" s="15"/>
    </row>
    <row r="464" spans="1:12" ht="24">
      <c r="A464" s="14"/>
      <c r="B464" s="72"/>
      <c r="C464" s="39"/>
      <c r="D464" s="15"/>
      <c r="E464" s="15"/>
      <c r="F464" s="39"/>
      <c r="G464" s="15"/>
      <c r="H464" s="14"/>
      <c r="I464" s="39"/>
      <c r="J464" s="39"/>
      <c r="K464" s="39"/>
      <c r="L464" s="15"/>
    </row>
    <row r="465" spans="1:12" ht="24">
      <c r="A465" s="14"/>
      <c r="B465" s="72"/>
      <c r="C465" s="39"/>
      <c r="D465" s="15"/>
      <c r="E465" s="15"/>
      <c r="F465" s="39"/>
      <c r="G465" s="15"/>
      <c r="H465" s="14"/>
      <c r="I465" s="39"/>
      <c r="J465" s="39"/>
      <c r="K465" s="39"/>
      <c r="L465" s="15"/>
    </row>
    <row r="466" spans="1:12" ht="24">
      <c r="A466" s="14"/>
      <c r="B466" s="72"/>
      <c r="C466" s="39"/>
      <c r="D466" s="15"/>
      <c r="E466" s="15"/>
      <c r="F466" s="39"/>
      <c r="G466" s="15"/>
      <c r="H466" s="14"/>
      <c r="I466" s="39"/>
      <c r="J466" s="39"/>
      <c r="K466" s="39"/>
      <c r="L466" s="15"/>
    </row>
    <row r="467" spans="1:12" ht="24">
      <c r="A467" s="14"/>
      <c r="B467" s="72"/>
      <c r="C467" s="39"/>
      <c r="D467" s="15"/>
      <c r="E467" s="15"/>
      <c r="F467" s="39"/>
      <c r="G467" s="15"/>
      <c r="H467" s="14"/>
      <c r="I467" s="39"/>
      <c r="J467" s="39"/>
      <c r="K467" s="39"/>
      <c r="L467" s="15"/>
    </row>
    <row r="468" spans="1:12" ht="24">
      <c r="A468" s="14"/>
      <c r="B468" s="72"/>
      <c r="C468" s="39"/>
      <c r="D468" s="15"/>
      <c r="E468" s="15"/>
      <c r="F468" s="39"/>
      <c r="G468" s="15"/>
      <c r="H468" s="14"/>
      <c r="I468" s="39"/>
      <c r="J468" s="39"/>
      <c r="K468" s="39"/>
      <c r="L468" s="15"/>
    </row>
    <row r="469" spans="1:12" ht="24">
      <c r="A469" s="14"/>
      <c r="B469" s="72"/>
      <c r="C469" s="39"/>
      <c r="D469" s="15"/>
      <c r="E469" s="15"/>
      <c r="F469" s="39"/>
      <c r="G469" s="15"/>
      <c r="H469" s="14"/>
      <c r="I469" s="39"/>
      <c r="J469" s="39"/>
      <c r="K469" s="39"/>
      <c r="L469" s="15"/>
    </row>
    <row r="470" spans="1:12" ht="24">
      <c r="A470" s="14"/>
      <c r="B470" s="72"/>
      <c r="C470" s="39"/>
      <c r="D470" s="15"/>
      <c r="E470" s="15"/>
      <c r="F470" s="39"/>
      <c r="G470" s="15"/>
      <c r="H470" s="14"/>
      <c r="I470" s="39"/>
      <c r="J470" s="39"/>
      <c r="K470" s="39"/>
      <c r="L470" s="15"/>
    </row>
    <row r="471" spans="1:12" ht="24">
      <c r="A471" s="14"/>
      <c r="B471" s="72"/>
      <c r="C471" s="39"/>
      <c r="D471" s="15"/>
      <c r="E471" s="15"/>
      <c r="F471" s="39"/>
      <c r="G471" s="15"/>
      <c r="H471" s="14"/>
      <c r="I471" s="39"/>
      <c r="J471" s="39"/>
      <c r="K471" s="39"/>
      <c r="L471" s="15"/>
    </row>
    <row r="472" spans="1:12" ht="24">
      <c r="A472" s="14"/>
      <c r="B472" s="72"/>
      <c r="C472" s="39"/>
      <c r="D472" s="15"/>
      <c r="E472" s="15"/>
      <c r="F472" s="39"/>
      <c r="G472" s="15"/>
      <c r="H472" s="14"/>
      <c r="I472" s="39"/>
      <c r="J472" s="39"/>
      <c r="K472" s="39"/>
      <c r="L472" s="15"/>
    </row>
    <row r="473" spans="1:12" ht="24">
      <c r="A473" s="14"/>
      <c r="B473" s="72"/>
      <c r="C473" s="39"/>
      <c r="D473" s="15"/>
      <c r="E473" s="15"/>
      <c r="F473" s="39"/>
      <c r="G473" s="15"/>
      <c r="H473" s="14"/>
      <c r="I473" s="39"/>
      <c r="J473" s="39"/>
      <c r="K473" s="39"/>
      <c r="L473" s="15"/>
    </row>
    <row r="474" spans="1:12" ht="24">
      <c r="A474" s="14"/>
      <c r="B474" s="72"/>
      <c r="C474" s="39"/>
      <c r="D474" s="15"/>
      <c r="E474" s="15"/>
      <c r="F474" s="39"/>
      <c r="G474" s="15"/>
      <c r="H474" s="14"/>
      <c r="I474" s="39"/>
      <c r="J474" s="39"/>
      <c r="K474" s="39"/>
      <c r="L474" s="15"/>
    </row>
    <row r="475" spans="1:12" ht="24">
      <c r="A475" s="14"/>
      <c r="B475" s="72"/>
      <c r="C475" s="39"/>
      <c r="D475" s="15"/>
      <c r="E475" s="15"/>
      <c r="F475" s="39"/>
      <c r="G475" s="15"/>
      <c r="H475" s="14"/>
      <c r="I475" s="39"/>
      <c r="J475" s="39"/>
      <c r="K475" s="39"/>
      <c r="L475" s="15"/>
    </row>
    <row r="476" spans="1:12" ht="24">
      <c r="A476" s="14"/>
      <c r="B476" s="72"/>
      <c r="C476" s="39"/>
      <c r="D476" s="15"/>
      <c r="E476" s="15"/>
      <c r="F476" s="39"/>
      <c r="G476" s="15"/>
      <c r="H476" s="14"/>
      <c r="I476" s="39"/>
      <c r="J476" s="39"/>
      <c r="K476" s="39"/>
      <c r="L476" s="15"/>
    </row>
    <row r="477" spans="1:12" ht="24">
      <c r="A477" s="14"/>
      <c r="B477" s="72"/>
      <c r="C477" s="39"/>
      <c r="D477" s="15"/>
      <c r="E477" s="15"/>
      <c r="F477" s="39"/>
      <c r="G477" s="15"/>
      <c r="H477" s="14"/>
      <c r="I477" s="39"/>
      <c r="J477" s="39"/>
      <c r="K477" s="39"/>
      <c r="L477" s="15"/>
    </row>
    <row r="478" spans="1:12" ht="24">
      <c r="A478" s="14"/>
      <c r="B478" s="72"/>
      <c r="C478" s="39"/>
      <c r="D478" s="15"/>
      <c r="E478" s="15"/>
      <c r="F478" s="39"/>
      <c r="G478" s="15"/>
      <c r="H478" s="14"/>
      <c r="I478" s="39"/>
      <c r="J478" s="39"/>
      <c r="K478" s="39"/>
      <c r="L478" s="15"/>
    </row>
    <row r="479" spans="1:12" ht="24">
      <c r="A479" s="14"/>
      <c r="B479" s="72"/>
      <c r="C479" s="39"/>
      <c r="D479" s="15"/>
      <c r="E479" s="15"/>
      <c r="F479" s="39"/>
      <c r="G479" s="15"/>
      <c r="H479" s="14"/>
      <c r="I479" s="39"/>
      <c r="J479" s="39"/>
      <c r="K479" s="39"/>
      <c r="L479" s="15"/>
    </row>
    <row r="480" spans="1:12" ht="24">
      <c r="A480" s="14"/>
      <c r="B480" s="72"/>
      <c r="C480" s="39"/>
      <c r="D480" s="15"/>
      <c r="E480" s="15"/>
      <c r="F480" s="39"/>
      <c r="G480" s="15"/>
      <c r="H480" s="14"/>
      <c r="I480" s="39"/>
      <c r="J480" s="39"/>
      <c r="K480" s="39"/>
      <c r="L480" s="15"/>
    </row>
    <row r="481" spans="1:12" ht="24">
      <c r="A481" s="14"/>
      <c r="B481" s="72"/>
      <c r="C481" s="39"/>
      <c r="D481" s="15"/>
      <c r="E481" s="15"/>
      <c r="F481" s="39"/>
      <c r="G481" s="15"/>
      <c r="H481" s="14"/>
      <c r="I481" s="39"/>
      <c r="J481" s="39"/>
      <c r="K481" s="39"/>
      <c r="L481" s="15"/>
    </row>
    <row r="482" spans="1:12" ht="24">
      <c r="A482" s="14"/>
      <c r="B482" s="72"/>
      <c r="C482" s="39"/>
      <c r="D482" s="15"/>
      <c r="E482" s="15"/>
      <c r="F482" s="39"/>
      <c r="G482" s="15"/>
      <c r="H482" s="14"/>
      <c r="I482" s="39"/>
      <c r="J482" s="39"/>
      <c r="K482" s="39"/>
      <c r="L482" s="15"/>
    </row>
    <row r="483" spans="1:12" ht="24">
      <c r="A483" s="14"/>
      <c r="B483" s="72"/>
      <c r="C483" s="39"/>
      <c r="D483" s="15"/>
      <c r="E483" s="15"/>
      <c r="F483" s="39"/>
      <c r="G483" s="15"/>
      <c r="H483" s="14"/>
      <c r="I483" s="39"/>
      <c r="J483" s="39"/>
      <c r="K483" s="39"/>
      <c r="L483" s="15"/>
    </row>
    <row r="484" spans="1:12" ht="24">
      <c r="A484" s="14"/>
      <c r="B484" s="72"/>
      <c r="C484" s="39"/>
      <c r="D484" s="15"/>
      <c r="E484" s="15"/>
      <c r="F484" s="39"/>
      <c r="G484" s="15"/>
      <c r="H484" s="14"/>
      <c r="I484" s="39"/>
      <c r="J484" s="39"/>
      <c r="K484" s="39"/>
      <c r="L484" s="15"/>
    </row>
    <row r="485" spans="1:12" ht="24">
      <c r="A485" s="14"/>
      <c r="B485" s="72"/>
      <c r="C485" s="39"/>
      <c r="D485" s="15"/>
      <c r="E485" s="15"/>
      <c r="F485" s="39"/>
      <c r="G485" s="15"/>
      <c r="H485" s="14"/>
      <c r="I485" s="39"/>
      <c r="J485" s="39"/>
      <c r="K485" s="39"/>
      <c r="L485" s="15"/>
    </row>
    <row r="486" spans="1:12" ht="24">
      <c r="A486" s="14"/>
      <c r="B486" s="72"/>
      <c r="C486" s="39"/>
      <c r="D486" s="15"/>
      <c r="E486" s="15"/>
      <c r="F486" s="39"/>
      <c r="G486" s="15"/>
      <c r="H486" s="14"/>
      <c r="I486" s="39"/>
      <c r="J486" s="39"/>
      <c r="K486" s="39"/>
      <c r="L486" s="15"/>
    </row>
    <row r="487" spans="1:12" ht="24">
      <c r="A487" s="14"/>
      <c r="B487" s="72"/>
      <c r="C487" s="39"/>
      <c r="D487" s="15"/>
      <c r="E487" s="15"/>
      <c r="F487" s="39"/>
      <c r="G487" s="15"/>
      <c r="H487" s="14"/>
      <c r="I487" s="39"/>
      <c r="J487" s="39"/>
      <c r="K487" s="39"/>
      <c r="L487" s="15"/>
    </row>
    <row r="488" spans="1:12" ht="24">
      <c r="A488" s="14"/>
      <c r="B488" s="72"/>
      <c r="C488" s="39"/>
      <c r="D488" s="15"/>
      <c r="E488" s="15"/>
      <c r="F488" s="39"/>
      <c r="G488" s="15"/>
      <c r="H488" s="14"/>
      <c r="I488" s="39"/>
      <c r="J488" s="39"/>
      <c r="K488" s="39"/>
      <c r="L488" s="15"/>
    </row>
    <row r="489" spans="1:12" ht="24">
      <c r="A489" s="14"/>
      <c r="B489" s="72"/>
      <c r="C489" s="39"/>
      <c r="D489" s="15"/>
      <c r="E489" s="15"/>
      <c r="F489" s="39"/>
      <c r="G489" s="15"/>
      <c r="H489" s="14"/>
      <c r="I489" s="39"/>
      <c r="J489" s="39"/>
      <c r="K489" s="39"/>
      <c r="L489" s="15"/>
    </row>
    <row r="490" spans="1:12" ht="24">
      <c r="A490" s="14"/>
      <c r="B490" s="72"/>
      <c r="C490" s="39"/>
      <c r="D490" s="15"/>
      <c r="E490" s="15"/>
      <c r="F490" s="39"/>
      <c r="G490" s="15"/>
      <c r="H490" s="14"/>
      <c r="I490" s="39"/>
      <c r="J490" s="39"/>
      <c r="K490" s="39"/>
      <c r="L490" s="15"/>
    </row>
    <row r="491" spans="1:12" ht="24">
      <c r="A491" s="14"/>
      <c r="B491" s="72"/>
      <c r="C491" s="39"/>
      <c r="D491" s="15"/>
      <c r="E491" s="15"/>
      <c r="F491" s="39"/>
      <c r="G491" s="15"/>
      <c r="H491" s="14"/>
      <c r="I491" s="39"/>
      <c r="J491" s="39"/>
      <c r="K491" s="39"/>
      <c r="L491" s="15"/>
    </row>
    <row r="492" spans="1:12" ht="24">
      <c r="A492" s="14"/>
      <c r="B492" s="72"/>
      <c r="C492" s="39"/>
      <c r="D492" s="15"/>
      <c r="E492" s="15"/>
      <c r="F492" s="39"/>
      <c r="G492" s="15"/>
      <c r="H492" s="14"/>
      <c r="I492" s="39"/>
      <c r="J492" s="39"/>
      <c r="K492" s="39"/>
      <c r="L492" s="15"/>
    </row>
    <row r="493" spans="1:12" ht="24">
      <c r="A493" s="14"/>
      <c r="B493" s="72"/>
      <c r="C493" s="39"/>
      <c r="D493" s="15"/>
      <c r="E493" s="15"/>
      <c r="F493" s="39"/>
      <c r="G493" s="15"/>
      <c r="H493" s="14"/>
      <c r="I493" s="39"/>
      <c r="J493" s="39"/>
      <c r="K493" s="39"/>
      <c r="L493" s="15"/>
    </row>
    <row r="494" spans="1:12" ht="24">
      <c r="A494" s="14"/>
      <c r="B494" s="72"/>
      <c r="C494" s="39"/>
      <c r="D494" s="15"/>
      <c r="E494" s="15"/>
      <c r="F494" s="39"/>
      <c r="G494" s="15"/>
      <c r="H494" s="14"/>
      <c r="I494" s="39"/>
      <c r="J494" s="39"/>
      <c r="K494" s="39"/>
      <c r="L494" s="15"/>
    </row>
    <row r="495" spans="1:12" ht="24">
      <c r="A495" s="14"/>
      <c r="B495" s="72"/>
      <c r="C495" s="39"/>
      <c r="D495" s="15"/>
      <c r="E495" s="15"/>
      <c r="F495" s="39"/>
      <c r="G495" s="15"/>
      <c r="H495" s="14"/>
      <c r="I495" s="39"/>
      <c r="J495" s="39"/>
      <c r="K495" s="39"/>
      <c r="L495" s="15"/>
    </row>
    <row r="496" spans="1:12" ht="24">
      <c r="A496" s="14"/>
      <c r="B496" s="72"/>
      <c r="C496" s="39"/>
      <c r="D496" s="15"/>
      <c r="E496" s="15"/>
      <c r="F496" s="39"/>
      <c r="G496" s="15"/>
      <c r="H496" s="14"/>
      <c r="I496" s="39"/>
      <c r="J496" s="39"/>
      <c r="K496" s="39"/>
      <c r="L496" s="15"/>
    </row>
    <row r="497" spans="1:12" ht="24">
      <c r="A497" s="14"/>
      <c r="B497" s="72"/>
      <c r="C497" s="39"/>
      <c r="D497" s="15"/>
      <c r="E497" s="15"/>
      <c r="F497" s="39"/>
      <c r="G497" s="15"/>
      <c r="H497" s="14"/>
      <c r="I497" s="39"/>
      <c r="J497" s="39"/>
      <c r="K497" s="39"/>
      <c r="L497" s="15"/>
    </row>
    <row r="498" spans="1:12" ht="24">
      <c r="A498" s="14"/>
      <c r="B498" s="72"/>
      <c r="C498" s="39"/>
      <c r="D498" s="15"/>
      <c r="E498" s="15"/>
      <c r="F498" s="39"/>
      <c r="G498" s="15"/>
      <c r="H498" s="14"/>
      <c r="I498" s="39"/>
      <c r="J498" s="39"/>
      <c r="K498" s="39"/>
      <c r="L498" s="15"/>
    </row>
    <row r="499" spans="1:12" ht="24">
      <c r="A499" s="14"/>
      <c r="B499" s="72"/>
      <c r="C499" s="39"/>
      <c r="D499" s="15"/>
      <c r="E499" s="15"/>
      <c r="F499" s="39"/>
      <c r="G499" s="15"/>
      <c r="H499" s="14"/>
      <c r="I499" s="39"/>
      <c r="J499" s="39"/>
      <c r="K499" s="39"/>
      <c r="L499" s="15"/>
    </row>
    <row r="500" spans="1:12" ht="24">
      <c r="A500" s="14"/>
      <c r="B500" s="72"/>
      <c r="C500" s="39"/>
      <c r="D500" s="15"/>
      <c r="E500" s="15"/>
      <c r="F500" s="39"/>
      <c r="G500" s="15"/>
      <c r="H500" s="14"/>
      <c r="I500" s="39"/>
      <c r="J500" s="39"/>
      <c r="K500" s="39"/>
      <c r="L500" s="15"/>
    </row>
    <row r="501" spans="1:12" ht="24">
      <c r="A501" s="14"/>
      <c r="B501" s="72"/>
      <c r="C501" s="39"/>
      <c r="D501" s="15"/>
      <c r="E501" s="15"/>
      <c r="F501" s="39"/>
      <c r="G501" s="15"/>
      <c r="H501" s="14"/>
      <c r="I501" s="39"/>
      <c r="J501" s="39"/>
      <c r="K501" s="39"/>
      <c r="L501" s="15"/>
    </row>
    <row r="502" spans="1:12" ht="24">
      <c r="A502" s="14"/>
      <c r="B502" s="72"/>
      <c r="C502" s="39"/>
      <c r="D502" s="15"/>
      <c r="E502" s="15"/>
      <c r="F502" s="39"/>
      <c r="G502" s="15"/>
      <c r="H502" s="14"/>
      <c r="I502" s="39"/>
      <c r="J502" s="39"/>
      <c r="K502" s="39"/>
      <c r="L502" s="15"/>
    </row>
    <row r="503" spans="1:12" ht="24">
      <c r="A503" s="14"/>
      <c r="B503" s="72"/>
      <c r="C503" s="39"/>
      <c r="D503" s="15"/>
      <c r="E503" s="15"/>
      <c r="F503" s="39"/>
      <c r="G503" s="15"/>
      <c r="H503" s="14"/>
      <c r="I503" s="39"/>
      <c r="J503" s="39"/>
      <c r="K503" s="39"/>
      <c r="L503" s="15"/>
    </row>
    <row r="504" spans="1:12" ht="24">
      <c r="A504" s="14"/>
      <c r="B504" s="72"/>
      <c r="C504" s="39"/>
      <c r="D504" s="15"/>
      <c r="E504" s="15"/>
      <c r="F504" s="39"/>
      <c r="G504" s="15"/>
      <c r="H504" s="14"/>
      <c r="I504" s="39"/>
      <c r="J504" s="39"/>
      <c r="K504" s="39"/>
      <c r="L504" s="15"/>
    </row>
    <row r="505" spans="1:12" ht="24">
      <c r="A505" s="14"/>
      <c r="B505" s="72"/>
      <c r="C505" s="39"/>
      <c r="D505" s="15"/>
      <c r="E505" s="15"/>
      <c r="F505" s="39"/>
      <c r="G505" s="15"/>
      <c r="H505" s="14"/>
      <c r="I505" s="39"/>
      <c r="J505" s="39"/>
      <c r="K505" s="39"/>
      <c r="L505" s="15"/>
    </row>
    <row r="506" spans="1:12" ht="24">
      <c r="A506" s="14"/>
      <c r="B506" s="72"/>
      <c r="C506" s="39"/>
      <c r="D506" s="15"/>
      <c r="E506" s="15"/>
      <c r="F506" s="39"/>
      <c r="G506" s="15"/>
      <c r="H506" s="14"/>
      <c r="I506" s="39"/>
      <c r="J506" s="39"/>
      <c r="K506" s="39"/>
      <c r="L506" s="15"/>
    </row>
    <row r="507" spans="1:12" ht="24">
      <c r="A507" s="14"/>
      <c r="B507" s="72"/>
      <c r="C507" s="39"/>
      <c r="D507" s="15"/>
      <c r="E507" s="15"/>
      <c r="F507" s="39"/>
      <c r="G507" s="15"/>
      <c r="H507" s="14"/>
      <c r="I507" s="39"/>
      <c r="J507" s="39"/>
      <c r="K507" s="39"/>
      <c r="L507" s="15"/>
    </row>
    <row r="508" spans="1:12" ht="24">
      <c r="A508" s="14"/>
      <c r="B508" s="72"/>
      <c r="C508" s="39"/>
      <c r="D508" s="15"/>
      <c r="E508" s="15"/>
      <c r="F508" s="39"/>
      <c r="G508" s="15"/>
      <c r="H508" s="14"/>
      <c r="I508" s="39"/>
      <c r="J508" s="39"/>
      <c r="K508" s="39"/>
      <c r="L508" s="15"/>
    </row>
    <row r="509" spans="1:12" ht="24">
      <c r="A509" s="14"/>
      <c r="B509" s="72"/>
      <c r="C509" s="39"/>
      <c r="D509" s="15"/>
      <c r="E509" s="15"/>
      <c r="F509" s="39"/>
      <c r="G509" s="15"/>
      <c r="H509" s="14"/>
      <c r="I509" s="39"/>
      <c r="J509" s="39"/>
      <c r="K509" s="39"/>
      <c r="L509" s="15"/>
    </row>
    <row r="510" spans="1:12" ht="24">
      <c r="A510" s="14"/>
      <c r="B510" s="72"/>
      <c r="C510" s="39"/>
      <c r="D510" s="15"/>
      <c r="E510" s="15"/>
      <c r="F510" s="39"/>
      <c r="G510" s="15"/>
      <c r="H510" s="14"/>
      <c r="I510" s="39"/>
      <c r="J510" s="39"/>
      <c r="K510" s="39"/>
      <c r="L510" s="15"/>
    </row>
    <row r="511" spans="1:12" ht="24">
      <c r="A511" s="14"/>
      <c r="B511" s="72"/>
      <c r="C511" s="39"/>
      <c r="D511" s="15"/>
      <c r="E511" s="15"/>
      <c r="F511" s="39"/>
      <c r="G511" s="15"/>
      <c r="H511" s="14"/>
      <c r="I511" s="39"/>
      <c r="J511" s="39"/>
      <c r="K511" s="39"/>
      <c r="L511" s="15"/>
    </row>
    <row r="512" spans="1:12" ht="24">
      <c r="A512" s="14"/>
      <c r="B512" s="72"/>
      <c r="C512" s="39"/>
      <c r="D512" s="15"/>
      <c r="E512" s="15"/>
      <c r="F512" s="39"/>
      <c r="G512" s="15"/>
      <c r="H512" s="14"/>
      <c r="I512" s="39"/>
      <c r="J512" s="39"/>
      <c r="K512" s="39"/>
      <c r="L512" s="15"/>
    </row>
    <row r="513" spans="1:12" ht="24">
      <c r="A513" s="14"/>
      <c r="B513" s="72"/>
      <c r="C513" s="39"/>
      <c r="D513" s="15"/>
      <c r="E513" s="15"/>
      <c r="F513" s="39"/>
      <c r="G513" s="15"/>
      <c r="H513" s="14"/>
      <c r="I513" s="39"/>
      <c r="J513" s="39"/>
      <c r="K513" s="39"/>
      <c r="L513" s="15"/>
    </row>
    <row r="514" spans="1:12" ht="24">
      <c r="A514" s="14"/>
      <c r="B514" s="72"/>
      <c r="C514" s="39"/>
      <c r="D514" s="15"/>
      <c r="E514" s="15"/>
      <c r="F514" s="39"/>
      <c r="G514" s="15"/>
      <c r="H514" s="14"/>
      <c r="I514" s="39"/>
      <c r="J514" s="39"/>
      <c r="K514" s="39"/>
      <c r="L514" s="15"/>
    </row>
    <row r="515" spans="1:12" ht="24">
      <c r="A515" s="14"/>
      <c r="B515" s="72"/>
      <c r="C515" s="39"/>
      <c r="D515" s="15"/>
      <c r="E515" s="15"/>
      <c r="F515" s="39"/>
      <c r="G515" s="15"/>
      <c r="H515" s="14"/>
      <c r="I515" s="39"/>
      <c r="J515" s="39"/>
      <c r="K515" s="39"/>
      <c r="L515" s="15"/>
    </row>
    <row r="516" spans="1:12" ht="24">
      <c r="A516" s="14"/>
      <c r="B516" s="72"/>
      <c r="C516" s="39"/>
      <c r="D516" s="15"/>
      <c r="E516" s="15"/>
      <c r="F516" s="39"/>
      <c r="G516" s="15"/>
      <c r="H516" s="14"/>
      <c r="I516" s="39"/>
      <c r="J516" s="39"/>
      <c r="K516" s="39"/>
      <c r="L516" s="15"/>
    </row>
    <row r="517" spans="1:12" ht="24">
      <c r="A517" s="14"/>
      <c r="B517" s="72"/>
      <c r="C517" s="39"/>
      <c r="D517" s="15"/>
      <c r="E517" s="15"/>
      <c r="F517" s="39"/>
      <c r="G517" s="15"/>
      <c r="H517" s="14"/>
      <c r="I517" s="39"/>
      <c r="J517" s="39"/>
      <c r="K517" s="39"/>
      <c r="L517" s="15"/>
    </row>
    <row r="518" spans="1:12" ht="24">
      <c r="A518" s="14"/>
      <c r="B518" s="72"/>
      <c r="C518" s="39"/>
      <c r="D518" s="15"/>
      <c r="E518" s="15"/>
      <c r="F518" s="39"/>
      <c r="G518" s="15"/>
      <c r="H518" s="14"/>
      <c r="I518" s="39"/>
      <c r="J518" s="39"/>
      <c r="K518" s="39"/>
      <c r="L518" s="15"/>
    </row>
    <row r="519" spans="1:12" ht="24">
      <c r="A519" s="14"/>
      <c r="B519" s="72"/>
      <c r="C519" s="39"/>
      <c r="D519" s="15"/>
      <c r="E519" s="15"/>
      <c r="F519" s="39"/>
      <c r="G519" s="15"/>
      <c r="H519" s="14"/>
      <c r="I519" s="39"/>
      <c r="J519" s="39"/>
      <c r="K519" s="39"/>
      <c r="L519" s="15"/>
    </row>
    <row r="520" spans="1:12" ht="24">
      <c r="A520" s="14"/>
      <c r="B520" s="72"/>
      <c r="C520" s="39"/>
      <c r="D520" s="15"/>
      <c r="E520" s="15"/>
      <c r="F520" s="39"/>
      <c r="G520" s="15"/>
      <c r="H520" s="14"/>
      <c r="I520" s="39"/>
      <c r="J520" s="39"/>
      <c r="K520" s="39"/>
      <c r="L520" s="15"/>
    </row>
    <row r="521" spans="1:12" ht="24">
      <c r="A521" s="14"/>
      <c r="B521" s="72"/>
      <c r="C521" s="39"/>
      <c r="D521" s="15"/>
      <c r="E521" s="15"/>
      <c r="F521" s="39"/>
      <c r="G521" s="15"/>
      <c r="H521" s="14"/>
      <c r="I521" s="39"/>
      <c r="J521" s="39"/>
      <c r="K521" s="39"/>
      <c r="L521" s="15"/>
    </row>
    <row r="522" spans="1:12" ht="24">
      <c r="A522" s="14"/>
      <c r="B522" s="72"/>
      <c r="C522" s="39"/>
      <c r="D522" s="15"/>
      <c r="E522" s="15"/>
      <c r="F522" s="39"/>
      <c r="G522" s="15"/>
      <c r="H522" s="14"/>
      <c r="I522" s="39"/>
      <c r="J522" s="39"/>
      <c r="K522" s="39"/>
      <c r="L522" s="15"/>
    </row>
    <row r="523" spans="1:12" ht="24">
      <c r="A523" s="14"/>
      <c r="B523" s="72"/>
      <c r="C523" s="39"/>
      <c r="D523" s="15"/>
      <c r="E523" s="15"/>
      <c r="F523" s="39"/>
      <c r="G523" s="15"/>
      <c r="H523" s="14"/>
      <c r="I523" s="39"/>
      <c r="J523" s="39"/>
      <c r="K523" s="39"/>
      <c r="L523" s="15"/>
    </row>
    <row r="524" spans="1:12" ht="24">
      <c r="A524" s="14"/>
      <c r="B524" s="72"/>
      <c r="C524" s="39"/>
      <c r="D524" s="15"/>
      <c r="E524" s="15"/>
      <c r="F524" s="39"/>
      <c r="G524" s="15"/>
      <c r="H524" s="14"/>
      <c r="I524" s="39"/>
      <c r="J524" s="39"/>
      <c r="K524" s="39"/>
      <c r="L524" s="15"/>
    </row>
    <row r="525" spans="1:12" ht="24">
      <c r="A525" s="14"/>
      <c r="B525" s="72"/>
      <c r="C525" s="39"/>
      <c r="D525" s="15"/>
      <c r="E525" s="15"/>
      <c r="F525" s="39"/>
      <c r="G525" s="15"/>
      <c r="H525" s="14"/>
      <c r="I525" s="39"/>
      <c r="J525" s="39"/>
      <c r="K525" s="39"/>
      <c r="L525" s="15"/>
    </row>
    <row r="526" spans="1:12" ht="24">
      <c r="A526" s="14"/>
      <c r="B526" s="72"/>
      <c r="C526" s="39"/>
      <c r="D526" s="15"/>
      <c r="E526" s="15"/>
      <c r="F526" s="39"/>
      <c r="G526" s="15"/>
      <c r="H526" s="14"/>
      <c r="I526" s="39"/>
      <c r="J526" s="39"/>
      <c r="K526" s="39"/>
      <c r="L526" s="15"/>
    </row>
    <row r="527" spans="1:12" ht="24">
      <c r="A527" s="14"/>
      <c r="B527" s="72"/>
      <c r="C527" s="39"/>
      <c r="D527" s="15"/>
      <c r="E527" s="15"/>
      <c r="F527" s="39"/>
      <c r="G527" s="15"/>
      <c r="H527" s="14"/>
      <c r="I527" s="39"/>
      <c r="J527" s="39"/>
      <c r="K527" s="39"/>
      <c r="L527" s="15"/>
    </row>
    <row r="528" spans="1:12" ht="24">
      <c r="A528" s="14"/>
      <c r="B528" s="72"/>
      <c r="C528" s="39"/>
      <c r="D528" s="15"/>
      <c r="E528" s="15"/>
      <c r="F528" s="39"/>
      <c r="G528" s="15"/>
      <c r="H528" s="14"/>
      <c r="I528" s="39"/>
      <c r="J528" s="39"/>
      <c r="K528" s="39"/>
      <c r="L528" s="15"/>
    </row>
    <row r="529" spans="1:12" ht="24">
      <c r="A529" s="14"/>
      <c r="B529" s="72"/>
      <c r="C529" s="39"/>
      <c r="D529" s="15"/>
      <c r="E529" s="15"/>
      <c r="F529" s="39"/>
      <c r="G529" s="15"/>
      <c r="H529" s="14"/>
      <c r="I529" s="39"/>
      <c r="J529" s="39"/>
      <c r="K529" s="39"/>
      <c r="L529" s="15"/>
    </row>
    <row r="530" spans="1:12" ht="24">
      <c r="A530" s="14"/>
      <c r="B530" s="72"/>
      <c r="C530" s="39"/>
      <c r="D530" s="15"/>
      <c r="E530" s="15"/>
      <c r="F530" s="39"/>
      <c r="G530" s="15"/>
      <c r="H530" s="14"/>
      <c r="I530" s="39"/>
      <c r="J530" s="39"/>
      <c r="K530" s="39"/>
      <c r="L530" s="15"/>
    </row>
    <row r="531" spans="1:12" ht="24">
      <c r="A531" s="14"/>
      <c r="B531" s="72"/>
      <c r="C531" s="39"/>
      <c r="D531" s="15"/>
      <c r="E531" s="15"/>
      <c r="F531" s="39"/>
      <c r="G531" s="15"/>
      <c r="H531" s="14"/>
      <c r="I531" s="39"/>
      <c r="J531" s="39"/>
      <c r="K531" s="39"/>
      <c r="L531" s="15"/>
    </row>
    <row r="532" spans="1:12" ht="24">
      <c r="A532" s="14"/>
      <c r="B532" s="72"/>
      <c r="C532" s="39"/>
      <c r="D532" s="15"/>
      <c r="E532" s="15"/>
      <c r="F532" s="39"/>
      <c r="G532" s="15"/>
      <c r="H532" s="14"/>
      <c r="I532" s="39"/>
      <c r="J532" s="39"/>
      <c r="K532" s="39"/>
      <c r="L532" s="15"/>
    </row>
    <row r="533" spans="1:12" ht="24">
      <c r="A533" s="14"/>
      <c r="B533" s="72"/>
      <c r="C533" s="39"/>
      <c r="D533" s="15"/>
      <c r="E533" s="15"/>
      <c r="F533" s="39"/>
      <c r="G533" s="15"/>
      <c r="H533" s="14"/>
      <c r="I533" s="39"/>
      <c r="J533" s="39"/>
      <c r="K533" s="39"/>
      <c r="L533" s="15"/>
    </row>
    <row r="534" spans="1:12" ht="24">
      <c r="A534" s="14"/>
      <c r="B534" s="72"/>
      <c r="C534" s="39"/>
      <c r="D534" s="15"/>
      <c r="E534" s="15"/>
      <c r="F534" s="39"/>
      <c r="G534" s="15"/>
      <c r="H534" s="14"/>
      <c r="I534" s="39"/>
      <c r="J534" s="39"/>
      <c r="K534" s="39"/>
      <c r="L534" s="15"/>
    </row>
    <row r="535" spans="1:12" ht="24">
      <c r="A535" s="14"/>
      <c r="B535" s="72"/>
      <c r="C535" s="39"/>
      <c r="D535" s="15"/>
      <c r="E535" s="15"/>
      <c r="F535" s="39"/>
      <c r="G535" s="15"/>
      <c r="H535" s="14"/>
      <c r="I535" s="39"/>
      <c r="J535" s="39"/>
      <c r="K535" s="39"/>
      <c r="L535" s="15"/>
    </row>
    <row r="536" spans="1:12" ht="24">
      <c r="A536" s="14"/>
      <c r="B536" s="72"/>
      <c r="C536" s="39"/>
      <c r="D536" s="15"/>
      <c r="E536" s="15"/>
      <c r="F536" s="39"/>
      <c r="G536" s="15"/>
      <c r="H536" s="14"/>
      <c r="I536" s="39"/>
      <c r="J536" s="39"/>
      <c r="K536" s="39"/>
      <c r="L536" s="15"/>
    </row>
    <row r="537" spans="1:12" ht="24">
      <c r="A537" s="14"/>
      <c r="B537" s="72"/>
      <c r="C537" s="39"/>
      <c r="D537" s="15"/>
      <c r="E537" s="15"/>
      <c r="F537" s="39"/>
      <c r="G537" s="15"/>
      <c r="H537" s="14"/>
      <c r="I537" s="39"/>
      <c r="J537" s="39"/>
      <c r="K537" s="39"/>
      <c r="L537" s="15"/>
    </row>
    <row r="538" spans="1:12" ht="24">
      <c r="A538" s="14"/>
      <c r="B538" s="72"/>
      <c r="C538" s="39"/>
      <c r="D538" s="15"/>
      <c r="E538" s="15"/>
      <c r="F538" s="39"/>
      <c r="G538" s="15"/>
      <c r="H538" s="14"/>
      <c r="I538" s="39"/>
      <c r="J538" s="39"/>
      <c r="K538" s="39"/>
      <c r="L538" s="15"/>
    </row>
    <row r="539" spans="1:12" ht="24">
      <c r="A539" s="14"/>
      <c r="B539" s="72"/>
      <c r="C539" s="39"/>
      <c r="D539" s="15"/>
      <c r="E539" s="15"/>
      <c r="F539" s="39"/>
      <c r="G539" s="15"/>
      <c r="H539" s="14"/>
      <c r="I539" s="39"/>
      <c r="J539" s="39"/>
      <c r="K539" s="39"/>
      <c r="L539" s="15"/>
    </row>
    <row r="540" spans="1:12" ht="24">
      <c r="A540" s="14"/>
      <c r="B540" s="72"/>
      <c r="C540" s="39"/>
      <c r="D540" s="15"/>
      <c r="E540" s="15"/>
      <c r="F540" s="39"/>
      <c r="G540" s="15"/>
      <c r="H540" s="14"/>
      <c r="I540" s="39"/>
      <c r="J540" s="39"/>
      <c r="K540" s="39"/>
      <c r="L540" s="15"/>
    </row>
    <row r="541" spans="1:12" ht="24">
      <c r="A541" s="14"/>
      <c r="B541" s="72"/>
      <c r="C541" s="39"/>
      <c r="D541" s="15"/>
      <c r="E541" s="15"/>
      <c r="F541" s="39"/>
      <c r="G541" s="15"/>
      <c r="H541" s="14"/>
      <c r="I541" s="39"/>
      <c r="J541" s="39"/>
      <c r="K541" s="39"/>
      <c r="L541" s="15"/>
    </row>
    <row r="542" spans="1:12" ht="24">
      <c r="A542" s="14"/>
      <c r="B542" s="72"/>
      <c r="C542" s="39"/>
      <c r="D542" s="15"/>
      <c r="E542" s="15"/>
      <c r="F542" s="39"/>
      <c r="G542" s="15"/>
      <c r="H542" s="14"/>
      <c r="I542" s="39"/>
      <c r="J542" s="39"/>
      <c r="K542" s="39"/>
      <c r="L542" s="15"/>
    </row>
    <row r="543" spans="1:12" ht="24">
      <c r="A543" s="14"/>
      <c r="B543" s="72"/>
      <c r="C543" s="39"/>
      <c r="D543" s="15"/>
      <c r="E543" s="15"/>
      <c r="F543" s="39"/>
      <c r="G543" s="15"/>
      <c r="H543" s="14"/>
      <c r="I543" s="39"/>
      <c r="J543" s="39"/>
      <c r="K543" s="39"/>
      <c r="L543" s="15"/>
    </row>
    <row r="544" spans="1:12" ht="24">
      <c r="A544" s="14"/>
      <c r="B544" s="72"/>
      <c r="C544" s="39"/>
      <c r="D544" s="15"/>
      <c r="E544" s="15"/>
      <c r="F544" s="39"/>
      <c r="G544" s="15"/>
      <c r="H544" s="14"/>
      <c r="I544" s="39"/>
      <c r="J544" s="39"/>
      <c r="K544" s="39"/>
      <c r="L544" s="15"/>
    </row>
    <row r="545" spans="1:12" ht="24">
      <c r="A545" s="14"/>
      <c r="B545" s="72"/>
      <c r="C545" s="39"/>
      <c r="D545" s="15"/>
      <c r="E545" s="15"/>
      <c r="F545" s="39"/>
      <c r="G545" s="15"/>
      <c r="H545" s="14"/>
      <c r="I545" s="39"/>
      <c r="J545" s="39"/>
      <c r="K545" s="39"/>
      <c r="L545" s="15"/>
    </row>
    <row r="546" spans="1:12" ht="24">
      <c r="A546" s="14"/>
      <c r="B546" s="72"/>
      <c r="C546" s="39"/>
      <c r="D546" s="15"/>
      <c r="E546" s="15"/>
      <c r="F546" s="39"/>
      <c r="G546" s="15"/>
      <c r="H546" s="14"/>
      <c r="I546" s="39"/>
      <c r="J546" s="39"/>
      <c r="K546" s="39"/>
      <c r="L546" s="15"/>
    </row>
    <row r="547" spans="1:12" ht="24">
      <c r="A547" s="14"/>
      <c r="B547" s="72"/>
      <c r="C547" s="39"/>
      <c r="D547" s="15"/>
      <c r="E547" s="15"/>
      <c r="F547" s="39"/>
      <c r="G547" s="15"/>
      <c r="H547" s="14"/>
      <c r="I547" s="39"/>
      <c r="J547" s="39"/>
      <c r="K547" s="39"/>
      <c r="L547" s="15"/>
    </row>
    <row r="548" spans="1:12" ht="24">
      <c r="A548" s="14"/>
      <c r="B548" s="72"/>
      <c r="C548" s="39"/>
      <c r="D548" s="15"/>
      <c r="E548" s="15"/>
      <c r="F548" s="39"/>
      <c r="G548" s="15"/>
      <c r="H548" s="14"/>
      <c r="I548" s="39"/>
      <c r="J548" s="39"/>
      <c r="K548" s="39"/>
      <c r="L548" s="15"/>
    </row>
    <row r="549" spans="1:12" ht="24">
      <c r="A549" s="14"/>
      <c r="B549" s="72"/>
      <c r="C549" s="39"/>
      <c r="D549" s="15"/>
      <c r="E549" s="15"/>
      <c r="F549" s="39"/>
      <c r="G549" s="15"/>
      <c r="H549" s="14"/>
      <c r="I549" s="39"/>
      <c r="J549" s="39"/>
      <c r="K549" s="39"/>
      <c r="L549" s="15"/>
    </row>
    <row r="550" spans="1:12" ht="24">
      <c r="A550" s="14"/>
      <c r="B550" s="72"/>
      <c r="C550" s="39"/>
      <c r="D550" s="15"/>
      <c r="E550" s="15"/>
      <c r="F550" s="39"/>
      <c r="G550" s="15"/>
      <c r="H550" s="14"/>
      <c r="I550" s="39"/>
      <c r="J550" s="39"/>
      <c r="K550" s="39"/>
      <c r="L550" s="15"/>
    </row>
    <row r="551" spans="1:12" ht="24">
      <c r="A551" s="14"/>
      <c r="B551" s="72"/>
      <c r="C551" s="39"/>
      <c r="D551" s="15"/>
      <c r="E551" s="15"/>
      <c r="F551" s="39"/>
      <c r="G551" s="15"/>
      <c r="H551" s="14"/>
      <c r="I551" s="39"/>
      <c r="J551" s="39"/>
      <c r="K551" s="39"/>
      <c r="L551" s="15"/>
    </row>
    <row r="552" spans="1:12" ht="24">
      <c r="A552" s="14"/>
      <c r="B552" s="72"/>
      <c r="C552" s="39"/>
      <c r="D552" s="15"/>
      <c r="E552" s="15"/>
      <c r="F552" s="39"/>
      <c r="G552" s="15"/>
      <c r="H552" s="14"/>
      <c r="I552" s="39"/>
      <c r="J552" s="39"/>
      <c r="K552" s="39"/>
      <c r="L552" s="15"/>
    </row>
    <row r="553" spans="1:12" ht="24">
      <c r="A553" s="14"/>
      <c r="B553" s="72"/>
      <c r="C553" s="39"/>
      <c r="D553" s="15"/>
      <c r="E553" s="15"/>
      <c r="F553" s="39"/>
      <c r="G553" s="15"/>
      <c r="H553" s="14"/>
      <c r="I553" s="39"/>
      <c r="J553" s="39"/>
      <c r="K553" s="39"/>
      <c r="L553" s="15"/>
    </row>
    <row r="554" spans="1:12" ht="24">
      <c r="A554" s="14"/>
      <c r="B554" s="72"/>
      <c r="C554" s="39"/>
      <c r="D554" s="15"/>
      <c r="E554" s="15"/>
      <c r="F554" s="39"/>
      <c r="G554" s="15"/>
      <c r="H554" s="14"/>
      <c r="I554" s="39"/>
      <c r="J554" s="39"/>
      <c r="K554" s="39"/>
      <c r="L554" s="15"/>
    </row>
    <row r="555" spans="1:12" ht="24">
      <c r="A555" s="14"/>
      <c r="B555" s="72"/>
      <c r="C555" s="39"/>
      <c r="D555" s="15"/>
      <c r="E555" s="15"/>
      <c r="F555" s="39"/>
      <c r="G555" s="15"/>
      <c r="H555" s="14"/>
      <c r="I555" s="39"/>
      <c r="J555" s="39"/>
      <c r="K555" s="39"/>
      <c r="L555" s="15"/>
    </row>
    <row r="556" spans="1:12" ht="24">
      <c r="A556" s="14"/>
      <c r="B556" s="72"/>
      <c r="C556" s="39"/>
      <c r="D556" s="15"/>
      <c r="E556" s="15"/>
      <c r="F556" s="39"/>
      <c r="G556" s="15"/>
      <c r="H556" s="14"/>
      <c r="I556" s="39"/>
      <c r="J556" s="39"/>
      <c r="K556" s="39"/>
      <c r="L556" s="15"/>
    </row>
    <row r="557" spans="1:12" ht="24">
      <c r="A557" s="14"/>
      <c r="B557" s="72"/>
      <c r="C557" s="39"/>
      <c r="D557" s="15"/>
      <c r="E557" s="15"/>
      <c r="F557" s="39"/>
      <c r="G557" s="15"/>
      <c r="H557" s="14"/>
      <c r="I557" s="39"/>
      <c r="J557" s="39"/>
      <c r="K557" s="39"/>
      <c r="L557" s="15"/>
    </row>
    <row r="558" spans="1:12" ht="24">
      <c r="A558" s="14"/>
      <c r="B558" s="72"/>
      <c r="C558" s="39"/>
      <c r="D558" s="15"/>
      <c r="E558" s="15"/>
      <c r="F558" s="39"/>
      <c r="G558" s="15"/>
      <c r="H558" s="14"/>
      <c r="I558" s="39"/>
      <c r="J558" s="39"/>
      <c r="K558" s="39"/>
      <c r="L558" s="15"/>
    </row>
    <row r="559" spans="1:12" ht="24">
      <c r="A559" s="14"/>
      <c r="B559" s="72"/>
      <c r="C559" s="39"/>
      <c r="D559" s="15"/>
      <c r="E559" s="15"/>
      <c r="F559" s="39"/>
      <c r="G559" s="15"/>
      <c r="H559" s="14"/>
      <c r="I559" s="39"/>
      <c r="J559" s="39"/>
      <c r="K559" s="39"/>
      <c r="L559" s="15"/>
    </row>
    <row r="560" spans="1:12" ht="24">
      <c r="A560" s="14"/>
      <c r="B560" s="72"/>
      <c r="C560" s="39"/>
      <c r="D560" s="15"/>
      <c r="E560" s="15"/>
      <c r="F560" s="39"/>
      <c r="G560" s="15"/>
      <c r="H560" s="14"/>
      <c r="I560" s="39"/>
      <c r="J560" s="39"/>
      <c r="K560" s="39"/>
      <c r="L560" s="15"/>
    </row>
    <row r="561" spans="1:12" ht="24">
      <c r="A561" s="14"/>
      <c r="B561" s="72"/>
      <c r="C561" s="39"/>
      <c r="D561" s="15"/>
      <c r="E561" s="15"/>
      <c r="F561" s="39"/>
      <c r="G561" s="15"/>
      <c r="H561" s="14"/>
      <c r="I561" s="39"/>
      <c r="J561" s="39"/>
      <c r="K561" s="39"/>
      <c r="L561" s="15"/>
    </row>
    <row r="562" spans="1:12" ht="24">
      <c r="A562" s="14"/>
      <c r="B562" s="72"/>
      <c r="C562" s="39"/>
      <c r="D562" s="15"/>
      <c r="E562" s="15"/>
      <c r="F562" s="39"/>
      <c r="G562" s="15"/>
      <c r="H562" s="14"/>
      <c r="I562" s="39"/>
      <c r="J562" s="39"/>
      <c r="K562" s="39"/>
      <c r="L562" s="15"/>
    </row>
    <row r="563" spans="1:12" ht="24">
      <c r="A563" s="14"/>
      <c r="B563" s="72"/>
      <c r="C563" s="39"/>
      <c r="D563" s="15"/>
      <c r="E563" s="15"/>
      <c r="F563" s="39"/>
      <c r="G563" s="15"/>
      <c r="H563" s="14"/>
      <c r="I563" s="39"/>
      <c r="J563" s="39"/>
      <c r="K563" s="39"/>
      <c r="L563" s="15"/>
    </row>
    <row r="564" spans="1:12" ht="24">
      <c r="A564" s="14"/>
      <c r="B564" s="72"/>
      <c r="C564" s="39"/>
      <c r="D564" s="15"/>
      <c r="E564" s="15"/>
      <c r="F564" s="39"/>
      <c r="G564" s="15"/>
      <c r="H564" s="14"/>
      <c r="I564" s="39"/>
      <c r="J564" s="39"/>
      <c r="K564" s="39"/>
      <c r="L564" s="15"/>
    </row>
    <row r="565" spans="1:12" ht="24">
      <c r="A565" s="14"/>
      <c r="B565" s="72"/>
      <c r="C565" s="39"/>
      <c r="D565" s="15"/>
      <c r="E565" s="15"/>
      <c r="F565" s="39"/>
      <c r="G565" s="15"/>
      <c r="H565" s="14"/>
      <c r="I565" s="39"/>
      <c r="J565" s="39"/>
      <c r="K565" s="39"/>
      <c r="L565" s="15"/>
    </row>
    <row r="566" spans="1:12" ht="24">
      <c r="A566" s="14"/>
      <c r="B566" s="72"/>
      <c r="C566" s="39"/>
      <c r="D566" s="15"/>
      <c r="E566" s="15"/>
      <c r="F566" s="39"/>
      <c r="G566" s="15"/>
      <c r="H566" s="14"/>
      <c r="I566" s="39"/>
      <c r="J566" s="39"/>
      <c r="K566" s="39"/>
      <c r="L566" s="15"/>
    </row>
    <row r="567" spans="1:12" ht="24">
      <c r="A567" s="14"/>
      <c r="B567" s="72"/>
      <c r="C567" s="39"/>
      <c r="D567" s="15"/>
      <c r="E567" s="15"/>
      <c r="F567" s="39"/>
      <c r="G567" s="15"/>
      <c r="H567" s="14"/>
      <c r="I567" s="39"/>
      <c r="J567" s="39"/>
      <c r="K567" s="39"/>
      <c r="L567" s="15"/>
    </row>
    <row r="568" spans="1:12" ht="24">
      <c r="A568" s="14"/>
      <c r="B568" s="72"/>
      <c r="C568" s="39"/>
      <c r="D568" s="15"/>
      <c r="E568" s="15"/>
      <c r="F568" s="39"/>
      <c r="G568" s="15"/>
      <c r="H568" s="14"/>
      <c r="I568" s="39"/>
      <c r="J568" s="39"/>
      <c r="K568" s="39"/>
      <c r="L568" s="15"/>
    </row>
    <row r="569" spans="1:12" ht="24">
      <c r="A569" s="14"/>
      <c r="B569" s="72"/>
      <c r="C569" s="39"/>
      <c r="D569" s="15"/>
      <c r="E569" s="15"/>
      <c r="F569" s="39"/>
      <c r="G569" s="15"/>
      <c r="H569" s="14"/>
      <c r="I569" s="39"/>
      <c r="J569" s="39"/>
      <c r="K569" s="39"/>
      <c r="L569" s="15"/>
    </row>
    <row r="570" spans="1:12" ht="24">
      <c r="A570" s="14"/>
      <c r="B570" s="72"/>
      <c r="C570" s="39"/>
      <c r="D570" s="15"/>
      <c r="E570" s="15"/>
      <c r="F570" s="39"/>
      <c r="G570" s="15"/>
      <c r="H570" s="14"/>
      <c r="I570" s="39"/>
      <c r="J570" s="39"/>
      <c r="K570" s="39"/>
      <c r="L570" s="15"/>
    </row>
    <row r="571" spans="1:12" ht="24">
      <c r="A571" s="14"/>
      <c r="B571" s="72"/>
      <c r="C571" s="39"/>
      <c r="D571" s="15"/>
      <c r="E571" s="15"/>
      <c r="F571" s="39"/>
      <c r="G571" s="15"/>
      <c r="H571" s="14"/>
      <c r="I571" s="39"/>
      <c r="J571" s="39"/>
      <c r="K571" s="39"/>
      <c r="L571" s="15"/>
    </row>
    <row r="572" spans="1:12" ht="24">
      <c r="A572" s="14"/>
      <c r="B572" s="72"/>
      <c r="C572" s="39"/>
      <c r="D572" s="15"/>
      <c r="E572" s="15"/>
      <c r="F572" s="39"/>
      <c r="G572" s="15"/>
      <c r="H572" s="14"/>
      <c r="I572" s="39"/>
      <c r="J572" s="39"/>
      <c r="K572" s="39"/>
      <c r="L572" s="15"/>
    </row>
    <row r="573" spans="1:12" ht="24">
      <c r="A573" s="14"/>
      <c r="B573" s="72"/>
      <c r="C573" s="39"/>
      <c r="D573" s="15"/>
      <c r="E573" s="15"/>
      <c r="F573" s="39"/>
      <c r="G573" s="15"/>
      <c r="H573" s="14"/>
      <c r="I573" s="39"/>
      <c r="J573" s="39"/>
      <c r="K573" s="39"/>
      <c r="L573" s="15"/>
    </row>
    <row r="574" spans="1:12" ht="24">
      <c r="A574" s="14"/>
      <c r="B574" s="72"/>
      <c r="C574" s="39"/>
      <c r="D574" s="15"/>
      <c r="E574" s="15"/>
      <c r="F574" s="39"/>
      <c r="G574" s="15"/>
      <c r="H574" s="14"/>
      <c r="I574" s="39"/>
      <c r="J574" s="39"/>
      <c r="K574" s="39"/>
      <c r="L574" s="15"/>
    </row>
    <row r="575" spans="1:12" ht="24">
      <c r="A575" s="14"/>
      <c r="B575" s="72"/>
      <c r="C575" s="39"/>
      <c r="D575" s="15"/>
      <c r="E575" s="15"/>
      <c r="F575" s="39"/>
      <c r="G575" s="15"/>
      <c r="H575" s="14"/>
      <c r="I575" s="39"/>
      <c r="J575" s="39"/>
      <c r="K575" s="39"/>
      <c r="L575" s="15"/>
    </row>
    <row r="576" spans="1:12" ht="24">
      <c r="A576" s="14"/>
      <c r="B576" s="72"/>
      <c r="C576" s="39"/>
      <c r="D576" s="15"/>
      <c r="E576" s="15"/>
      <c r="F576" s="39"/>
      <c r="G576" s="15"/>
      <c r="H576" s="14"/>
      <c r="I576" s="39"/>
      <c r="J576" s="39"/>
      <c r="K576" s="39"/>
      <c r="L576" s="15"/>
    </row>
    <row r="577" spans="1:12" ht="24">
      <c r="A577" s="14"/>
      <c r="B577" s="72"/>
      <c r="C577" s="39"/>
      <c r="D577" s="15"/>
      <c r="E577" s="15"/>
      <c r="F577" s="39"/>
      <c r="G577" s="15"/>
      <c r="H577" s="14"/>
      <c r="I577" s="39"/>
      <c r="J577" s="39"/>
      <c r="K577" s="39"/>
      <c r="L577" s="15"/>
    </row>
    <row r="578" spans="1:12" ht="24">
      <c r="A578" s="14"/>
      <c r="B578" s="72"/>
      <c r="C578" s="39"/>
      <c r="D578" s="15"/>
      <c r="E578" s="15"/>
      <c r="F578" s="39"/>
      <c r="G578" s="15"/>
      <c r="H578" s="14"/>
      <c r="I578" s="39"/>
      <c r="J578" s="39"/>
      <c r="K578" s="39"/>
      <c r="L578" s="15"/>
    </row>
    <row r="579" spans="1:12" ht="24">
      <c r="A579" s="14"/>
      <c r="B579" s="72"/>
      <c r="C579" s="39"/>
      <c r="D579" s="15"/>
      <c r="E579" s="15"/>
      <c r="F579" s="39"/>
      <c r="G579" s="15"/>
      <c r="H579" s="14"/>
      <c r="I579" s="39"/>
      <c r="J579" s="39"/>
      <c r="K579" s="39"/>
      <c r="L579" s="15"/>
    </row>
    <row r="580" spans="1:12" ht="24">
      <c r="A580" s="14"/>
      <c r="B580" s="72"/>
      <c r="C580" s="39"/>
      <c r="D580" s="15"/>
      <c r="E580" s="15"/>
      <c r="F580" s="39"/>
      <c r="G580" s="15"/>
      <c r="H580" s="14"/>
      <c r="I580" s="39"/>
      <c r="J580" s="39"/>
      <c r="K580" s="39"/>
      <c r="L580" s="15"/>
    </row>
    <row r="581" spans="1:12" ht="24">
      <c r="A581" s="14"/>
      <c r="B581" s="72"/>
      <c r="C581" s="39"/>
      <c r="D581" s="15"/>
      <c r="E581" s="15"/>
      <c r="F581" s="39"/>
      <c r="G581" s="15"/>
      <c r="H581" s="14"/>
      <c r="I581" s="39"/>
      <c r="J581" s="39"/>
      <c r="K581" s="39"/>
      <c r="L581" s="15"/>
    </row>
    <row r="582" spans="1:12" ht="24">
      <c r="A582" s="14"/>
      <c r="B582" s="72"/>
      <c r="C582" s="39"/>
      <c r="D582" s="15"/>
      <c r="E582" s="15"/>
      <c r="F582" s="39"/>
      <c r="G582" s="15"/>
      <c r="H582" s="14"/>
      <c r="I582" s="39"/>
      <c r="J582" s="39"/>
      <c r="K582" s="39"/>
      <c r="L582" s="15"/>
    </row>
    <row r="583" spans="1:12" ht="24">
      <c r="A583" s="14"/>
      <c r="B583" s="72"/>
      <c r="C583" s="39"/>
      <c r="D583" s="15"/>
      <c r="E583" s="15"/>
      <c r="F583" s="39"/>
      <c r="G583" s="15"/>
      <c r="H583" s="14"/>
      <c r="I583" s="39"/>
      <c r="J583" s="39"/>
      <c r="K583" s="39"/>
      <c r="L583" s="15"/>
    </row>
    <row r="584" spans="1:12" ht="24">
      <c r="A584" s="14"/>
      <c r="B584" s="72"/>
      <c r="C584" s="39"/>
      <c r="D584" s="15"/>
      <c r="E584" s="15"/>
      <c r="F584" s="39"/>
      <c r="G584" s="15"/>
      <c r="H584" s="14"/>
      <c r="I584" s="39"/>
      <c r="J584" s="39"/>
      <c r="K584" s="39"/>
      <c r="L584" s="15"/>
    </row>
    <row r="585" spans="1:12" ht="24">
      <c r="A585" s="14"/>
      <c r="B585" s="72"/>
      <c r="C585" s="39"/>
      <c r="D585" s="15"/>
      <c r="E585" s="15"/>
      <c r="F585" s="39"/>
      <c r="G585" s="15"/>
      <c r="H585" s="14"/>
      <c r="I585" s="39"/>
      <c r="J585" s="39"/>
      <c r="K585" s="39"/>
      <c r="L585" s="15"/>
    </row>
    <row r="586" spans="1:12" ht="24">
      <c r="A586" s="14"/>
      <c r="B586" s="72"/>
      <c r="C586" s="39"/>
      <c r="D586" s="15"/>
      <c r="E586" s="15"/>
      <c r="F586" s="39"/>
      <c r="G586" s="15"/>
      <c r="H586" s="14"/>
      <c r="I586" s="39"/>
      <c r="J586" s="39"/>
      <c r="K586" s="39"/>
      <c r="L586" s="15"/>
    </row>
    <row r="587" spans="1:12" ht="24">
      <c r="A587" s="14"/>
      <c r="B587" s="72"/>
      <c r="C587" s="39"/>
      <c r="D587" s="15"/>
      <c r="E587" s="15"/>
      <c r="F587" s="39"/>
      <c r="G587" s="15"/>
      <c r="H587" s="14"/>
      <c r="I587" s="39"/>
      <c r="J587" s="39"/>
      <c r="K587" s="39"/>
      <c r="L587" s="15"/>
    </row>
    <row r="588" spans="1:12" ht="24">
      <c r="A588" s="14"/>
      <c r="B588" s="72"/>
      <c r="C588" s="39"/>
      <c r="D588" s="15"/>
      <c r="E588" s="15"/>
      <c r="F588" s="39"/>
      <c r="G588" s="15"/>
      <c r="H588" s="14"/>
      <c r="I588" s="39"/>
      <c r="J588" s="39"/>
      <c r="K588" s="39"/>
      <c r="L588" s="15"/>
    </row>
    <row r="589" spans="1:12" ht="24">
      <c r="A589" s="14"/>
      <c r="B589" s="72"/>
      <c r="C589" s="39"/>
      <c r="D589" s="15"/>
      <c r="E589" s="15"/>
      <c r="F589" s="39"/>
      <c r="G589" s="15"/>
      <c r="H589" s="14"/>
      <c r="I589" s="39"/>
      <c r="J589" s="39"/>
      <c r="K589" s="39"/>
      <c r="L589" s="15"/>
    </row>
    <row r="590" spans="1:12" ht="24">
      <c r="A590" s="14"/>
      <c r="B590" s="72"/>
      <c r="C590" s="39"/>
      <c r="D590" s="15"/>
      <c r="E590" s="15"/>
      <c r="F590" s="39"/>
      <c r="G590" s="15"/>
      <c r="H590" s="14"/>
      <c r="I590" s="39"/>
      <c r="J590" s="39"/>
      <c r="K590" s="39"/>
      <c r="L590" s="15"/>
    </row>
    <row r="591" spans="1:12" ht="24">
      <c r="A591" s="14"/>
      <c r="B591" s="72"/>
      <c r="C591" s="39"/>
      <c r="D591" s="15"/>
      <c r="E591" s="15"/>
      <c r="F591" s="39"/>
      <c r="G591" s="15"/>
      <c r="H591" s="14"/>
      <c r="I591" s="39"/>
      <c r="J591" s="39"/>
      <c r="K591" s="39"/>
      <c r="L591" s="15"/>
    </row>
    <row r="592" spans="1:12" ht="24">
      <c r="A592" s="14"/>
      <c r="B592" s="72"/>
      <c r="C592" s="39"/>
      <c r="D592" s="15"/>
      <c r="E592" s="15"/>
      <c r="F592" s="39"/>
      <c r="G592" s="15"/>
      <c r="H592" s="14"/>
      <c r="I592" s="39"/>
      <c r="J592" s="39"/>
      <c r="K592" s="39"/>
      <c r="L592" s="15"/>
    </row>
    <row r="593" spans="1:12" ht="24">
      <c r="A593" s="14"/>
      <c r="B593" s="72"/>
      <c r="C593" s="39"/>
      <c r="D593" s="15"/>
      <c r="E593" s="15"/>
      <c r="F593" s="39"/>
      <c r="G593" s="15"/>
      <c r="H593" s="14"/>
      <c r="I593" s="39"/>
      <c r="J593" s="39"/>
      <c r="K593" s="39"/>
      <c r="L593" s="15"/>
    </row>
    <row r="594" spans="1:12" ht="24">
      <c r="A594" s="14"/>
      <c r="B594" s="72"/>
      <c r="C594" s="39"/>
      <c r="D594" s="15"/>
      <c r="E594" s="15"/>
      <c r="F594" s="39"/>
      <c r="G594" s="15"/>
      <c r="H594" s="14"/>
      <c r="I594" s="39"/>
      <c r="J594" s="39"/>
      <c r="K594" s="39"/>
      <c r="L594" s="15"/>
    </row>
    <row r="595" spans="1:12" ht="24">
      <c r="A595" s="14"/>
      <c r="B595" s="72"/>
      <c r="C595" s="39"/>
      <c r="D595" s="15"/>
      <c r="E595" s="15"/>
      <c r="F595" s="39"/>
      <c r="G595" s="15"/>
      <c r="H595" s="14"/>
      <c r="I595" s="39"/>
      <c r="J595" s="39"/>
      <c r="K595" s="39"/>
      <c r="L595" s="15"/>
    </row>
    <row r="596" spans="1:12" ht="24">
      <c r="A596" s="14"/>
      <c r="B596" s="72"/>
      <c r="C596" s="39"/>
      <c r="D596" s="15"/>
      <c r="E596" s="15"/>
      <c r="F596" s="39"/>
      <c r="G596" s="15"/>
      <c r="H596" s="14"/>
      <c r="I596" s="39"/>
      <c r="J596" s="39"/>
      <c r="K596" s="39"/>
      <c r="L596" s="15"/>
    </row>
    <row r="597" spans="1:12" ht="24">
      <c r="A597" s="14"/>
      <c r="B597" s="72"/>
      <c r="C597" s="39"/>
      <c r="D597" s="15"/>
      <c r="E597" s="15"/>
      <c r="F597" s="39"/>
      <c r="G597" s="15"/>
      <c r="H597" s="14"/>
      <c r="I597" s="39"/>
      <c r="J597" s="39"/>
      <c r="K597" s="39"/>
      <c r="L597" s="15"/>
    </row>
    <row r="598" spans="1:12" ht="24">
      <c r="A598" s="14"/>
      <c r="B598" s="72"/>
      <c r="C598" s="39"/>
      <c r="D598" s="15"/>
      <c r="E598" s="15"/>
      <c r="F598" s="39"/>
      <c r="G598" s="15"/>
      <c r="H598" s="14"/>
      <c r="I598" s="39"/>
      <c r="J598" s="39"/>
      <c r="K598" s="39"/>
      <c r="L598" s="15"/>
    </row>
    <row r="599" spans="1:12" ht="24">
      <c r="A599" s="14"/>
      <c r="B599" s="72"/>
      <c r="C599" s="39"/>
      <c r="D599" s="15"/>
      <c r="E599" s="15"/>
      <c r="F599" s="39"/>
      <c r="G599" s="15"/>
      <c r="H599" s="14"/>
      <c r="I599" s="39"/>
      <c r="J599" s="39"/>
      <c r="K599" s="39"/>
      <c r="L599" s="15"/>
    </row>
    <row r="600" spans="1:12" ht="24">
      <c r="A600" s="14"/>
      <c r="B600" s="72"/>
      <c r="C600" s="39"/>
      <c r="D600" s="15"/>
      <c r="E600" s="15"/>
      <c r="F600" s="39"/>
      <c r="G600" s="15"/>
      <c r="H600" s="14"/>
      <c r="I600" s="39"/>
      <c r="J600" s="39"/>
      <c r="K600" s="39"/>
      <c r="L600" s="15"/>
    </row>
    <row r="601" spans="1:12" ht="24">
      <c r="A601" s="14"/>
      <c r="B601" s="72"/>
      <c r="C601" s="39"/>
      <c r="D601" s="15"/>
      <c r="E601" s="15"/>
      <c r="F601" s="39"/>
      <c r="G601" s="15"/>
      <c r="H601" s="14"/>
      <c r="I601" s="39"/>
      <c r="J601" s="39"/>
      <c r="K601" s="39"/>
      <c r="L601" s="15"/>
    </row>
    <row r="602" spans="1:12" ht="24">
      <c r="A602" s="14"/>
      <c r="B602" s="72"/>
      <c r="C602" s="39"/>
      <c r="D602" s="15"/>
      <c r="E602" s="15"/>
      <c r="F602" s="39"/>
      <c r="G602" s="15"/>
      <c r="H602" s="14"/>
      <c r="I602" s="39"/>
      <c r="J602" s="39"/>
      <c r="K602" s="39"/>
      <c r="L602" s="15"/>
    </row>
    <row r="603" spans="1:12" ht="24">
      <c r="A603" s="14"/>
      <c r="B603" s="72"/>
      <c r="C603" s="39"/>
      <c r="D603" s="15"/>
      <c r="E603" s="15"/>
      <c r="F603" s="39"/>
      <c r="G603" s="15"/>
      <c r="H603" s="14"/>
      <c r="I603" s="39"/>
      <c r="J603" s="39"/>
      <c r="K603" s="39"/>
      <c r="L603" s="15"/>
    </row>
    <row r="604" spans="1:12" ht="24">
      <c r="A604" s="14"/>
      <c r="B604" s="72"/>
      <c r="C604" s="39"/>
      <c r="D604" s="15"/>
      <c r="E604" s="15"/>
      <c r="F604" s="39"/>
      <c r="G604" s="15"/>
      <c r="H604" s="14"/>
      <c r="I604" s="39"/>
      <c r="J604" s="39"/>
      <c r="K604" s="39"/>
      <c r="L604" s="15"/>
    </row>
    <row r="605" spans="1:12" ht="24">
      <c r="A605" s="14"/>
      <c r="B605" s="72"/>
      <c r="C605" s="39"/>
      <c r="D605" s="15"/>
      <c r="E605" s="15"/>
      <c r="F605" s="39"/>
      <c r="G605" s="15"/>
      <c r="H605" s="14"/>
      <c r="I605" s="39"/>
      <c r="J605" s="39"/>
      <c r="K605" s="39"/>
      <c r="L605" s="15"/>
    </row>
    <row r="606" spans="1:12" ht="24">
      <c r="A606" s="14"/>
      <c r="B606" s="72"/>
      <c r="C606" s="39"/>
      <c r="D606" s="15"/>
      <c r="E606" s="15"/>
      <c r="F606" s="39"/>
      <c r="G606" s="15"/>
      <c r="H606" s="14"/>
      <c r="I606" s="39"/>
      <c r="J606" s="39"/>
      <c r="K606" s="39"/>
      <c r="L606" s="15"/>
    </row>
    <row r="607" spans="1:12" ht="24">
      <c r="A607" s="14"/>
      <c r="B607" s="72"/>
      <c r="C607" s="39"/>
      <c r="D607" s="15"/>
      <c r="E607" s="15"/>
      <c r="F607" s="39"/>
      <c r="G607" s="15"/>
      <c r="H607" s="14"/>
      <c r="I607" s="39"/>
      <c r="J607" s="39"/>
      <c r="K607" s="39"/>
      <c r="L607" s="15"/>
    </row>
    <row r="608" spans="1:12" ht="24">
      <c r="A608" s="14"/>
      <c r="B608" s="72"/>
      <c r="C608" s="39"/>
      <c r="D608" s="15"/>
      <c r="E608" s="15"/>
      <c r="F608" s="39"/>
      <c r="G608" s="15"/>
      <c r="H608" s="14"/>
      <c r="I608" s="39"/>
      <c r="J608" s="39"/>
      <c r="K608" s="39"/>
      <c r="L608" s="15"/>
    </row>
    <row r="609" spans="1:12" ht="24">
      <c r="A609" s="14"/>
      <c r="B609" s="72"/>
      <c r="C609" s="39"/>
      <c r="D609" s="15"/>
      <c r="E609" s="15"/>
      <c r="F609" s="39"/>
      <c r="G609" s="15"/>
      <c r="H609" s="14"/>
      <c r="I609" s="39"/>
      <c r="J609" s="39"/>
      <c r="K609" s="39"/>
      <c r="L609" s="15"/>
    </row>
    <row r="610" spans="1:12" ht="24">
      <c r="A610" s="14"/>
      <c r="B610" s="72"/>
      <c r="C610" s="39"/>
      <c r="D610" s="15"/>
      <c r="E610" s="15"/>
      <c r="F610" s="39"/>
      <c r="G610" s="15"/>
      <c r="H610" s="14"/>
      <c r="I610" s="39"/>
      <c r="J610" s="39"/>
      <c r="K610" s="39"/>
      <c r="L610" s="15"/>
    </row>
    <row r="611" spans="1:12" ht="24">
      <c r="A611" s="14"/>
      <c r="B611" s="72"/>
      <c r="C611" s="39"/>
      <c r="D611" s="15"/>
      <c r="E611" s="15"/>
      <c r="F611" s="39"/>
      <c r="G611" s="15"/>
      <c r="H611" s="14"/>
      <c r="I611" s="39"/>
      <c r="J611" s="39"/>
      <c r="K611" s="39"/>
      <c r="L611" s="15"/>
    </row>
    <row r="612" spans="1:12" ht="24">
      <c r="A612" s="14"/>
      <c r="B612" s="72"/>
      <c r="C612" s="39"/>
      <c r="D612" s="15"/>
      <c r="E612" s="15"/>
      <c r="F612" s="39"/>
      <c r="G612" s="15"/>
      <c r="H612" s="14"/>
      <c r="I612" s="39"/>
      <c r="J612" s="39"/>
      <c r="K612" s="39"/>
      <c r="L612" s="15"/>
    </row>
    <row r="613" spans="1:12" ht="24">
      <c r="A613" s="14"/>
      <c r="B613" s="72"/>
      <c r="C613" s="39"/>
      <c r="D613" s="15"/>
      <c r="E613" s="15"/>
      <c r="F613" s="39"/>
      <c r="G613" s="15"/>
      <c r="H613" s="14"/>
      <c r="I613" s="39"/>
      <c r="J613" s="39"/>
      <c r="K613" s="39"/>
      <c r="L613" s="15"/>
    </row>
    <row r="614" spans="1:12" ht="24">
      <c r="A614" s="14"/>
      <c r="B614" s="72"/>
      <c r="C614" s="39"/>
      <c r="D614" s="15"/>
      <c r="E614" s="15"/>
      <c r="F614" s="39"/>
      <c r="G614" s="15"/>
      <c r="H614" s="14"/>
      <c r="I614" s="39"/>
      <c r="J614" s="39"/>
      <c r="K614" s="39"/>
      <c r="L614" s="15"/>
    </row>
    <row r="615" spans="1:12" ht="24">
      <c r="A615" s="14"/>
      <c r="B615" s="72"/>
      <c r="C615" s="39"/>
      <c r="D615" s="15"/>
      <c r="E615" s="15"/>
      <c r="F615" s="39"/>
      <c r="G615" s="15"/>
      <c r="H615" s="14"/>
      <c r="I615" s="39"/>
      <c r="J615" s="39"/>
      <c r="K615" s="39"/>
      <c r="L615" s="15"/>
    </row>
    <row r="616" spans="1:12" ht="24">
      <c r="A616" s="14"/>
      <c r="B616" s="72"/>
      <c r="C616" s="39"/>
      <c r="D616" s="15"/>
      <c r="E616" s="15"/>
      <c r="F616" s="39"/>
      <c r="G616" s="15"/>
      <c r="H616" s="14"/>
      <c r="I616" s="39"/>
      <c r="J616" s="39"/>
      <c r="K616" s="39"/>
      <c r="L616" s="15"/>
    </row>
    <row r="617" spans="1:12" ht="24">
      <c r="A617" s="14"/>
      <c r="B617" s="72"/>
      <c r="C617" s="39"/>
      <c r="D617" s="15"/>
      <c r="E617" s="15"/>
      <c r="F617" s="39"/>
      <c r="G617" s="15"/>
      <c r="H617" s="14"/>
      <c r="I617" s="39"/>
      <c r="J617" s="39"/>
      <c r="K617" s="39"/>
      <c r="L617" s="15"/>
    </row>
    <row r="618" spans="1:12" ht="24">
      <c r="A618" s="14"/>
      <c r="B618" s="72"/>
      <c r="C618" s="39"/>
      <c r="D618" s="15"/>
      <c r="E618" s="15"/>
      <c r="F618" s="39"/>
      <c r="G618" s="15"/>
      <c r="H618" s="14"/>
      <c r="I618" s="39"/>
      <c r="J618" s="39"/>
      <c r="K618" s="39"/>
      <c r="L618" s="15"/>
    </row>
    <row r="619" spans="1:12" ht="24">
      <c r="A619" s="14"/>
      <c r="B619" s="72"/>
      <c r="C619" s="39"/>
      <c r="D619" s="15"/>
      <c r="E619" s="15"/>
      <c r="F619" s="39"/>
      <c r="G619" s="15"/>
      <c r="H619" s="14"/>
      <c r="I619" s="39"/>
      <c r="J619" s="39"/>
      <c r="K619" s="39"/>
      <c r="L619" s="15"/>
    </row>
    <row r="620" spans="1:12" ht="24">
      <c r="A620" s="14"/>
      <c r="B620" s="72"/>
      <c r="C620" s="39"/>
      <c r="D620" s="15"/>
      <c r="E620" s="15"/>
      <c r="F620" s="39"/>
      <c r="G620" s="15"/>
      <c r="H620" s="14"/>
      <c r="I620" s="39"/>
      <c r="J620" s="39"/>
      <c r="K620" s="39"/>
      <c r="L620" s="15"/>
    </row>
    <row r="621" spans="1:12" ht="24">
      <c r="A621" s="14"/>
      <c r="B621" s="72"/>
      <c r="C621" s="39"/>
      <c r="D621" s="15"/>
      <c r="E621" s="15"/>
      <c r="F621" s="39"/>
      <c r="G621" s="15"/>
      <c r="H621" s="14"/>
      <c r="I621" s="39"/>
      <c r="J621" s="39"/>
      <c r="K621" s="39"/>
      <c r="L621" s="15"/>
    </row>
    <row r="622" spans="1:12" ht="24">
      <c r="A622" s="14"/>
      <c r="B622" s="72"/>
      <c r="C622" s="39"/>
      <c r="D622" s="15"/>
      <c r="E622" s="15"/>
      <c r="F622" s="39"/>
      <c r="G622" s="15"/>
      <c r="H622" s="14"/>
      <c r="I622" s="39"/>
      <c r="J622" s="39"/>
      <c r="K622" s="39"/>
      <c r="L622" s="15"/>
    </row>
    <row r="623" spans="1:12" ht="24">
      <c r="A623" s="14"/>
      <c r="B623" s="72"/>
      <c r="C623" s="39"/>
      <c r="D623" s="15"/>
      <c r="E623" s="15"/>
      <c r="F623" s="39"/>
      <c r="G623" s="15"/>
      <c r="H623" s="14"/>
      <c r="I623" s="39"/>
      <c r="J623" s="39"/>
      <c r="K623" s="39"/>
      <c r="L623" s="15"/>
    </row>
    <row r="624" spans="1:12" ht="24">
      <c r="A624" s="14"/>
      <c r="B624" s="72"/>
      <c r="C624" s="39"/>
      <c r="D624" s="15"/>
      <c r="E624" s="15"/>
      <c r="F624" s="39"/>
      <c r="G624" s="15"/>
      <c r="H624" s="14"/>
      <c r="I624" s="39"/>
      <c r="J624" s="39"/>
      <c r="K624" s="39"/>
      <c r="L624" s="15"/>
    </row>
    <row r="625" spans="1:12" ht="24">
      <c r="A625" s="14"/>
      <c r="B625" s="72"/>
      <c r="C625" s="39"/>
      <c r="D625" s="15"/>
      <c r="E625" s="15"/>
      <c r="F625" s="39"/>
      <c r="G625" s="15"/>
      <c r="H625" s="14"/>
      <c r="I625" s="39"/>
      <c r="J625" s="39"/>
      <c r="K625" s="39"/>
      <c r="L625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P6" sqref="P6"/>
    </sheetView>
  </sheetViews>
  <sheetFormatPr defaultColWidth="9.140625" defaultRowHeight="23.25"/>
  <cols>
    <col min="1" max="1" width="9.421875" style="22" customWidth="1"/>
    <col min="2" max="2" width="9.57421875" style="22" customWidth="1"/>
    <col min="3" max="3" width="8.140625" style="22" customWidth="1"/>
    <col min="4" max="4" width="11.00390625" style="22" bestFit="1" customWidth="1"/>
    <col min="5" max="5" width="11.7109375" style="22" customWidth="1"/>
    <col min="6" max="6" width="9.28125" style="22" customWidth="1"/>
    <col min="7" max="7" width="9.421875" style="22" customWidth="1"/>
    <col min="8" max="8" width="3.140625" style="22" customWidth="1"/>
    <col min="9" max="9" width="8.8515625" style="22" bestFit="1" customWidth="1"/>
    <col min="10" max="10" width="8.140625" style="22" customWidth="1"/>
    <col min="11" max="11" width="7.7109375" style="22" customWidth="1"/>
    <col min="12" max="12" width="8.421875" style="22" bestFit="1" customWidth="1"/>
    <col min="13" max="16384" width="9.140625" style="22" customWidth="1"/>
  </cols>
  <sheetData>
    <row r="1" spans="1:12" s="18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8" customFormat="1" ht="21" customHeight="1">
      <c r="A2" s="284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8" customFormat="1" ht="21" customHeight="1">
      <c r="A3" s="282" t="s">
        <v>111</v>
      </c>
      <c r="B3" s="282"/>
      <c r="C3" s="282"/>
      <c r="D3" s="283" t="s">
        <v>97</v>
      </c>
      <c r="E3" s="283"/>
      <c r="F3" s="283"/>
      <c r="G3" s="278" t="s">
        <v>41</v>
      </c>
      <c r="H3" s="278"/>
      <c r="I3" s="278"/>
      <c r="J3" s="279" t="s">
        <v>99</v>
      </c>
      <c r="K3" s="279"/>
      <c r="L3" s="279"/>
    </row>
    <row r="4" spans="1:12" s="18" customFormat="1" ht="21" customHeight="1">
      <c r="A4" s="282" t="s">
        <v>124</v>
      </c>
      <c r="B4" s="282"/>
      <c r="C4" s="282"/>
      <c r="D4" s="283" t="s">
        <v>125</v>
      </c>
      <c r="E4" s="283"/>
      <c r="F4" s="283"/>
      <c r="G4" s="278" t="s">
        <v>100</v>
      </c>
      <c r="H4" s="278"/>
      <c r="I4" s="278"/>
      <c r="J4" s="279" t="s">
        <v>22</v>
      </c>
      <c r="K4" s="279"/>
      <c r="L4" s="279"/>
    </row>
    <row r="5" spans="1:12" s="18" customFormat="1" ht="45" customHeight="1">
      <c r="A5" s="281" t="s">
        <v>4</v>
      </c>
      <c r="B5" s="256" t="s">
        <v>5</v>
      </c>
      <c r="C5" s="281" t="s">
        <v>6</v>
      </c>
      <c r="D5" s="281"/>
      <c r="E5" s="257" t="s">
        <v>126</v>
      </c>
      <c r="F5" s="258" t="s">
        <v>128</v>
      </c>
      <c r="G5" s="280" t="s">
        <v>23</v>
      </c>
      <c r="H5" s="280" t="s">
        <v>24</v>
      </c>
      <c r="I5" s="276" t="s">
        <v>25</v>
      </c>
      <c r="J5" s="277" t="s">
        <v>26</v>
      </c>
      <c r="K5" s="277"/>
      <c r="L5" s="277"/>
    </row>
    <row r="6" spans="1:12" s="18" customFormat="1" ht="42" customHeight="1">
      <c r="A6" s="281"/>
      <c r="B6" s="259" t="s">
        <v>27</v>
      </c>
      <c r="C6" s="254" t="s">
        <v>11</v>
      </c>
      <c r="D6" s="254" t="s">
        <v>12</v>
      </c>
      <c r="E6" s="257" t="s">
        <v>127</v>
      </c>
      <c r="F6" s="260" t="s">
        <v>14</v>
      </c>
      <c r="G6" s="280"/>
      <c r="H6" s="280"/>
      <c r="I6" s="276"/>
      <c r="J6" s="255" t="s">
        <v>28</v>
      </c>
      <c r="K6" s="255" t="s">
        <v>29</v>
      </c>
      <c r="L6" s="255" t="s">
        <v>30</v>
      </c>
    </row>
    <row r="7" spans="1:12" s="18" customFormat="1" ht="19.5" customHeight="1">
      <c r="A7" s="19" t="s">
        <v>15</v>
      </c>
      <c r="B7" s="261" t="s">
        <v>16</v>
      </c>
      <c r="C7" s="262" t="s">
        <v>17</v>
      </c>
      <c r="D7" s="262" t="s">
        <v>18</v>
      </c>
      <c r="E7" s="263" t="s">
        <v>31</v>
      </c>
      <c r="F7" s="264" t="s">
        <v>32</v>
      </c>
      <c r="G7" s="262" t="s">
        <v>21</v>
      </c>
      <c r="H7" s="262" t="s">
        <v>33</v>
      </c>
      <c r="I7" s="265" t="s">
        <v>15</v>
      </c>
      <c r="J7" s="266" t="s">
        <v>34</v>
      </c>
      <c r="K7" s="266" t="s">
        <v>35</v>
      </c>
      <c r="L7" s="266" t="s">
        <v>36</v>
      </c>
    </row>
    <row r="8" spans="1:12" s="20" customFormat="1" ht="16.5" customHeight="1">
      <c r="A8" s="267">
        <v>23839</v>
      </c>
      <c r="B8" s="268">
        <v>257.646</v>
      </c>
      <c r="C8" s="268">
        <v>7.023</v>
      </c>
      <c r="D8" s="269">
        <v>0.6067872</v>
      </c>
      <c r="E8" s="269">
        <v>8.887626666666668</v>
      </c>
      <c r="F8" s="269">
        <v>5.392898099712</v>
      </c>
      <c r="G8" s="270" t="s">
        <v>43</v>
      </c>
      <c r="H8" s="271">
        <v>1</v>
      </c>
      <c r="I8" s="267">
        <v>23839</v>
      </c>
      <c r="J8" s="268">
        <v>0.38316</v>
      </c>
      <c r="K8" s="268">
        <v>3.70041</v>
      </c>
      <c r="L8" s="268">
        <v>22.57931</v>
      </c>
    </row>
    <row r="9" spans="1:12" s="20" customFormat="1" ht="16.5" customHeight="1">
      <c r="A9" s="267">
        <v>23860</v>
      </c>
      <c r="B9" s="268">
        <v>257.506</v>
      </c>
      <c r="C9" s="268">
        <v>6.335</v>
      </c>
      <c r="D9" s="269">
        <v>0.547344</v>
      </c>
      <c r="E9" s="269">
        <v>7.029693333333334</v>
      </c>
      <c r="F9" s="269">
        <v>3.847660467840001</v>
      </c>
      <c r="G9" s="270" t="s">
        <v>40</v>
      </c>
      <c r="H9" s="271">
        <f>+H8+1</f>
        <v>2</v>
      </c>
      <c r="I9" s="267">
        <v>23860</v>
      </c>
      <c r="J9" s="268">
        <v>3.09971</v>
      </c>
      <c r="K9" s="268">
        <v>9.80577</v>
      </c>
      <c r="L9" s="268">
        <v>8.1836</v>
      </c>
    </row>
    <row r="10" spans="1:13" s="20" customFormat="1" ht="16.5" customHeight="1">
      <c r="A10" s="267">
        <v>23880</v>
      </c>
      <c r="B10" s="268">
        <v>258.206</v>
      </c>
      <c r="C10" s="268">
        <v>32.929</v>
      </c>
      <c r="D10" s="269">
        <v>2.8450656000000003</v>
      </c>
      <c r="E10" s="269">
        <v>10.773403333333334</v>
      </c>
      <c r="F10" s="269">
        <v>30.651039218592008</v>
      </c>
      <c r="G10" s="270" t="s">
        <v>103</v>
      </c>
      <c r="H10" s="271">
        <f>+H9+1</f>
        <v>3</v>
      </c>
      <c r="I10" s="267">
        <v>23880</v>
      </c>
      <c r="J10" s="268">
        <v>7.79394</v>
      </c>
      <c r="K10" s="268">
        <v>14.16061</v>
      </c>
      <c r="L10" s="268">
        <v>10.36566</v>
      </c>
      <c r="M10" s="21"/>
    </row>
    <row r="11" spans="1:12" s="20" customFormat="1" ht="16.5" customHeight="1">
      <c r="A11" s="267">
        <v>23884</v>
      </c>
      <c r="B11" s="268">
        <v>263.406</v>
      </c>
      <c r="C11" s="268">
        <v>823.131</v>
      </c>
      <c r="D11" s="269">
        <v>71.1185184</v>
      </c>
      <c r="E11" s="269">
        <v>585.7841566666666</v>
      </c>
      <c r="F11" s="269">
        <v>41660.10132432681</v>
      </c>
      <c r="G11" s="270" t="s">
        <v>45</v>
      </c>
      <c r="H11" s="271">
        <f>+H10+1</f>
        <v>4</v>
      </c>
      <c r="I11" s="267">
        <v>23884</v>
      </c>
      <c r="J11" s="268">
        <v>568.55495</v>
      </c>
      <c r="K11" s="268">
        <v>629.72807</v>
      </c>
      <c r="L11" s="268">
        <v>559.06945</v>
      </c>
    </row>
    <row r="12" spans="1:12" ht="16.5" customHeight="1">
      <c r="A12" s="267">
        <v>23901</v>
      </c>
      <c r="B12" s="268">
        <v>258.156</v>
      </c>
      <c r="C12" s="268">
        <v>23.424</v>
      </c>
      <c r="D12" s="269">
        <v>2.0238336</v>
      </c>
      <c r="E12" s="269">
        <v>3.3066333333333335</v>
      </c>
      <c r="F12" s="269">
        <v>6.692075642880001</v>
      </c>
      <c r="G12" s="270" t="s">
        <v>46</v>
      </c>
      <c r="H12" s="271">
        <f aca="true" t="shared" si="0" ref="H12:H34">+H11+1</f>
        <v>5</v>
      </c>
      <c r="I12" s="267">
        <v>23901</v>
      </c>
      <c r="J12" s="268">
        <v>2.34357</v>
      </c>
      <c r="K12" s="268">
        <v>7.57633</v>
      </c>
      <c r="L12" s="268">
        <v>0</v>
      </c>
    </row>
    <row r="13" spans="1:12" ht="16.5" customHeight="1">
      <c r="A13" s="267">
        <v>23916</v>
      </c>
      <c r="B13" s="268">
        <v>257.566</v>
      </c>
      <c r="C13" s="268">
        <v>10.011</v>
      </c>
      <c r="D13" s="269">
        <v>0.8649504</v>
      </c>
      <c r="E13" s="269">
        <v>5.261363333333333</v>
      </c>
      <c r="F13" s="269">
        <v>4.550818319712</v>
      </c>
      <c r="G13" s="270" t="s">
        <v>47</v>
      </c>
      <c r="H13" s="271">
        <f t="shared" si="0"/>
        <v>6</v>
      </c>
      <c r="I13" s="267">
        <v>23916</v>
      </c>
      <c r="J13" s="268">
        <v>11.88058</v>
      </c>
      <c r="K13" s="268">
        <v>3.90351</v>
      </c>
      <c r="L13" s="268">
        <v>0</v>
      </c>
    </row>
    <row r="14" spans="1:17" ht="16.5" customHeight="1">
      <c r="A14" s="267">
        <v>23930</v>
      </c>
      <c r="B14" s="268">
        <v>257.776</v>
      </c>
      <c r="C14" s="268">
        <v>13.993</v>
      </c>
      <c r="D14" s="269">
        <v>1.2089952000000002</v>
      </c>
      <c r="E14" s="269">
        <v>107.36111</v>
      </c>
      <c r="F14" s="269">
        <v>129.799066656672</v>
      </c>
      <c r="G14" s="270" t="s">
        <v>49</v>
      </c>
      <c r="H14" s="271">
        <f t="shared" si="0"/>
        <v>7</v>
      </c>
      <c r="I14" s="267">
        <v>23930</v>
      </c>
      <c r="J14" s="268">
        <v>99.83247</v>
      </c>
      <c r="K14" s="268">
        <v>101.37581</v>
      </c>
      <c r="L14" s="268">
        <v>120.87505</v>
      </c>
      <c r="Q14" s="18"/>
    </row>
    <row r="15" spans="1:12" ht="16.5" customHeight="1">
      <c r="A15" s="267">
        <v>23949</v>
      </c>
      <c r="B15" s="268">
        <v>259.446</v>
      </c>
      <c r="C15" s="268">
        <v>134.282</v>
      </c>
      <c r="D15" s="269">
        <v>11.601964800000001</v>
      </c>
      <c r="E15" s="269">
        <v>100.35518333333334</v>
      </c>
      <c r="F15" s="269">
        <v>1164.3173045308802</v>
      </c>
      <c r="G15" s="270" t="s">
        <v>50</v>
      </c>
      <c r="H15" s="271">
        <f t="shared" si="0"/>
        <v>8</v>
      </c>
      <c r="I15" s="267">
        <v>23949</v>
      </c>
      <c r="J15" s="268">
        <v>118.90334</v>
      </c>
      <c r="K15" s="268">
        <v>84.41172</v>
      </c>
      <c r="L15" s="268">
        <v>97.75049</v>
      </c>
    </row>
    <row r="16" spans="1:12" ht="16.5" customHeight="1">
      <c r="A16" s="267">
        <v>23958</v>
      </c>
      <c r="B16" s="268">
        <v>259.406</v>
      </c>
      <c r="C16" s="268">
        <v>128.25</v>
      </c>
      <c r="D16" s="269">
        <v>11.0808</v>
      </c>
      <c r="E16" s="269">
        <v>68.47926666666667</v>
      </c>
      <c r="F16" s="269">
        <v>758.8050580800001</v>
      </c>
      <c r="G16" s="270" t="s">
        <v>77</v>
      </c>
      <c r="H16" s="271">
        <f t="shared" si="0"/>
        <v>9</v>
      </c>
      <c r="I16" s="267">
        <v>23958</v>
      </c>
      <c r="J16" s="268">
        <v>46.63437</v>
      </c>
      <c r="K16" s="268">
        <v>94.09247</v>
      </c>
      <c r="L16" s="268">
        <v>64.71096</v>
      </c>
    </row>
    <row r="17" spans="1:12" ht="16.5" customHeight="1">
      <c r="A17" s="267">
        <v>23970</v>
      </c>
      <c r="B17" s="268">
        <v>260.966</v>
      </c>
      <c r="C17" s="268">
        <v>298.217</v>
      </c>
      <c r="D17" s="269">
        <v>25.7659488</v>
      </c>
      <c r="E17" s="269">
        <v>460.9025633333333</v>
      </c>
      <c r="F17" s="269">
        <v>11875.591848635424</v>
      </c>
      <c r="G17" s="270" t="s">
        <v>78</v>
      </c>
      <c r="H17" s="271">
        <f t="shared" si="0"/>
        <v>10</v>
      </c>
      <c r="I17" s="267">
        <v>23970</v>
      </c>
      <c r="J17" s="268">
        <v>446.75432</v>
      </c>
      <c r="K17" s="268">
        <v>490.70248</v>
      </c>
      <c r="L17" s="268">
        <v>445.25089</v>
      </c>
    </row>
    <row r="18" spans="1:12" ht="16.5" customHeight="1">
      <c r="A18" s="267">
        <v>23983</v>
      </c>
      <c r="B18" s="268">
        <v>261.036</v>
      </c>
      <c r="C18" s="268">
        <v>300.535</v>
      </c>
      <c r="D18" s="269">
        <v>25.966224000000004</v>
      </c>
      <c r="E18" s="269">
        <v>37.744859999999996</v>
      </c>
      <c r="F18" s="269">
        <v>980.09148960864</v>
      </c>
      <c r="G18" s="270" t="s">
        <v>79</v>
      </c>
      <c r="H18" s="271">
        <f t="shared" si="0"/>
        <v>11</v>
      </c>
      <c r="I18" s="267">
        <v>23983</v>
      </c>
      <c r="J18" s="268">
        <v>40.51925</v>
      </c>
      <c r="K18" s="268">
        <v>37.832</v>
      </c>
      <c r="L18" s="268">
        <v>34.88333</v>
      </c>
    </row>
    <row r="19" spans="1:12" ht="16.5" customHeight="1">
      <c r="A19" s="267">
        <v>23994</v>
      </c>
      <c r="B19" s="268">
        <v>260.056</v>
      </c>
      <c r="C19" s="268">
        <v>161.75</v>
      </c>
      <c r="D19" s="269">
        <v>13.975200000000001</v>
      </c>
      <c r="E19" s="269">
        <v>212.09592666666666</v>
      </c>
      <c r="F19" s="269">
        <v>2964.0829943520002</v>
      </c>
      <c r="G19" s="270" t="s">
        <v>80</v>
      </c>
      <c r="H19" s="271">
        <f t="shared" si="0"/>
        <v>12</v>
      </c>
      <c r="I19" s="267">
        <v>23994</v>
      </c>
      <c r="J19" s="268">
        <v>183.54112</v>
      </c>
      <c r="K19" s="268">
        <v>246.10064</v>
      </c>
      <c r="L19" s="268">
        <v>206.64602</v>
      </c>
    </row>
    <row r="20" spans="1:12" ht="16.5" customHeight="1">
      <c r="A20" s="267">
        <v>23998</v>
      </c>
      <c r="B20" s="268">
        <v>264.228</v>
      </c>
      <c r="C20" s="268">
        <v>988.992</v>
      </c>
      <c r="D20" s="269">
        <v>85.4489088</v>
      </c>
      <c r="E20" s="269">
        <v>409.54959333333335</v>
      </c>
      <c r="F20" s="269">
        <v>34995.56584981709</v>
      </c>
      <c r="G20" s="272" t="s">
        <v>81</v>
      </c>
      <c r="H20" s="271">
        <f t="shared" si="0"/>
        <v>13</v>
      </c>
      <c r="I20" s="267">
        <v>23998</v>
      </c>
      <c r="J20" s="268">
        <v>439.96019</v>
      </c>
      <c r="K20" s="268">
        <v>364.73033</v>
      </c>
      <c r="L20" s="268">
        <v>423.95826</v>
      </c>
    </row>
    <row r="21" spans="1:12" ht="16.5" customHeight="1">
      <c r="A21" s="267">
        <v>24013</v>
      </c>
      <c r="B21" s="268">
        <v>264.176</v>
      </c>
      <c r="C21" s="268">
        <v>1038</v>
      </c>
      <c r="D21" s="269">
        <v>89.6832</v>
      </c>
      <c r="E21" s="269">
        <v>192.21165</v>
      </c>
      <c r="F21" s="269">
        <v>17238.15584928</v>
      </c>
      <c r="G21" s="272" t="s">
        <v>82</v>
      </c>
      <c r="H21" s="271">
        <f t="shared" si="0"/>
        <v>14</v>
      </c>
      <c r="I21" s="267">
        <v>24013</v>
      </c>
      <c r="J21" s="268">
        <v>202.78079</v>
      </c>
      <c r="K21" s="268">
        <v>228.2593</v>
      </c>
      <c r="L21" s="268">
        <v>145.59486</v>
      </c>
    </row>
    <row r="22" spans="1:12" ht="16.5" customHeight="1">
      <c r="A22" s="267">
        <v>24019</v>
      </c>
      <c r="B22" s="268">
        <v>265.726</v>
      </c>
      <c r="C22" s="268">
        <v>1384.01</v>
      </c>
      <c r="D22" s="269">
        <v>119.57846400000001</v>
      </c>
      <c r="E22" s="269">
        <v>480.8764866666667</v>
      </c>
      <c r="F22" s="269">
        <v>57502.47164931649</v>
      </c>
      <c r="G22" s="272" t="s">
        <v>83</v>
      </c>
      <c r="H22" s="271">
        <f t="shared" si="0"/>
        <v>15</v>
      </c>
      <c r="I22" s="267">
        <v>24019</v>
      </c>
      <c r="J22" s="268">
        <v>468.24132</v>
      </c>
      <c r="K22" s="268">
        <v>459.14289</v>
      </c>
      <c r="L22" s="268">
        <v>515.24525</v>
      </c>
    </row>
    <row r="23" spans="1:12" s="18" customFormat="1" ht="16.5" customHeight="1">
      <c r="A23" s="267">
        <v>24022</v>
      </c>
      <c r="B23" s="268">
        <v>262.486</v>
      </c>
      <c r="C23" s="268">
        <v>826.586</v>
      </c>
      <c r="D23" s="269">
        <v>71.4170304</v>
      </c>
      <c r="E23" s="269">
        <v>449.1006066666667</v>
      </c>
      <c r="F23" s="269">
        <v>32073.431678971778</v>
      </c>
      <c r="G23" s="272" t="s">
        <v>84</v>
      </c>
      <c r="H23" s="271">
        <f t="shared" si="0"/>
        <v>16</v>
      </c>
      <c r="I23" s="267">
        <v>24022</v>
      </c>
      <c r="J23" s="268">
        <v>446.91891</v>
      </c>
      <c r="K23" s="268">
        <v>385.10951</v>
      </c>
      <c r="L23" s="268">
        <v>515.2734</v>
      </c>
    </row>
    <row r="24" spans="1:12" s="18" customFormat="1" ht="16.5" customHeight="1">
      <c r="A24" s="267">
        <v>24034</v>
      </c>
      <c r="B24" s="268">
        <v>259.926</v>
      </c>
      <c r="C24" s="268">
        <v>189.51</v>
      </c>
      <c r="D24" s="269">
        <v>16.373664</v>
      </c>
      <c r="E24" s="269">
        <v>526.52031</v>
      </c>
      <c r="F24" s="269">
        <v>8621.066645115841</v>
      </c>
      <c r="G24" s="272" t="s">
        <v>85</v>
      </c>
      <c r="H24" s="271">
        <f t="shared" si="0"/>
        <v>17</v>
      </c>
      <c r="I24" s="267">
        <v>24034</v>
      </c>
      <c r="J24" s="268">
        <v>493.6076</v>
      </c>
      <c r="K24" s="268">
        <v>559.18863</v>
      </c>
      <c r="L24" s="268">
        <v>526.7647</v>
      </c>
    </row>
    <row r="25" spans="1:12" s="18" customFormat="1" ht="16.5" customHeight="1">
      <c r="A25" s="267">
        <v>24053</v>
      </c>
      <c r="B25" s="268">
        <v>258.816</v>
      </c>
      <c r="C25" s="268">
        <v>85.978</v>
      </c>
      <c r="D25" s="269">
        <v>7.4284992</v>
      </c>
      <c r="E25" s="269">
        <v>37.95871</v>
      </c>
      <c r="F25" s="269">
        <v>281.97624686803204</v>
      </c>
      <c r="G25" s="272" t="s">
        <v>86</v>
      </c>
      <c r="H25" s="271">
        <f t="shared" si="0"/>
        <v>18</v>
      </c>
      <c r="I25" s="267">
        <v>24053</v>
      </c>
      <c r="J25" s="268">
        <v>38.48409</v>
      </c>
      <c r="K25" s="268">
        <v>36.31428</v>
      </c>
      <c r="L25" s="268">
        <v>39.07776</v>
      </c>
    </row>
    <row r="26" spans="1:12" s="18" customFormat="1" ht="16.5" customHeight="1">
      <c r="A26" s="267">
        <v>24070</v>
      </c>
      <c r="B26" s="268">
        <v>258.746</v>
      </c>
      <c r="C26" s="268">
        <v>85.832</v>
      </c>
      <c r="D26" s="269">
        <v>7.4158848</v>
      </c>
      <c r="E26" s="269">
        <v>43.82843666666667</v>
      </c>
      <c r="F26" s="269">
        <v>325.026637284096</v>
      </c>
      <c r="G26" s="272" t="s">
        <v>87</v>
      </c>
      <c r="H26" s="271">
        <f t="shared" si="0"/>
        <v>19</v>
      </c>
      <c r="I26" s="267">
        <v>24070</v>
      </c>
      <c r="J26" s="268">
        <v>28.30584</v>
      </c>
      <c r="K26" s="268">
        <v>36.64666</v>
      </c>
      <c r="L26" s="268">
        <v>66.53281</v>
      </c>
    </row>
    <row r="27" spans="1:18" s="18" customFormat="1" ht="16.5" customHeight="1">
      <c r="A27" s="267">
        <v>24084</v>
      </c>
      <c r="B27" s="268">
        <v>258.426</v>
      </c>
      <c r="C27" s="268">
        <v>23.828</v>
      </c>
      <c r="D27" s="269">
        <v>2.0587392</v>
      </c>
      <c r="E27" s="269">
        <v>12.544319999999999</v>
      </c>
      <c r="F27" s="269">
        <v>25.825483321344002</v>
      </c>
      <c r="G27" s="272" t="s">
        <v>88</v>
      </c>
      <c r="H27" s="271">
        <f t="shared" si="0"/>
        <v>20</v>
      </c>
      <c r="I27" s="267">
        <v>24084</v>
      </c>
      <c r="J27" s="268">
        <v>12.9826</v>
      </c>
      <c r="K27" s="268">
        <v>8.45407</v>
      </c>
      <c r="L27" s="268">
        <v>16.19629</v>
      </c>
      <c r="R27" s="150"/>
    </row>
    <row r="28" spans="1:12" s="18" customFormat="1" ht="16.5" customHeight="1">
      <c r="A28" s="267">
        <v>24095</v>
      </c>
      <c r="B28" s="268">
        <v>258.666</v>
      </c>
      <c r="C28" s="268">
        <v>24.449</v>
      </c>
      <c r="D28" s="269">
        <v>2.1123936000000003</v>
      </c>
      <c r="E28" s="269">
        <v>3.853546666666667</v>
      </c>
      <c r="F28" s="269">
        <v>8.140207315968002</v>
      </c>
      <c r="G28" s="272" t="s">
        <v>95</v>
      </c>
      <c r="H28" s="271">
        <f t="shared" si="0"/>
        <v>21</v>
      </c>
      <c r="I28" s="267">
        <v>24095</v>
      </c>
      <c r="J28" s="268">
        <v>2.64822</v>
      </c>
      <c r="K28" s="268">
        <v>8.56947</v>
      </c>
      <c r="L28" s="268">
        <v>0.34295</v>
      </c>
    </row>
    <row r="29" spans="1:12" s="18" customFormat="1" ht="16.5" customHeight="1">
      <c r="A29" s="267">
        <v>24116</v>
      </c>
      <c r="B29" s="268">
        <v>258.136</v>
      </c>
      <c r="C29" s="268">
        <v>21.506</v>
      </c>
      <c r="D29" s="269">
        <v>1.8581184000000002</v>
      </c>
      <c r="E29" s="269">
        <v>27.78189</v>
      </c>
      <c r="F29" s="269">
        <v>51.622040995776004</v>
      </c>
      <c r="G29" s="272" t="s">
        <v>96</v>
      </c>
      <c r="H29" s="271">
        <f t="shared" si="0"/>
        <v>22</v>
      </c>
      <c r="I29" s="267">
        <v>24116</v>
      </c>
      <c r="J29" s="268">
        <v>33.64315</v>
      </c>
      <c r="K29" s="268">
        <v>21.64799</v>
      </c>
      <c r="L29" s="268">
        <v>28.05453</v>
      </c>
    </row>
    <row r="30" spans="1:12" s="18" customFormat="1" ht="16.5" customHeight="1">
      <c r="A30" s="267">
        <v>24124</v>
      </c>
      <c r="B30" s="268">
        <v>257.936</v>
      </c>
      <c r="C30" s="268">
        <v>20.062</v>
      </c>
      <c r="D30" s="269">
        <v>1.7333568000000001</v>
      </c>
      <c r="E30" s="269">
        <v>38.38525</v>
      </c>
      <c r="F30" s="269">
        <v>66.5353341072</v>
      </c>
      <c r="G30" s="272" t="s">
        <v>104</v>
      </c>
      <c r="H30" s="271">
        <f t="shared" si="0"/>
        <v>23</v>
      </c>
      <c r="I30" s="267">
        <v>24124</v>
      </c>
      <c r="J30" s="268">
        <v>27.88262</v>
      </c>
      <c r="K30" s="268">
        <v>41.63475</v>
      </c>
      <c r="L30" s="268">
        <v>45.63838</v>
      </c>
    </row>
    <row r="31" spans="1:12" s="18" customFormat="1" ht="16.5" customHeight="1">
      <c r="A31" s="267">
        <v>24144</v>
      </c>
      <c r="B31" s="268">
        <v>258.216</v>
      </c>
      <c r="C31" s="268">
        <v>21.959</v>
      </c>
      <c r="D31" s="269">
        <v>1.8972576</v>
      </c>
      <c r="E31" s="269">
        <v>45.16248333333334</v>
      </c>
      <c r="F31" s="269">
        <v>85.68486473904002</v>
      </c>
      <c r="G31" s="272" t="s">
        <v>105</v>
      </c>
      <c r="H31" s="271">
        <f t="shared" si="0"/>
        <v>24</v>
      </c>
      <c r="I31" s="267">
        <v>24144</v>
      </c>
      <c r="J31" s="268">
        <v>61.67298</v>
      </c>
      <c r="K31" s="268">
        <v>40.41346</v>
      </c>
      <c r="L31" s="268">
        <v>33.40101</v>
      </c>
    </row>
    <row r="32" spans="1:12" s="18" customFormat="1" ht="16.5" customHeight="1">
      <c r="A32" s="267">
        <v>24160</v>
      </c>
      <c r="B32" s="268">
        <v>257.756</v>
      </c>
      <c r="C32" s="268">
        <v>16.868</v>
      </c>
      <c r="D32" s="269">
        <v>1.4573952</v>
      </c>
      <c r="E32" s="269">
        <v>45.00837333333334</v>
      </c>
      <c r="F32" s="269">
        <v>65.59498725580801</v>
      </c>
      <c r="G32" s="272" t="s">
        <v>106</v>
      </c>
      <c r="H32" s="271">
        <f t="shared" si="0"/>
        <v>25</v>
      </c>
      <c r="I32" s="267">
        <v>24160</v>
      </c>
      <c r="J32" s="268">
        <v>52.52196</v>
      </c>
      <c r="K32" s="268">
        <v>43.5674</v>
      </c>
      <c r="L32" s="268">
        <v>38.93576</v>
      </c>
    </row>
    <row r="33" spans="1:12" s="18" customFormat="1" ht="16.5" customHeight="1">
      <c r="A33" s="267">
        <v>24173</v>
      </c>
      <c r="B33" s="268">
        <v>257.906</v>
      </c>
      <c r="C33" s="268">
        <v>19.579</v>
      </c>
      <c r="D33" s="269">
        <v>1.6916256</v>
      </c>
      <c r="E33" s="269">
        <v>19.271246666666666</v>
      </c>
      <c r="F33" s="269">
        <v>32.599734205248</v>
      </c>
      <c r="G33" s="272" t="s">
        <v>107</v>
      </c>
      <c r="H33" s="271">
        <f t="shared" si="0"/>
        <v>26</v>
      </c>
      <c r="I33" s="267">
        <v>24173</v>
      </c>
      <c r="J33" s="268">
        <v>23.30415</v>
      </c>
      <c r="K33" s="268">
        <v>5.83933</v>
      </c>
      <c r="L33" s="268">
        <v>28.67026</v>
      </c>
    </row>
    <row r="34" spans="1:12" ht="18" customHeight="1">
      <c r="A34" s="267">
        <v>24183</v>
      </c>
      <c r="B34" s="268">
        <v>257.946</v>
      </c>
      <c r="C34" s="268">
        <v>257.946</v>
      </c>
      <c r="D34" s="269">
        <v>22.286534400000004</v>
      </c>
      <c r="E34" s="269">
        <v>29.503560000000004</v>
      </c>
      <c r="F34" s="269">
        <v>657.5321048624642</v>
      </c>
      <c r="G34" s="272" t="s">
        <v>108</v>
      </c>
      <c r="H34" s="271">
        <f t="shared" si="0"/>
        <v>27</v>
      </c>
      <c r="I34" s="267">
        <v>24183</v>
      </c>
      <c r="J34" s="268">
        <v>20.48131</v>
      </c>
      <c r="K34" s="268">
        <v>30.03604</v>
      </c>
      <c r="L34" s="268">
        <v>37.99333</v>
      </c>
    </row>
    <row r="35" spans="1:12" ht="17.25" customHeight="1">
      <c r="A35" s="267"/>
      <c r="B35" s="268"/>
      <c r="C35" s="268"/>
      <c r="D35" s="269"/>
      <c r="E35" s="269"/>
      <c r="F35" s="269"/>
      <c r="G35" s="272"/>
      <c r="H35" s="271"/>
      <c r="I35" s="267"/>
      <c r="J35" s="268"/>
      <c r="K35" s="268"/>
      <c r="L35" s="26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24&amp;14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3"/>
  <sheetViews>
    <sheetView tabSelected="1" zoomScalePageLayoutView="0" workbookViewId="0" topLeftCell="A1">
      <selection activeCell="D35" sqref="D35"/>
    </sheetView>
  </sheetViews>
  <sheetFormatPr defaultColWidth="9.140625" defaultRowHeight="23.25"/>
  <cols>
    <col min="1" max="9" width="9.7109375" style="23" customWidth="1"/>
    <col min="10" max="16384" width="9.140625" style="23" customWidth="1"/>
  </cols>
  <sheetData>
    <row r="14" ht="23.25">
      <c r="J14" s="115"/>
    </row>
    <row r="16" spans="4:6" ht="23.25">
      <c r="D16" s="24" t="s">
        <v>37</v>
      </c>
      <c r="E16" s="25">
        <v>27</v>
      </c>
      <c r="F16" s="26" t="s">
        <v>38</v>
      </c>
    </row>
    <row r="17" ht="24" customHeight="1"/>
    <row r="33" spans="4:6" ht="23.25">
      <c r="D33" s="24" t="s">
        <v>39</v>
      </c>
      <c r="E33" s="25">
        <v>245</v>
      </c>
      <c r="F33" s="26" t="s">
        <v>38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23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6"/>
  <sheetViews>
    <sheetView zoomScalePageLayoutView="0" workbookViewId="0" topLeftCell="A1">
      <selection activeCell="P7" sqref="P7"/>
    </sheetView>
  </sheetViews>
  <sheetFormatPr defaultColWidth="11.421875" defaultRowHeight="23.25"/>
  <cols>
    <col min="1" max="1" width="9.57421875" style="36" customWidth="1"/>
    <col min="2" max="2" width="2.7109375" style="37" bestFit="1" customWidth="1"/>
    <col min="3" max="4" width="7.421875" style="38" customWidth="1"/>
    <col min="5" max="5" width="8.421875" style="201" bestFit="1" customWidth="1"/>
    <col min="6" max="6" width="8.7109375" style="31" customWidth="1"/>
    <col min="7" max="15" width="9.7109375" style="31" customWidth="1"/>
    <col min="16" max="16384" width="11.421875" style="31" customWidth="1"/>
  </cols>
  <sheetData>
    <row r="1" spans="1:17" ht="22.5" customHeight="1">
      <c r="A1" s="27">
        <v>23833</v>
      </c>
      <c r="B1" s="28">
        <v>37712</v>
      </c>
      <c r="C1"/>
      <c r="D1" s="29">
        <v>257.27</v>
      </c>
      <c r="E1" s="202"/>
      <c r="F1" s="60">
        <v>257.666</v>
      </c>
      <c r="Q1" s="61"/>
    </row>
    <row r="2" spans="1:17" ht="22.5" customHeight="1">
      <c r="A2" s="27">
        <v>23834</v>
      </c>
      <c r="B2" s="28">
        <v>37713</v>
      </c>
      <c r="C2"/>
      <c r="D2" s="29">
        <v>258.17</v>
      </c>
      <c r="E2" s="202"/>
      <c r="Q2" s="61"/>
    </row>
    <row r="3" spans="1:17" ht="22.5" customHeight="1">
      <c r="A3" s="27">
        <v>23835</v>
      </c>
      <c r="B3" s="28">
        <v>37714</v>
      </c>
      <c r="C3"/>
      <c r="D3" s="29">
        <v>258.39</v>
      </c>
      <c r="E3" s="202"/>
      <c r="Q3" s="61"/>
    </row>
    <row r="4" spans="1:17" ht="22.5" customHeight="1">
      <c r="A4" s="27">
        <v>23836</v>
      </c>
      <c r="B4" s="28">
        <v>37715</v>
      </c>
      <c r="C4"/>
      <c r="D4" s="29">
        <v>258.87</v>
      </c>
      <c r="E4" s="202"/>
      <c r="Q4" s="61"/>
    </row>
    <row r="5" spans="1:17" ht="22.5" customHeight="1">
      <c r="A5" s="27">
        <v>23837</v>
      </c>
      <c r="B5" s="28">
        <v>37716</v>
      </c>
      <c r="C5"/>
      <c r="D5" s="29">
        <v>258.37</v>
      </c>
      <c r="E5" s="202"/>
      <c r="Q5" s="61"/>
    </row>
    <row r="6" spans="1:17" ht="22.5" customHeight="1">
      <c r="A6" s="27">
        <v>23838</v>
      </c>
      <c r="B6" s="28">
        <v>37717</v>
      </c>
      <c r="C6"/>
      <c r="D6" s="29">
        <v>257.93</v>
      </c>
      <c r="E6" s="202"/>
      <c r="Q6" s="61"/>
    </row>
    <row r="7" spans="1:17" ht="22.5" customHeight="1">
      <c r="A7" s="27">
        <v>23839</v>
      </c>
      <c r="B7" s="28">
        <v>37718</v>
      </c>
      <c r="C7"/>
      <c r="D7" s="29">
        <v>257.76</v>
      </c>
      <c r="E7" s="202">
        <v>257.646</v>
      </c>
      <c r="Q7" s="61"/>
    </row>
    <row r="8" spans="1:17" ht="22.5" customHeight="1">
      <c r="A8" s="27">
        <v>23840</v>
      </c>
      <c r="B8" s="28">
        <v>37719</v>
      </c>
      <c r="C8"/>
      <c r="D8" s="29">
        <v>258.27</v>
      </c>
      <c r="E8" s="202"/>
      <c r="Q8" s="61"/>
    </row>
    <row r="9" spans="1:17" ht="22.5" customHeight="1">
      <c r="A9" s="27">
        <v>23841</v>
      </c>
      <c r="B9" s="28">
        <v>37720</v>
      </c>
      <c r="C9"/>
      <c r="D9" s="29">
        <v>258.17</v>
      </c>
      <c r="E9" s="202"/>
      <c r="Q9" s="61"/>
    </row>
    <row r="10" spans="1:17" ht="22.5" customHeight="1">
      <c r="A10" s="27">
        <v>23842</v>
      </c>
      <c r="B10" s="28">
        <v>37721</v>
      </c>
      <c r="C10"/>
      <c r="D10" s="29">
        <v>258.27</v>
      </c>
      <c r="E10" s="202"/>
      <c r="Q10" s="61"/>
    </row>
    <row r="11" spans="1:17" ht="22.5" customHeight="1">
      <c r="A11" s="27">
        <v>23843</v>
      </c>
      <c r="B11" s="28">
        <v>37722</v>
      </c>
      <c r="C11"/>
      <c r="D11" s="29">
        <v>257.87</v>
      </c>
      <c r="E11" s="202"/>
      <c r="Q11" s="61"/>
    </row>
    <row r="12" spans="1:17" ht="22.5" customHeight="1">
      <c r="A12" s="27">
        <v>23844</v>
      </c>
      <c r="B12" s="28">
        <v>37723</v>
      </c>
      <c r="C12"/>
      <c r="D12" s="29">
        <v>257.87</v>
      </c>
      <c r="E12" s="202"/>
      <c r="Q12" s="61"/>
    </row>
    <row r="13" spans="1:17" ht="22.5" customHeight="1">
      <c r="A13" s="27">
        <v>23845</v>
      </c>
      <c r="B13" s="28">
        <v>37724</v>
      </c>
      <c r="C13"/>
      <c r="D13" s="29">
        <v>257.77</v>
      </c>
      <c r="E13" s="202"/>
      <c r="Q13" s="61"/>
    </row>
    <row r="14" spans="1:17" ht="22.5" customHeight="1">
      <c r="A14" s="27">
        <v>23846</v>
      </c>
      <c r="B14" s="28">
        <v>37725</v>
      </c>
      <c r="C14"/>
      <c r="D14" s="29">
        <v>257.71</v>
      </c>
      <c r="E14" s="202"/>
      <c r="Q14" s="61"/>
    </row>
    <row r="15" spans="1:17" ht="22.5" customHeight="1">
      <c r="A15" s="27">
        <v>23847</v>
      </c>
      <c r="B15" s="28">
        <v>37726</v>
      </c>
      <c r="C15"/>
      <c r="D15" s="29">
        <v>257.87</v>
      </c>
      <c r="E15" s="202"/>
      <c r="Q15" s="61"/>
    </row>
    <row r="16" spans="1:17" ht="22.5" customHeight="1">
      <c r="A16" s="27">
        <v>23848</v>
      </c>
      <c r="B16" s="28">
        <v>37727</v>
      </c>
      <c r="C16"/>
      <c r="D16" s="29">
        <v>257.45</v>
      </c>
      <c r="E16" s="202"/>
      <c r="J16" s="32" t="s">
        <v>37</v>
      </c>
      <c r="K16" s="33">
        <v>27</v>
      </c>
      <c r="L16" s="34" t="s">
        <v>38</v>
      </c>
      <c r="Q16" s="61"/>
    </row>
    <row r="17" spans="1:17" ht="22.5" customHeight="1">
      <c r="A17" s="27">
        <v>23849</v>
      </c>
      <c r="B17" s="28">
        <v>37728</v>
      </c>
      <c r="C17"/>
      <c r="D17" s="29">
        <v>257.53</v>
      </c>
      <c r="E17" s="202"/>
      <c r="Q17" s="61"/>
    </row>
    <row r="18" spans="1:17" ht="22.5" customHeight="1">
      <c r="A18" s="27">
        <v>23850</v>
      </c>
      <c r="B18" s="28">
        <v>37729</v>
      </c>
      <c r="C18"/>
      <c r="D18" s="29">
        <v>257.55</v>
      </c>
      <c r="E18" s="202"/>
      <c r="Q18" s="61"/>
    </row>
    <row r="19" spans="1:17" ht="22.5" customHeight="1">
      <c r="A19" s="27">
        <v>23851</v>
      </c>
      <c r="B19" s="28">
        <v>37730</v>
      </c>
      <c r="C19"/>
      <c r="D19" s="29">
        <v>257.43</v>
      </c>
      <c r="E19" s="202"/>
      <c r="Q19" s="61"/>
    </row>
    <row r="20" spans="1:17" ht="22.5" customHeight="1">
      <c r="A20" s="27">
        <v>23852</v>
      </c>
      <c r="B20" s="28">
        <v>37731</v>
      </c>
      <c r="C20"/>
      <c r="D20" s="29">
        <v>257.53</v>
      </c>
      <c r="E20" s="202"/>
      <c r="Q20" s="61"/>
    </row>
    <row r="21" spans="1:17" ht="22.5" customHeight="1">
      <c r="A21" s="27">
        <v>23853</v>
      </c>
      <c r="B21" s="28">
        <v>37732</v>
      </c>
      <c r="C21"/>
      <c r="D21" s="29">
        <v>258.07</v>
      </c>
      <c r="E21" s="249"/>
      <c r="Q21" s="61"/>
    </row>
    <row r="22" spans="1:17" ht="22.5" customHeight="1">
      <c r="A22" s="27">
        <v>23854</v>
      </c>
      <c r="B22" s="28">
        <v>37733</v>
      </c>
      <c r="C22"/>
      <c r="D22" s="29">
        <v>258.07</v>
      </c>
      <c r="E22" s="202"/>
      <c r="Q22" s="61"/>
    </row>
    <row r="23" spans="1:17" ht="22.5" customHeight="1">
      <c r="A23" s="27">
        <v>23855</v>
      </c>
      <c r="B23" s="28">
        <v>37734</v>
      </c>
      <c r="C23"/>
      <c r="D23" s="29">
        <v>258.07</v>
      </c>
      <c r="E23" s="202"/>
      <c r="Q23" s="61"/>
    </row>
    <row r="24" spans="1:17" ht="22.5" customHeight="1">
      <c r="A24" s="27">
        <v>23856</v>
      </c>
      <c r="B24" s="28">
        <v>37735</v>
      </c>
      <c r="C24"/>
      <c r="D24" s="29">
        <v>257.95</v>
      </c>
      <c r="E24" s="202"/>
      <c r="Q24" s="61"/>
    </row>
    <row r="25" spans="1:17" ht="22.5" customHeight="1">
      <c r="A25" s="27">
        <v>23857</v>
      </c>
      <c r="B25" s="28">
        <v>37736</v>
      </c>
      <c r="C25"/>
      <c r="D25" s="29">
        <v>257.94</v>
      </c>
      <c r="E25" s="202"/>
      <c r="Q25" s="61"/>
    </row>
    <row r="26" spans="1:17" ht="22.5" customHeight="1">
      <c r="A26" s="27">
        <v>23858</v>
      </c>
      <c r="B26" s="28">
        <v>37737</v>
      </c>
      <c r="C26"/>
      <c r="D26" s="29">
        <v>257.55</v>
      </c>
      <c r="E26" s="202"/>
      <c r="Q26" s="61"/>
    </row>
    <row r="27" spans="1:19" ht="22.5" customHeight="1">
      <c r="A27" s="27">
        <v>23859</v>
      </c>
      <c r="B27" s="28">
        <v>37738</v>
      </c>
      <c r="C27"/>
      <c r="D27" s="29">
        <v>257.68</v>
      </c>
      <c r="E27" s="202"/>
      <c r="G27" s="35"/>
      <c r="L27" s="35"/>
      <c r="M27" s="35"/>
      <c r="N27" s="35"/>
      <c r="O27" s="35"/>
      <c r="P27" s="35"/>
      <c r="Q27" s="61"/>
      <c r="R27" s="35"/>
      <c r="S27" s="35"/>
    </row>
    <row r="28" spans="1:19" s="35" customFormat="1" ht="22.5" customHeight="1">
      <c r="A28" s="27">
        <v>23860</v>
      </c>
      <c r="B28" s="28">
        <v>37739</v>
      </c>
      <c r="C28"/>
      <c r="D28" s="29">
        <v>257.53</v>
      </c>
      <c r="E28" s="202">
        <v>257.506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61"/>
      <c r="R28" s="31"/>
      <c r="S28" s="31"/>
    </row>
    <row r="29" spans="1:17" ht="22.5" customHeight="1">
      <c r="A29" s="27">
        <v>23861</v>
      </c>
      <c r="B29" s="28">
        <v>37740</v>
      </c>
      <c r="C29"/>
      <c r="D29" s="29">
        <v>257.57</v>
      </c>
      <c r="E29" s="202"/>
      <c r="Q29" s="61"/>
    </row>
    <row r="30" spans="1:17" ht="22.5" customHeight="1">
      <c r="A30" s="27">
        <v>23862</v>
      </c>
      <c r="B30" s="28">
        <v>37741</v>
      </c>
      <c r="C30"/>
      <c r="D30" s="29">
        <v>257.57</v>
      </c>
      <c r="E30" s="202"/>
      <c r="Q30" s="61"/>
    </row>
    <row r="31" spans="1:17" ht="22.5" customHeight="1">
      <c r="A31" s="27">
        <v>23863</v>
      </c>
      <c r="B31" s="28">
        <v>37742</v>
      </c>
      <c r="C31"/>
      <c r="D31" s="29">
        <v>257.57</v>
      </c>
      <c r="E31" s="202"/>
      <c r="Q31" s="61"/>
    </row>
    <row r="32" spans="1:5" ht="22.5" customHeight="1">
      <c r="A32" s="27">
        <v>23864</v>
      </c>
      <c r="B32" s="28">
        <v>37743</v>
      </c>
      <c r="C32"/>
      <c r="D32" s="29">
        <v>257.47</v>
      </c>
      <c r="E32" s="202"/>
    </row>
    <row r="33" spans="1:12" ht="22.5" customHeight="1">
      <c r="A33" s="27">
        <v>23865</v>
      </c>
      <c r="B33" s="28">
        <v>37744</v>
      </c>
      <c r="C33"/>
      <c r="D33" s="29">
        <v>257.47</v>
      </c>
      <c r="E33" s="202"/>
      <c r="J33" s="32" t="s">
        <v>37</v>
      </c>
      <c r="K33" s="33">
        <v>27</v>
      </c>
      <c r="L33" s="34" t="s">
        <v>38</v>
      </c>
    </row>
    <row r="34" spans="1:5" ht="21" customHeight="1">
      <c r="A34" s="27">
        <v>23866</v>
      </c>
      <c r="B34" s="28">
        <v>37745</v>
      </c>
      <c r="C34"/>
      <c r="D34" s="29">
        <v>257.59</v>
      </c>
      <c r="E34" s="202"/>
    </row>
    <row r="35" spans="1:12" ht="21" customHeight="1">
      <c r="A35" s="27">
        <v>23867</v>
      </c>
      <c r="B35" s="28">
        <v>37746</v>
      </c>
      <c r="C35"/>
      <c r="D35" s="29">
        <v>257.65</v>
      </c>
      <c r="E35" s="202"/>
      <c r="J35" s="32"/>
      <c r="K35" s="33"/>
      <c r="L35" s="34"/>
    </row>
    <row r="36" spans="1:5" ht="21" customHeight="1">
      <c r="A36" s="27">
        <v>23868</v>
      </c>
      <c r="B36" s="28">
        <v>37747</v>
      </c>
      <c r="C36"/>
      <c r="D36" s="29">
        <v>257.66</v>
      </c>
      <c r="E36" s="202"/>
    </row>
    <row r="37" spans="1:5" ht="21" customHeight="1">
      <c r="A37" s="27">
        <v>23869</v>
      </c>
      <c r="B37" s="28">
        <v>37748</v>
      </c>
      <c r="C37"/>
      <c r="D37" s="29">
        <v>258.13</v>
      </c>
      <c r="E37" s="202"/>
    </row>
    <row r="38" spans="1:5" ht="21" customHeight="1">
      <c r="A38" s="27">
        <v>23870</v>
      </c>
      <c r="B38" s="28">
        <v>37749</v>
      </c>
      <c r="C38"/>
      <c r="D38" s="29">
        <v>259.32</v>
      </c>
      <c r="E38" s="202"/>
    </row>
    <row r="39" spans="1:5" ht="23.25">
      <c r="A39" s="27">
        <v>23871</v>
      </c>
      <c r="B39" s="28">
        <v>37750</v>
      </c>
      <c r="C39"/>
      <c r="D39" s="29">
        <v>259.04</v>
      </c>
      <c r="E39" s="202"/>
    </row>
    <row r="40" spans="1:5" ht="23.25">
      <c r="A40" s="27">
        <v>23872</v>
      </c>
      <c r="B40" s="28">
        <v>37751</v>
      </c>
      <c r="C40"/>
      <c r="D40" s="29">
        <v>258.68</v>
      </c>
      <c r="E40" s="202"/>
    </row>
    <row r="41" spans="1:5" ht="23.25">
      <c r="A41" s="27">
        <v>23873</v>
      </c>
      <c r="B41" s="28">
        <v>37752</v>
      </c>
      <c r="C41"/>
      <c r="D41" s="29">
        <v>258.6</v>
      </c>
      <c r="E41" s="202"/>
    </row>
    <row r="42" spans="1:5" ht="23.25">
      <c r="A42" s="27">
        <v>23874</v>
      </c>
      <c r="B42" s="28">
        <v>37753</v>
      </c>
      <c r="C42"/>
      <c r="D42" s="29">
        <v>259.31</v>
      </c>
      <c r="E42" s="202"/>
    </row>
    <row r="43" spans="1:5" ht="23.25">
      <c r="A43" s="27">
        <v>23875</v>
      </c>
      <c r="B43" s="28">
        <v>37754</v>
      </c>
      <c r="C43"/>
      <c r="D43" s="29">
        <v>259.2</v>
      </c>
      <c r="E43" s="202"/>
    </row>
    <row r="44" spans="1:5" ht="23.25">
      <c r="A44" s="27">
        <v>23876</v>
      </c>
      <c r="B44" s="28">
        <v>37755</v>
      </c>
      <c r="C44"/>
      <c r="D44" s="29">
        <v>258.62</v>
      </c>
      <c r="E44" s="202"/>
    </row>
    <row r="45" spans="1:5" ht="23.25">
      <c r="A45" s="27">
        <v>23877</v>
      </c>
      <c r="B45" s="28">
        <v>37756</v>
      </c>
      <c r="C45"/>
      <c r="D45" s="29">
        <v>258.57</v>
      </c>
      <c r="E45" s="202"/>
    </row>
    <row r="46" spans="1:5" ht="23.25">
      <c r="A46" s="27">
        <v>23878</v>
      </c>
      <c r="B46" s="28">
        <v>37757</v>
      </c>
      <c r="C46"/>
      <c r="D46" s="29">
        <v>258.02</v>
      </c>
      <c r="E46" s="249"/>
    </row>
    <row r="47" spans="1:5" ht="23.25">
      <c r="A47" s="27">
        <v>23879</v>
      </c>
      <c r="B47" s="28">
        <v>37758</v>
      </c>
      <c r="C47"/>
      <c r="D47" s="29">
        <v>258.13</v>
      </c>
      <c r="E47" s="202"/>
    </row>
    <row r="48" spans="1:5" ht="23.25">
      <c r="A48" s="27">
        <v>23880</v>
      </c>
      <c r="B48" s="28">
        <v>37759</v>
      </c>
      <c r="C48"/>
      <c r="D48" s="29">
        <v>258.206</v>
      </c>
      <c r="E48" s="202">
        <v>258.206</v>
      </c>
    </row>
    <row r="49" spans="1:5" ht="23.25">
      <c r="A49" s="27">
        <v>23881</v>
      </c>
      <c r="B49" s="28">
        <v>37760</v>
      </c>
      <c r="C49"/>
      <c r="D49" s="29">
        <v>259</v>
      </c>
      <c r="E49" s="202"/>
    </row>
    <row r="50" spans="1:5" ht="23.25">
      <c r="A50" s="27">
        <v>23882</v>
      </c>
      <c r="B50" s="28">
        <v>37761</v>
      </c>
      <c r="C50"/>
      <c r="D50" s="29">
        <v>259.64</v>
      </c>
      <c r="E50" s="202"/>
    </row>
    <row r="51" spans="1:5" ht="23.25">
      <c r="A51" s="27">
        <v>23883</v>
      </c>
      <c r="B51" s="28">
        <v>37762</v>
      </c>
      <c r="C51"/>
      <c r="D51" s="29">
        <v>262.82</v>
      </c>
      <c r="E51" s="202"/>
    </row>
    <row r="52" spans="1:5" ht="23.25">
      <c r="A52" s="27">
        <v>23884</v>
      </c>
      <c r="B52" s="28">
        <v>37763</v>
      </c>
      <c r="C52"/>
      <c r="D52" s="29">
        <v>263.406</v>
      </c>
      <c r="E52" s="202">
        <v>263.406</v>
      </c>
    </row>
    <row r="53" spans="1:5" ht="23.25">
      <c r="A53" s="27">
        <v>23885</v>
      </c>
      <c r="B53" s="28">
        <v>37764</v>
      </c>
      <c r="C53"/>
      <c r="D53" s="29">
        <v>262.5</v>
      </c>
      <c r="E53" s="202"/>
    </row>
    <row r="54" spans="1:5" ht="23.25">
      <c r="A54" s="27">
        <v>23886</v>
      </c>
      <c r="B54" s="28">
        <v>37765</v>
      </c>
      <c r="C54"/>
      <c r="D54" s="29">
        <v>261.18</v>
      </c>
      <c r="E54" s="202"/>
    </row>
    <row r="55" spans="1:5" ht="23.25">
      <c r="A55" s="27">
        <v>23887</v>
      </c>
      <c r="B55" s="28">
        <v>37766</v>
      </c>
      <c r="C55"/>
      <c r="D55" s="29">
        <v>260.56</v>
      </c>
      <c r="E55" s="202"/>
    </row>
    <row r="56" spans="1:5" ht="23.25">
      <c r="A56" s="27">
        <v>23888</v>
      </c>
      <c r="B56" s="28">
        <v>37767</v>
      </c>
      <c r="C56"/>
      <c r="D56" s="29">
        <v>259.84</v>
      </c>
      <c r="E56" s="202"/>
    </row>
    <row r="57" spans="1:5" ht="23.25">
      <c r="A57" s="27">
        <v>23889</v>
      </c>
      <c r="B57" s="28">
        <v>37768</v>
      </c>
      <c r="C57"/>
      <c r="D57" s="29">
        <v>259.59</v>
      </c>
      <c r="E57" s="202"/>
    </row>
    <row r="58" spans="1:5" ht="23.25">
      <c r="A58" s="27">
        <v>23890</v>
      </c>
      <c r="B58" s="28">
        <v>37769</v>
      </c>
      <c r="C58"/>
      <c r="D58" s="29">
        <v>258.94</v>
      </c>
      <c r="E58" s="202"/>
    </row>
    <row r="59" spans="1:5" ht="23.25">
      <c r="A59" s="27">
        <v>23891</v>
      </c>
      <c r="B59" s="28">
        <v>37770</v>
      </c>
      <c r="C59"/>
      <c r="D59" s="29">
        <v>258.97</v>
      </c>
      <c r="E59" s="202"/>
    </row>
    <row r="60" spans="1:5" ht="23.25">
      <c r="A60" s="27">
        <v>23892</v>
      </c>
      <c r="B60" s="28">
        <v>37771</v>
      </c>
      <c r="C60"/>
      <c r="D60" s="29">
        <v>258.45</v>
      </c>
      <c r="E60" s="202"/>
    </row>
    <row r="61" spans="1:5" ht="23.25">
      <c r="A61" s="27">
        <v>23893</v>
      </c>
      <c r="B61" s="28">
        <v>37772</v>
      </c>
      <c r="C61"/>
      <c r="D61" s="29">
        <v>258.47</v>
      </c>
      <c r="E61" s="202"/>
    </row>
    <row r="62" spans="1:5" ht="23.25">
      <c r="A62" s="27">
        <v>23894</v>
      </c>
      <c r="B62" s="28">
        <v>37773</v>
      </c>
      <c r="C62"/>
      <c r="D62" s="29">
        <v>258.5</v>
      </c>
      <c r="E62" s="202"/>
    </row>
    <row r="63" spans="1:5" ht="23.25">
      <c r="A63" s="27">
        <v>23895</v>
      </c>
      <c r="B63" s="28">
        <v>37774</v>
      </c>
      <c r="C63"/>
      <c r="D63" s="29">
        <v>258.72</v>
      </c>
      <c r="E63" s="202"/>
    </row>
    <row r="64" spans="1:5" ht="23.25">
      <c r="A64" s="27">
        <v>23896</v>
      </c>
      <c r="B64" s="28">
        <v>37775</v>
      </c>
      <c r="C64"/>
      <c r="D64" s="29">
        <v>258.75</v>
      </c>
      <c r="E64" s="202"/>
    </row>
    <row r="65" spans="1:5" ht="23.25">
      <c r="A65" s="27">
        <v>23897</v>
      </c>
      <c r="B65" s="28">
        <v>37776</v>
      </c>
      <c r="C65"/>
      <c r="D65" s="29">
        <v>258.24</v>
      </c>
      <c r="E65" s="202"/>
    </row>
    <row r="66" spans="1:5" ht="23.25">
      <c r="A66" s="27">
        <v>23898</v>
      </c>
      <c r="B66" s="28">
        <v>37777</v>
      </c>
      <c r="C66"/>
      <c r="D66" s="29">
        <v>258.03</v>
      </c>
      <c r="E66" s="202"/>
    </row>
    <row r="67" spans="1:5" ht="23.25">
      <c r="A67" s="27">
        <v>23899</v>
      </c>
      <c r="B67" s="28">
        <v>37778</v>
      </c>
      <c r="C67"/>
      <c r="D67" s="29">
        <v>258.17</v>
      </c>
      <c r="E67" s="202"/>
    </row>
    <row r="68" spans="1:5" ht="23.25">
      <c r="A68" s="27">
        <v>23900</v>
      </c>
      <c r="B68" s="28">
        <v>37779</v>
      </c>
      <c r="C68"/>
      <c r="D68" s="29">
        <v>258.23</v>
      </c>
      <c r="E68" s="202"/>
    </row>
    <row r="69" spans="1:5" ht="23.25">
      <c r="A69" s="27">
        <v>23901</v>
      </c>
      <c r="B69" s="28">
        <v>37780</v>
      </c>
      <c r="C69"/>
      <c r="D69" s="29">
        <v>258.12</v>
      </c>
      <c r="E69" s="202">
        <v>258.156</v>
      </c>
    </row>
    <row r="70" spans="1:5" ht="23.25">
      <c r="A70" s="27">
        <v>23902</v>
      </c>
      <c r="B70" s="28">
        <v>37781</v>
      </c>
      <c r="C70"/>
      <c r="D70" s="29">
        <v>258.02</v>
      </c>
      <c r="E70" s="202"/>
    </row>
    <row r="71" spans="1:5" ht="23.25">
      <c r="A71" s="27">
        <v>23903</v>
      </c>
      <c r="B71" s="28">
        <v>37782</v>
      </c>
      <c r="C71"/>
      <c r="D71" s="29">
        <v>258.19</v>
      </c>
      <c r="E71" s="202"/>
    </row>
    <row r="72" spans="1:5" ht="23.25">
      <c r="A72" s="27">
        <v>23904</v>
      </c>
      <c r="B72" s="28">
        <v>37783</v>
      </c>
      <c r="C72"/>
      <c r="D72" s="29">
        <v>257.87</v>
      </c>
      <c r="E72" s="202"/>
    </row>
    <row r="73" spans="1:5" ht="23.25">
      <c r="A73" s="27">
        <v>23905</v>
      </c>
      <c r="B73" s="28">
        <v>37784</v>
      </c>
      <c r="C73"/>
      <c r="D73" s="29">
        <v>257.61</v>
      </c>
      <c r="E73" s="202"/>
    </row>
    <row r="74" spans="1:5" ht="23.25">
      <c r="A74" s="27">
        <v>23906</v>
      </c>
      <c r="B74" s="28">
        <v>37785</v>
      </c>
      <c r="C74"/>
      <c r="D74" s="29">
        <v>257.64</v>
      </c>
      <c r="E74" s="202"/>
    </row>
    <row r="75" spans="1:5" ht="23.25">
      <c r="A75" s="27">
        <v>23907</v>
      </c>
      <c r="B75" s="28">
        <v>37786</v>
      </c>
      <c r="C75"/>
      <c r="D75" s="29">
        <v>257.63</v>
      </c>
      <c r="E75" s="202"/>
    </row>
    <row r="76" spans="1:5" ht="23.25">
      <c r="A76" s="27">
        <v>23908</v>
      </c>
      <c r="B76" s="28">
        <v>37787</v>
      </c>
      <c r="C76"/>
      <c r="D76" s="29">
        <v>257.63</v>
      </c>
      <c r="E76" s="202"/>
    </row>
    <row r="77" spans="1:5" ht="23.25">
      <c r="A77" s="27">
        <v>23909</v>
      </c>
      <c r="B77" s="28">
        <v>37788</v>
      </c>
      <c r="C77"/>
      <c r="D77" s="29">
        <v>257.51</v>
      </c>
      <c r="E77" s="202"/>
    </row>
    <row r="78" spans="1:5" ht="23.25">
      <c r="A78" s="27">
        <v>23910</v>
      </c>
      <c r="B78" s="28">
        <v>37789</v>
      </c>
      <c r="C78"/>
      <c r="D78" s="29">
        <v>257.56</v>
      </c>
      <c r="E78" s="202"/>
    </row>
    <row r="79" spans="1:5" ht="23.25">
      <c r="A79" s="27">
        <v>23911</v>
      </c>
      <c r="B79" s="28">
        <v>37790</v>
      </c>
      <c r="C79"/>
      <c r="D79" s="29">
        <v>257.57</v>
      </c>
      <c r="E79" s="202"/>
    </row>
    <row r="80" spans="1:5" ht="23.25">
      <c r="A80" s="27">
        <v>23912</v>
      </c>
      <c r="B80" s="28">
        <v>37791</v>
      </c>
      <c r="C80"/>
      <c r="D80" s="29">
        <v>257.57</v>
      </c>
      <c r="E80" s="202"/>
    </row>
    <row r="81" spans="1:5" ht="23.25">
      <c r="A81" s="27">
        <v>23913</v>
      </c>
      <c r="B81" s="28">
        <v>37792</v>
      </c>
      <c r="C81"/>
      <c r="D81" s="29">
        <v>257.57</v>
      </c>
      <c r="E81" s="202"/>
    </row>
    <row r="82" spans="1:5" ht="23.25">
      <c r="A82" s="27">
        <v>23914</v>
      </c>
      <c r="B82" s="28">
        <v>37793</v>
      </c>
      <c r="C82"/>
      <c r="D82" s="29">
        <v>257.57</v>
      </c>
      <c r="E82" s="202"/>
    </row>
    <row r="83" spans="1:5" ht="23.25">
      <c r="A83" s="27">
        <v>23915</v>
      </c>
      <c r="B83" s="28">
        <v>37794</v>
      </c>
      <c r="C83"/>
      <c r="D83" s="29">
        <v>257.59</v>
      </c>
      <c r="E83" s="202"/>
    </row>
    <row r="84" spans="1:5" ht="23.25">
      <c r="A84" s="27">
        <v>23916</v>
      </c>
      <c r="B84" s="28">
        <v>37795</v>
      </c>
      <c r="C84"/>
      <c r="D84" s="29">
        <v>257.57</v>
      </c>
      <c r="E84" s="202">
        <v>257.566</v>
      </c>
    </row>
    <row r="85" spans="1:5" ht="23.25">
      <c r="A85" s="27">
        <v>23917</v>
      </c>
      <c r="B85" s="28">
        <v>37796</v>
      </c>
      <c r="C85"/>
      <c r="D85" s="29">
        <v>257.47</v>
      </c>
      <c r="E85" s="202"/>
    </row>
    <row r="86" spans="1:5" ht="23.25">
      <c r="A86" s="27">
        <v>23918</v>
      </c>
      <c r="B86" s="28">
        <v>37797</v>
      </c>
      <c r="C86"/>
      <c r="D86" s="29">
        <v>257.37</v>
      </c>
      <c r="E86" s="202"/>
    </row>
    <row r="87" spans="1:5" ht="23.25">
      <c r="A87" s="27">
        <v>23919</v>
      </c>
      <c r="B87" s="28">
        <v>37798</v>
      </c>
      <c r="C87"/>
      <c r="D87" s="29">
        <v>257.48</v>
      </c>
      <c r="E87" s="249"/>
    </row>
    <row r="88" spans="1:5" ht="23.25">
      <c r="A88" s="27">
        <v>23920</v>
      </c>
      <c r="B88" s="28">
        <v>37799</v>
      </c>
      <c r="C88"/>
      <c r="D88" s="29">
        <v>257.76</v>
      </c>
      <c r="E88" s="249"/>
    </row>
    <row r="89" spans="1:5" ht="23.25">
      <c r="A89" s="27">
        <v>23921</v>
      </c>
      <c r="B89" s="28">
        <v>37800</v>
      </c>
      <c r="C89"/>
      <c r="D89" s="29">
        <v>257.54</v>
      </c>
      <c r="E89" s="202"/>
    </row>
    <row r="90" spans="1:5" ht="23.25">
      <c r="A90" s="27">
        <v>23922</v>
      </c>
      <c r="B90" s="28">
        <v>37801</v>
      </c>
      <c r="C90"/>
      <c r="D90" s="29">
        <v>257.54</v>
      </c>
      <c r="E90" s="202"/>
    </row>
    <row r="91" spans="1:5" ht="23.25">
      <c r="A91" s="27">
        <v>23923</v>
      </c>
      <c r="B91" s="28">
        <v>37802</v>
      </c>
      <c r="C91"/>
      <c r="D91" s="29">
        <v>257.53</v>
      </c>
      <c r="E91" s="202"/>
    </row>
    <row r="92" spans="1:5" ht="23.25">
      <c r="A92" s="27">
        <v>23924</v>
      </c>
      <c r="B92" s="28">
        <v>37803</v>
      </c>
      <c r="C92"/>
      <c r="D92" s="29">
        <v>257.54</v>
      </c>
      <c r="E92" s="202"/>
    </row>
    <row r="93" spans="1:5" ht="23.25">
      <c r="A93" s="27">
        <v>23925</v>
      </c>
      <c r="B93" s="28">
        <v>37804</v>
      </c>
      <c r="C93"/>
      <c r="D93" s="29">
        <v>257.57</v>
      </c>
      <c r="E93" s="202"/>
    </row>
    <row r="94" spans="1:5" ht="23.25">
      <c r="A94" s="27">
        <v>23926</v>
      </c>
      <c r="B94" s="28">
        <v>37805</v>
      </c>
      <c r="C94"/>
      <c r="D94" s="29">
        <v>257.95</v>
      </c>
      <c r="E94" s="202"/>
    </row>
    <row r="95" spans="1:5" ht="23.25">
      <c r="A95" s="27">
        <v>23927</v>
      </c>
      <c r="B95" s="28">
        <v>37806</v>
      </c>
      <c r="C95"/>
      <c r="D95" s="29">
        <v>258.15</v>
      </c>
      <c r="E95" s="202"/>
    </row>
    <row r="96" spans="1:5" ht="23.25">
      <c r="A96" s="27">
        <v>23928</v>
      </c>
      <c r="B96" s="28">
        <v>37807</v>
      </c>
      <c r="C96"/>
      <c r="D96" s="29">
        <v>258.11</v>
      </c>
      <c r="E96" s="202"/>
    </row>
    <row r="97" spans="1:5" ht="23.25">
      <c r="A97" s="27">
        <v>23929</v>
      </c>
      <c r="B97" s="28">
        <v>37808</v>
      </c>
      <c r="C97"/>
      <c r="D97" s="29">
        <v>257.95</v>
      </c>
      <c r="E97" s="202"/>
    </row>
    <row r="98" spans="1:5" ht="23.25">
      <c r="A98" s="27">
        <v>23930</v>
      </c>
      <c r="B98" s="28">
        <v>37809</v>
      </c>
      <c r="C98"/>
      <c r="D98" s="29">
        <v>257.77</v>
      </c>
      <c r="E98" s="202">
        <v>257.776</v>
      </c>
    </row>
    <row r="99" spans="1:5" ht="23.25">
      <c r="A99" s="27">
        <v>23931</v>
      </c>
      <c r="B99" s="28">
        <v>37810</v>
      </c>
      <c r="C99"/>
      <c r="D99" s="29">
        <v>258.08</v>
      </c>
      <c r="E99" s="202"/>
    </row>
    <row r="100" spans="1:5" ht="23.25">
      <c r="A100" s="27">
        <v>23932</v>
      </c>
      <c r="B100" s="28">
        <v>37811</v>
      </c>
      <c r="C100"/>
      <c r="D100" s="29">
        <v>258.61</v>
      </c>
      <c r="E100" s="202"/>
    </row>
    <row r="101" spans="1:5" ht="23.25">
      <c r="A101" s="27">
        <v>23933</v>
      </c>
      <c r="B101" s="28">
        <v>37812</v>
      </c>
      <c r="C101"/>
      <c r="D101" s="29">
        <v>258.8</v>
      </c>
      <c r="E101" s="202"/>
    </row>
    <row r="102" spans="1:5" ht="23.25">
      <c r="A102" s="27">
        <v>23934</v>
      </c>
      <c r="B102" s="28">
        <v>37813</v>
      </c>
      <c r="C102"/>
      <c r="D102" s="29">
        <v>258.75</v>
      </c>
      <c r="E102" s="202"/>
    </row>
    <row r="103" spans="1:5" ht="23.25">
      <c r="A103" s="27">
        <v>23935</v>
      </c>
      <c r="B103" s="28">
        <v>37814</v>
      </c>
      <c r="C103"/>
      <c r="D103" s="29">
        <v>258.9</v>
      </c>
      <c r="E103" s="202"/>
    </row>
    <row r="104" spans="1:5" ht="23.25">
      <c r="A104" s="27">
        <v>23936</v>
      </c>
      <c r="B104" s="28">
        <v>37815</v>
      </c>
      <c r="C104"/>
      <c r="D104" s="29">
        <v>258.89</v>
      </c>
      <c r="E104" s="202"/>
    </row>
    <row r="105" spans="1:5" ht="23.25">
      <c r="A105" s="27">
        <v>23937</v>
      </c>
      <c r="B105" s="28">
        <v>37816</v>
      </c>
      <c r="C105"/>
      <c r="D105" s="29">
        <v>259.04</v>
      </c>
      <c r="E105" s="202"/>
    </row>
    <row r="106" spans="1:5" ht="23.25">
      <c r="A106" s="27">
        <v>23938</v>
      </c>
      <c r="B106" s="28">
        <v>37817</v>
      </c>
      <c r="C106"/>
      <c r="D106" s="29">
        <v>259.4</v>
      </c>
      <c r="E106" s="202"/>
    </row>
    <row r="107" spans="1:5" ht="23.25">
      <c r="A107" s="27">
        <v>23939</v>
      </c>
      <c r="B107" s="28">
        <v>37818</v>
      </c>
      <c r="C107"/>
      <c r="D107" s="29">
        <v>259.53</v>
      </c>
      <c r="E107" s="202"/>
    </row>
    <row r="108" spans="1:5" ht="23.25">
      <c r="A108" s="27">
        <v>23940</v>
      </c>
      <c r="B108" s="28">
        <v>37819</v>
      </c>
      <c r="C108"/>
      <c r="D108" s="29">
        <v>259.24</v>
      </c>
      <c r="E108" s="202"/>
    </row>
    <row r="109" spans="1:5" ht="23.25">
      <c r="A109" s="27">
        <v>23941</v>
      </c>
      <c r="B109" s="28">
        <v>37820</v>
      </c>
      <c r="C109"/>
      <c r="D109" s="29">
        <v>258.88</v>
      </c>
      <c r="E109" s="202"/>
    </row>
    <row r="110" spans="1:5" ht="23.25">
      <c r="A110" s="27">
        <v>23942</v>
      </c>
      <c r="B110" s="28">
        <v>37821</v>
      </c>
      <c r="C110"/>
      <c r="D110" s="29">
        <v>258.68</v>
      </c>
      <c r="E110" s="202"/>
    </row>
    <row r="111" spans="1:5" ht="23.25">
      <c r="A111" s="27">
        <v>23943</v>
      </c>
      <c r="B111" s="28">
        <v>37822</v>
      </c>
      <c r="C111"/>
      <c r="D111" s="29">
        <v>258.18</v>
      </c>
      <c r="E111" s="202"/>
    </row>
    <row r="112" spans="1:5" ht="23.25">
      <c r="A112" s="27">
        <v>23944</v>
      </c>
      <c r="B112" s="28">
        <v>37823</v>
      </c>
      <c r="C112"/>
      <c r="D112" s="29">
        <v>258.39</v>
      </c>
      <c r="E112" s="202"/>
    </row>
    <row r="113" spans="1:5" ht="23.25">
      <c r="A113" s="27">
        <v>23945</v>
      </c>
      <c r="B113" s="28">
        <v>37824</v>
      </c>
      <c r="C113"/>
      <c r="D113" s="29">
        <v>259.37</v>
      </c>
      <c r="E113" s="202"/>
    </row>
    <row r="114" spans="1:5" ht="23.25">
      <c r="A114" s="27">
        <v>23946</v>
      </c>
      <c r="B114" s="28">
        <v>37825</v>
      </c>
      <c r="C114"/>
      <c r="D114" s="29">
        <v>259.98</v>
      </c>
      <c r="E114" s="202"/>
    </row>
    <row r="115" spans="1:5" ht="23.25">
      <c r="A115" s="27">
        <v>23947</v>
      </c>
      <c r="B115" s="28">
        <v>37826</v>
      </c>
      <c r="C115"/>
      <c r="D115" s="29">
        <v>260.53</v>
      </c>
      <c r="E115" s="249"/>
    </row>
    <row r="116" spans="1:5" ht="23.25">
      <c r="A116" s="27">
        <v>23948</v>
      </c>
      <c r="B116" s="28">
        <v>37827</v>
      </c>
      <c r="C116"/>
      <c r="D116" s="29">
        <v>260.53</v>
      </c>
      <c r="E116" s="202"/>
    </row>
    <row r="117" spans="1:5" ht="23.25">
      <c r="A117" s="27">
        <v>23949</v>
      </c>
      <c r="B117" s="28">
        <v>37828</v>
      </c>
      <c r="C117"/>
      <c r="D117" s="29">
        <v>259.446</v>
      </c>
      <c r="E117" s="202">
        <v>259.446</v>
      </c>
    </row>
    <row r="118" spans="1:5" ht="23.25">
      <c r="A118" s="27">
        <v>23950</v>
      </c>
      <c r="B118" s="28">
        <v>37829</v>
      </c>
      <c r="C118"/>
      <c r="D118" s="29">
        <v>259.56</v>
      </c>
      <c r="E118" s="202"/>
    </row>
    <row r="119" spans="1:5" ht="23.25">
      <c r="A119" s="27">
        <v>23951</v>
      </c>
      <c r="B119" s="28">
        <v>37830</v>
      </c>
      <c r="C119"/>
      <c r="D119" s="29">
        <v>258.94</v>
      </c>
      <c r="E119" s="202"/>
    </row>
    <row r="120" spans="1:5" ht="23.25">
      <c r="A120" s="27">
        <v>23952</v>
      </c>
      <c r="B120" s="28">
        <v>37831</v>
      </c>
      <c r="C120"/>
      <c r="D120" s="29">
        <v>258.55</v>
      </c>
      <c r="E120" s="202"/>
    </row>
    <row r="121" spans="1:5" ht="23.25">
      <c r="A121" s="27">
        <v>23953</v>
      </c>
      <c r="B121" s="28">
        <v>37832</v>
      </c>
      <c r="C121"/>
      <c r="D121" s="29">
        <v>258.6</v>
      </c>
      <c r="E121" s="202"/>
    </row>
    <row r="122" spans="1:5" ht="23.25">
      <c r="A122" s="27">
        <v>23954</v>
      </c>
      <c r="B122" s="28">
        <v>37833</v>
      </c>
      <c r="C122"/>
      <c r="D122" s="29">
        <v>258.35</v>
      </c>
      <c r="E122" s="202"/>
    </row>
    <row r="123" spans="1:5" ht="23.25">
      <c r="A123" s="27">
        <v>23955</v>
      </c>
      <c r="B123" s="28">
        <v>37834</v>
      </c>
      <c r="C123"/>
      <c r="D123" s="29">
        <v>258.68</v>
      </c>
      <c r="E123" s="202"/>
    </row>
    <row r="124" spans="1:5" ht="23.25">
      <c r="A124" s="27">
        <v>23956</v>
      </c>
      <c r="B124" s="28">
        <v>37835</v>
      </c>
      <c r="C124"/>
      <c r="D124" s="29">
        <v>259.05</v>
      </c>
      <c r="E124" s="202"/>
    </row>
    <row r="125" spans="1:5" ht="23.25">
      <c r="A125" s="27">
        <v>23957</v>
      </c>
      <c r="B125" s="28">
        <v>37836</v>
      </c>
      <c r="C125"/>
      <c r="D125" s="29">
        <v>259.25</v>
      </c>
      <c r="E125" s="202"/>
    </row>
    <row r="126" spans="1:5" ht="23.25">
      <c r="A126" s="27">
        <v>23958</v>
      </c>
      <c r="B126" s="28">
        <v>37837</v>
      </c>
      <c r="C126"/>
      <c r="D126" s="29">
        <v>259.406</v>
      </c>
      <c r="E126" s="202">
        <v>259.406</v>
      </c>
    </row>
    <row r="127" spans="1:5" ht="23.25">
      <c r="A127" s="27">
        <v>23959</v>
      </c>
      <c r="B127" s="28">
        <v>37838</v>
      </c>
      <c r="C127"/>
      <c r="D127" s="29">
        <v>259.39</v>
      </c>
      <c r="E127" s="202"/>
    </row>
    <row r="128" spans="1:5" ht="23.25">
      <c r="A128" s="27">
        <v>23960</v>
      </c>
      <c r="B128" s="28">
        <v>37839</v>
      </c>
      <c r="C128"/>
      <c r="D128" s="29">
        <v>259.28</v>
      </c>
      <c r="E128" s="250"/>
    </row>
    <row r="129" spans="1:5" ht="23.25">
      <c r="A129" s="27">
        <v>23961</v>
      </c>
      <c r="B129" s="28">
        <v>37840</v>
      </c>
      <c r="C129"/>
      <c r="D129" s="29">
        <v>259.68</v>
      </c>
      <c r="E129" s="250"/>
    </row>
    <row r="130" spans="1:5" ht="23.25">
      <c r="A130" s="27">
        <v>23962</v>
      </c>
      <c r="B130" s="28">
        <v>37841</v>
      </c>
      <c r="C130"/>
      <c r="D130" s="29">
        <v>260.26</v>
      </c>
      <c r="E130" s="250"/>
    </row>
    <row r="131" spans="1:5" ht="23.25">
      <c r="A131" s="27">
        <v>23963</v>
      </c>
      <c r="B131" s="28">
        <v>37842</v>
      </c>
      <c r="C131"/>
      <c r="D131" s="29">
        <v>260.69</v>
      </c>
      <c r="E131" s="250"/>
    </row>
    <row r="132" spans="1:5" ht="23.25">
      <c r="A132" s="27">
        <v>23964</v>
      </c>
      <c r="B132" s="28">
        <v>37843</v>
      </c>
      <c r="C132"/>
      <c r="D132" s="29">
        <v>261.38</v>
      </c>
      <c r="E132" s="250"/>
    </row>
    <row r="133" spans="1:5" ht="23.25">
      <c r="A133" s="27">
        <v>23965</v>
      </c>
      <c r="B133" s="28">
        <v>37844</v>
      </c>
      <c r="C133"/>
      <c r="D133" s="29">
        <v>261.34</v>
      </c>
      <c r="E133" s="250"/>
    </row>
    <row r="134" spans="1:5" ht="23.25">
      <c r="A134" s="27">
        <v>23966</v>
      </c>
      <c r="B134" s="28">
        <v>37845</v>
      </c>
      <c r="C134"/>
      <c r="D134" s="29">
        <v>261.13</v>
      </c>
      <c r="E134" s="250"/>
    </row>
    <row r="135" spans="1:5" ht="23.25">
      <c r="A135" s="27">
        <v>23967</v>
      </c>
      <c r="B135" s="28">
        <v>37846</v>
      </c>
      <c r="C135"/>
      <c r="D135" s="29">
        <v>261.34</v>
      </c>
      <c r="E135" s="250"/>
    </row>
    <row r="136" spans="1:5" ht="23.25">
      <c r="A136" s="27">
        <v>23968</v>
      </c>
      <c r="B136" s="28">
        <v>37847</v>
      </c>
      <c r="C136"/>
      <c r="D136" s="29">
        <v>261.86</v>
      </c>
      <c r="E136" s="250"/>
    </row>
    <row r="137" spans="1:5" ht="23.25">
      <c r="A137" s="27">
        <v>23969</v>
      </c>
      <c r="B137" s="28">
        <v>37848</v>
      </c>
      <c r="C137"/>
      <c r="D137" s="29">
        <v>261.5</v>
      </c>
      <c r="E137" s="250"/>
    </row>
    <row r="138" spans="1:5" ht="23.25">
      <c r="A138" s="27">
        <v>23970</v>
      </c>
      <c r="B138" s="28">
        <v>37849</v>
      </c>
      <c r="C138"/>
      <c r="D138" s="29">
        <v>260.97</v>
      </c>
      <c r="E138" s="250">
        <v>260.966</v>
      </c>
    </row>
    <row r="139" spans="1:5" ht="23.25">
      <c r="A139" s="27">
        <v>23971</v>
      </c>
      <c r="B139" s="28">
        <v>37850</v>
      </c>
      <c r="C139"/>
      <c r="D139" s="29">
        <v>261.03</v>
      </c>
      <c r="E139" s="250"/>
    </row>
    <row r="140" spans="1:5" ht="23.25">
      <c r="A140" s="27">
        <v>23972</v>
      </c>
      <c r="B140" s="28">
        <v>37851</v>
      </c>
      <c r="C140"/>
      <c r="D140" s="29">
        <v>261.25</v>
      </c>
      <c r="E140" s="250"/>
    </row>
    <row r="141" spans="1:5" ht="23.25">
      <c r="A141" s="27">
        <v>23973</v>
      </c>
      <c r="B141" s="28">
        <v>37852</v>
      </c>
      <c r="C141"/>
      <c r="D141" s="29">
        <v>260.83</v>
      </c>
      <c r="E141" s="250"/>
    </row>
    <row r="142" spans="1:5" ht="23.25">
      <c r="A142" s="27">
        <v>23974</v>
      </c>
      <c r="B142" s="28">
        <v>37853</v>
      </c>
      <c r="C142"/>
      <c r="D142" s="29">
        <v>260.28</v>
      </c>
      <c r="E142" s="202"/>
    </row>
    <row r="143" spans="1:5" ht="23.25">
      <c r="A143" s="27">
        <v>23975</v>
      </c>
      <c r="B143" s="28">
        <v>37854</v>
      </c>
      <c r="C143"/>
      <c r="D143" s="29">
        <v>259.69</v>
      </c>
      <c r="E143" s="202"/>
    </row>
    <row r="144" spans="1:5" ht="23.25">
      <c r="A144" s="27">
        <v>23976</v>
      </c>
      <c r="B144" s="28">
        <v>37855</v>
      </c>
      <c r="C144"/>
      <c r="D144" s="29">
        <v>259.69</v>
      </c>
      <c r="E144" s="202"/>
    </row>
    <row r="145" spans="1:5" ht="23.25">
      <c r="A145" s="27">
        <v>23977</v>
      </c>
      <c r="B145" s="28">
        <v>37856</v>
      </c>
      <c r="C145"/>
      <c r="D145" s="29">
        <v>260.02</v>
      </c>
      <c r="E145" s="202"/>
    </row>
    <row r="146" spans="1:5" ht="23.25">
      <c r="A146" s="27">
        <v>23978</v>
      </c>
      <c r="B146" s="28">
        <v>37857</v>
      </c>
      <c r="C146"/>
      <c r="D146" s="29">
        <v>259.98</v>
      </c>
      <c r="E146" s="202"/>
    </row>
    <row r="147" spans="1:5" ht="23.25">
      <c r="A147" s="27">
        <v>23979</v>
      </c>
      <c r="B147" s="28">
        <v>37858</v>
      </c>
      <c r="C147"/>
      <c r="D147" s="29">
        <v>259.85</v>
      </c>
      <c r="E147" s="202"/>
    </row>
    <row r="148" spans="1:5" ht="23.25">
      <c r="A148" s="27">
        <v>23980</v>
      </c>
      <c r="B148" s="28">
        <v>37859</v>
      </c>
      <c r="C148"/>
      <c r="D148" s="29">
        <v>260.41</v>
      </c>
      <c r="E148" s="202"/>
    </row>
    <row r="149" spans="1:5" ht="23.25">
      <c r="A149" s="27">
        <v>23981</v>
      </c>
      <c r="B149" s="28">
        <v>37860</v>
      </c>
      <c r="C149"/>
      <c r="D149" s="29">
        <v>260.67</v>
      </c>
      <c r="E149" s="202"/>
    </row>
    <row r="150" spans="1:5" ht="23.25">
      <c r="A150" s="27">
        <v>23982</v>
      </c>
      <c r="B150" s="28">
        <v>37861</v>
      </c>
      <c r="C150"/>
      <c r="D150" s="29">
        <v>260.91</v>
      </c>
      <c r="E150" s="202"/>
    </row>
    <row r="151" spans="1:5" ht="23.25">
      <c r="A151" s="27">
        <v>23983</v>
      </c>
      <c r="B151" s="28">
        <v>37862</v>
      </c>
      <c r="C151"/>
      <c r="D151" s="29">
        <v>261.036</v>
      </c>
      <c r="E151" s="202">
        <v>261.036</v>
      </c>
    </row>
    <row r="152" spans="1:5" ht="23.25">
      <c r="A152" s="27">
        <v>23984</v>
      </c>
      <c r="B152" s="28">
        <v>37863</v>
      </c>
      <c r="C152"/>
      <c r="D152" s="29">
        <v>260.58</v>
      </c>
      <c r="E152" s="202"/>
    </row>
    <row r="153" spans="1:5" ht="23.25">
      <c r="A153" s="27">
        <v>23985</v>
      </c>
      <c r="B153" s="28">
        <v>37864</v>
      </c>
      <c r="C153"/>
      <c r="D153" s="29">
        <v>260.21</v>
      </c>
      <c r="E153" s="202"/>
    </row>
    <row r="154" spans="1:5" ht="23.25">
      <c r="A154" s="27">
        <v>23986</v>
      </c>
      <c r="B154" s="28">
        <v>37865</v>
      </c>
      <c r="C154"/>
      <c r="D154" s="29">
        <v>259.8043333333333</v>
      </c>
      <c r="E154" s="202"/>
    </row>
    <row r="155" spans="1:5" ht="23.25">
      <c r="A155" s="27">
        <v>23987</v>
      </c>
      <c r="B155" s="28">
        <v>37866</v>
      </c>
      <c r="C155"/>
      <c r="D155" s="29">
        <v>259.7855833333333</v>
      </c>
      <c r="E155" s="202"/>
    </row>
    <row r="156" spans="1:5" ht="23.25">
      <c r="A156" s="27">
        <v>23988</v>
      </c>
      <c r="B156" s="28">
        <v>37867</v>
      </c>
      <c r="C156"/>
      <c r="D156" s="29">
        <v>259.6243333333333</v>
      </c>
      <c r="E156" s="202"/>
    </row>
    <row r="157" spans="1:5" ht="23.25">
      <c r="A157" s="27">
        <v>23989</v>
      </c>
      <c r="B157" s="28">
        <v>37868</v>
      </c>
      <c r="C157"/>
      <c r="D157" s="29">
        <v>259.276</v>
      </c>
      <c r="E157" s="202"/>
    </row>
    <row r="158" spans="1:5" ht="23.25">
      <c r="A158" s="27">
        <v>23990</v>
      </c>
      <c r="B158" s="28">
        <v>37869</v>
      </c>
      <c r="C158"/>
      <c r="D158" s="29">
        <v>259.26683333333335</v>
      </c>
      <c r="E158" s="202"/>
    </row>
    <row r="159" spans="1:5" ht="23.25">
      <c r="A159" s="27">
        <v>23991</v>
      </c>
      <c r="B159" s="28">
        <v>37870</v>
      </c>
      <c r="C159"/>
      <c r="D159" s="29">
        <v>259.43725</v>
      </c>
      <c r="E159" s="202"/>
    </row>
    <row r="160" spans="1:5" ht="23.25">
      <c r="A160" s="27">
        <v>23992</v>
      </c>
      <c r="B160" s="28">
        <v>37871</v>
      </c>
      <c r="C160"/>
      <c r="D160" s="29">
        <v>259.40975</v>
      </c>
      <c r="E160" s="202"/>
    </row>
    <row r="161" spans="1:5" ht="23.25">
      <c r="A161" s="27">
        <v>23993</v>
      </c>
      <c r="B161" s="28">
        <v>37872</v>
      </c>
      <c r="C161"/>
      <c r="D161" s="29">
        <v>259.5330833333333</v>
      </c>
      <c r="E161" s="202"/>
    </row>
    <row r="162" spans="1:5" ht="23.25">
      <c r="A162" s="27">
        <v>23994</v>
      </c>
      <c r="B162" s="28">
        <v>37873</v>
      </c>
      <c r="C162"/>
      <c r="D162" s="29">
        <v>260.056</v>
      </c>
      <c r="E162" s="202">
        <v>260.056</v>
      </c>
    </row>
    <row r="163" spans="1:5" ht="23.25">
      <c r="A163" s="27">
        <v>23995</v>
      </c>
      <c r="B163" s="28">
        <v>37874</v>
      </c>
      <c r="C163"/>
      <c r="D163" s="29">
        <v>261.80808333333334</v>
      </c>
      <c r="E163" s="202"/>
    </row>
    <row r="164" spans="1:5" ht="23.25">
      <c r="A164" s="27">
        <v>23996</v>
      </c>
      <c r="B164" s="28">
        <v>37875</v>
      </c>
      <c r="C164"/>
      <c r="D164" s="29">
        <v>263.69391666666667</v>
      </c>
      <c r="E164" s="202"/>
    </row>
    <row r="165" spans="1:5" ht="23.25">
      <c r="A165" s="27">
        <v>23997</v>
      </c>
      <c r="B165" s="28">
        <v>37876</v>
      </c>
      <c r="C165"/>
      <c r="D165" s="29">
        <v>264.2205833333333</v>
      </c>
      <c r="E165" s="251"/>
    </row>
    <row r="166" spans="1:5" ht="23.25">
      <c r="A166" s="27">
        <v>23998</v>
      </c>
      <c r="B166" s="28">
        <v>37877</v>
      </c>
      <c r="C166"/>
      <c r="D166" s="29">
        <v>264.226</v>
      </c>
      <c r="E166" s="202">
        <v>264.228</v>
      </c>
    </row>
    <row r="167" spans="1:5" ht="23.25">
      <c r="A167" s="27">
        <v>23999</v>
      </c>
      <c r="B167" s="28">
        <v>37878</v>
      </c>
      <c r="C167"/>
      <c r="D167" s="29">
        <v>263.5468333333333</v>
      </c>
      <c r="E167" s="202"/>
    </row>
    <row r="168" spans="1:5" ht="23.25">
      <c r="A168" s="27">
        <v>24000</v>
      </c>
      <c r="B168" s="28">
        <v>37879</v>
      </c>
      <c r="C168"/>
      <c r="D168" s="29">
        <v>263.7776666666667</v>
      </c>
      <c r="E168" s="202"/>
    </row>
    <row r="169" spans="1:5" ht="23.25">
      <c r="A169" s="27">
        <v>24001</v>
      </c>
      <c r="B169" s="28">
        <v>37880</v>
      </c>
      <c r="C169"/>
      <c r="D169" s="29">
        <v>262.871</v>
      </c>
      <c r="E169" s="202"/>
    </row>
    <row r="170" spans="1:5" ht="23.25">
      <c r="A170" s="27">
        <v>24002</v>
      </c>
      <c r="B170" s="28">
        <v>37881</v>
      </c>
      <c r="C170"/>
      <c r="D170" s="29">
        <v>262.00141666666667</v>
      </c>
      <c r="E170" s="202"/>
    </row>
    <row r="171" spans="1:5" ht="23.25">
      <c r="A171" s="27">
        <v>24003</v>
      </c>
      <c r="B171" s="28">
        <v>37882</v>
      </c>
      <c r="C171"/>
      <c r="D171" s="29">
        <v>261.68725</v>
      </c>
      <c r="E171" s="202"/>
    </row>
    <row r="172" spans="1:5" ht="23.25">
      <c r="A172" s="27">
        <v>24004</v>
      </c>
      <c r="B172" s="28">
        <v>37883</v>
      </c>
      <c r="C172"/>
      <c r="D172" s="29">
        <v>261.3585</v>
      </c>
      <c r="E172" s="202"/>
    </row>
    <row r="173" spans="1:5" ht="23.25">
      <c r="A173" s="27">
        <v>24005</v>
      </c>
      <c r="B173" s="28">
        <v>37884</v>
      </c>
      <c r="C173"/>
      <c r="D173" s="29">
        <v>261.156</v>
      </c>
      <c r="E173" s="202"/>
    </row>
    <row r="174" spans="1:5" ht="23.25">
      <c r="A174" s="27">
        <v>24006</v>
      </c>
      <c r="B174" s="28">
        <v>37885</v>
      </c>
      <c r="C174"/>
      <c r="D174" s="29">
        <v>261.081</v>
      </c>
      <c r="E174" s="202"/>
    </row>
    <row r="175" spans="1:5" ht="23.25">
      <c r="A175" s="27">
        <v>24007</v>
      </c>
      <c r="B175" s="28">
        <v>37886</v>
      </c>
      <c r="C175"/>
      <c r="D175" s="29">
        <v>260.95891666666665</v>
      </c>
      <c r="E175" s="202"/>
    </row>
    <row r="176" spans="1:5" ht="23.25">
      <c r="A176" s="27">
        <v>24008</v>
      </c>
      <c r="B176" s="28">
        <v>37887</v>
      </c>
      <c r="C176"/>
      <c r="D176" s="29">
        <v>260.93766666666664</v>
      </c>
      <c r="E176" s="250"/>
    </row>
    <row r="177" spans="1:5" ht="23.25">
      <c r="A177" s="27">
        <v>24009</v>
      </c>
      <c r="B177" s="28">
        <v>37888</v>
      </c>
      <c r="C177"/>
      <c r="D177" s="29">
        <v>261.81016666666665</v>
      </c>
      <c r="E177" s="249"/>
    </row>
    <row r="178" spans="1:5" ht="23.25">
      <c r="A178" s="27">
        <v>24010</v>
      </c>
      <c r="B178" s="28">
        <v>37889</v>
      </c>
      <c r="C178"/>
      <c r="D178" s="29">
        <v>263.01141666666666</v>
      </c>
      <c r="E178" s="202"/>
    </row>
    <row r="179" spans="1:5" ht="23.25">
      <c r="A179" s="27">
        <v>24011</v>
      </c>
      <c r="B179" s="28">
        <v>37890</v>
      </c>
      <c r="C179"/>
      <c r="D179" s="29">
        <v>264.5230833333333</v>
      </c>
      <c r="E179" s="202"/>
    </row>
    <row r="180" spans="1:5" ht="23.25">
      <c r="A180" s="27">
        <v>24012</v>
      </c>
      <c r="B180" s="28">
        <v>37891</v>
      </c>
      <c r="C180"/>
      <c r="D180" s="29">
        <v>264.63558333333333</v>
      </c>
      <c r="E180" s="249"/>
    </row>
    <row r="181" spans="1:5" ht="23.25">
      <c r="A181" s="27">
        <v>24013</v>
      </c>
      <c r="B181" s="28">
        <v>37892</v>
      </c>
      <c r="C181"/>
      <c r="D181" s="29">
        <v>264.176</v>
      </c>
      <c r="E181" s="202">
        <v>264.176</v>
      </c>
    </row>
    <row r="182" spans="1:5" ht="23.25">
      <c r="A182" s="27">
        <v>24014</v>
      </c>
      <c r="B182" s="28">
        <v>37893</v>
      </c>
      <c r="C182"/>
      <c r="D182" s="29">
        <v>262.9030833333333</v>
      </c>
      <c r="E182" s="202"/>
    </row>
    <row r="183" spans="1:5" ht="23.25">
      <c r="A183" s="27">
        <v>24015</v>
      </c>
      <c r="B183" s="28">
        <v>37894</v>
      </c>
      <c r="C183"/>
      <c r="D183" s="29">
        <v>261.80516666666665</v>
      </c>
      <c r="E183" s="202"/>
    </row>
    <row r="184" spans="1:5" ht="23.25">
      <c r="A184" s="27">
        <v>24016</v>
      </c>
      <c r="B184" s="28">
        <v>37895</v>
      </c>
      <c r="C184"/>
      <c r="D184" s="29">
        <v>263.41</v>
      </c>
      <c r="E184" s="202"/>
    </row>
    <row r="185" spans="1:5" ht="23.25">
      <c r="A185" s="27">
        <v>24017</v>
      </c>
      <c r="B185" s="28">
        <v>37896</v>
      </c>
      <c r="C185"/>
      <c r="D185" s="29">
        <v>265.29</v>
      </c>
      <c r="E185" s="202"/>
    </row>
    <row r="186" spans="1:5" ht="23.25">
      <c r="A186" s="27">
        <v>24018</v>
      </c>
      <c r="B186" s="28">
        <v>37897</v>
      </c>
      <c r="C186"/>
      <c r="D186" s="29">
        <v>265.72</v>
      </c>
      <c r="E186" s="202"/>
    </row>
    <row r="187" spans="1:5" ht="23.25">
      <c r="A187" s="27">
        <v>24019</v>
      </c>
      <c r="B187" s="28">
        <v>37898</v>
      </c>
      <c r="C187"/>
      <c r="D187" s="29">
        <v>265.8</v>
      </c>
      <c r="E187" s="202">
        <v>265.726</v>
      </c>
    </row>
    <row r="188" spans="1:5" ht="23.25">
      <c r="A188" s="27">
        <v>24020</v>
      </c>
      <c r="B188" s="28">
        <v>37899</v>
      </c>
      <c r="C188"/>
      <c r="D188" s="29">
        <v>265.19</v>
      </c>
      <c r="E188" s="202"/>
    </row>
    <row r="189" spans="1:5" ht="23.25">
      <c r="A189" s="27">
        <v>24021</v>
      </c>
      <c r="B189" s="28">
        <v>37900</v>
      </c>
      <c r="C189"/>
      <c r="D189" s="29">
        <v>263.95</v>
      </c>
      <c r="E189" s="202"/>
    </row>
    <row r="190" spans="1:5" ht="23.25">
      <c r="A190" s="27">
        <v>24022</v>
      </c>
      <c r="B190" s="28">
        <v>37901</v>
      </c>
      <c r="C190"/>
      <c r="D190" s="29">
        <v>262.81</v>
      </c>
      <c r="E190" s="202">
        <v>262.486</v>
      </c>
    </row>
    <row r="191" spans="1:5" ht="23.25">
      <c r="A191" s="27">
        <v>24023</v>
      </c>
      <c r="B191" s="28">
        <v>37902</v>
      </c>
      <c r="C191"/>
      <c r="D191" s="29">
        <v>262.16</v>
      </c>
      <c r="E191" s="202"/>
    </row>
    <row r="192" spans="1:5" ht="23.25">
      <c r="A192" s="27">
        <v>24024</v>
      </c>
      <c r="B192" s="28">
        <v>37903</v>
      </c>
      <c r="C192"/>
      <c r="D192" s="29">
        <v>261.69</v>
      </c>
      <c r="E192" s="202"/>
    </row>
    <row r="193" spans="1:5" ht="23.25">
      <c r="A193" s="27">
        <v>24025</v>
      </c>
      <c r="B193" s="28">
        <v>37904</v>
      </c>
      <c r="C193"/>
      <c r="D193" s="29">
        <v>261.56</v>
      </c>
      <c r="E193" s="202"/>
    </row>
    <row r="194" spans="1:5" ht="23.25">
      <c r="A194" s="27">
        <v>24026</v>
      </c>
      <c r="B194" s="28">
        <v>37905</v>
      </c>
      <c r="C194"/>
      <c r="D194" s="29">
        <v>262.02</v>
      </c>
      <c r="E194" s="202"/>
    </row>
    <row r="195" spans="1:5" ht="23.25">
      <c r="A195" s="27">
        <v>24027</v>
      </c>
      <c r="B195" s="28">
        <v>37906</v>
      </c>
      <c r="C195"/>
      <c r="D195" s="29">
        <v>261.9</v>
      </c>
      <c r="E195" s="202"/>
    </row>
    <row r="196" spans="1:5" ht="23.25">
      <c r="A196" s="27">
        <v>24028</v>
      </c>
      <c r="B196" s="28">
        <v>37907</v>
      </c>
      <c r="C196"/>
      <c r="D196" s="29">
        <v>261.3</v>
      </c>
      <c r="E196" s="202"/>
    </row>
    <row r="197" spans="1:5" ht="23.25">
      <c r="A197" s="27">
        <v>24029</v>
      </c>
      <c r="B197" s="28">
        <v>37908</v>
      </c>
      <c r="C197"/>
      <c r="D197" s="29">
        <v>260.79</v>
      </c>
      <c r="E197" s="202"/>
    </row>
    <row r="198" spans="1:5" ht="23.25">
      <c r="A198" s="27">
        <v>24030</v>
      </c>
      <c r="B198" s="28">
        <v>37909</v>
      </c>
      <c r="C198"/>
      <c r="D198" s="29">
        <v>260.91</v>
      </c>
      <c r="E198" s="202"/>
    </row>
    <row r="199" spans="1:5" ht="23.25">
      <c r="A199" s="27">
        <v>24031</v>
      </c>
      <c r="B199" s="28">
        <v>37910</v>
      </c>
      <c r="C199"/>
      <c r="D199" s="29">
        <v>260.65</v>
      </c>
      <c r="E199" s="202"/>
    </row>
    <row r="200" spans="1:5" ht="23.25">
      <c r="A200" s="27">
        <v>24032</v>
      </c>
      <c r="B200" s="28">
        <v>37911</v>
      </c>
      <c r="C200"/>
      <c r="D200" s="29">
        <v>260.19</v>
      </c>
      <c r="E200" s="202"/>
    </row>
    <row r="201" spans="1:5" ht="23.25">
      <c r="A201" s="27">
        <v>24033</v>
      </c>
      <c r="B201" s="28">
        <v>37912</v>
      </c>
      <c r="C201"/>
      <c r="D201" s="29">
        <v>260.05</v>
      </c>
      <c r="E201" s="202"/>
    </row>
    <row r="202" spans="1:5" ht="23.25">
      <c r="A202" s="27">
        <v>24034</v>
      </c>
      <c r="B202" s="28">
        <v>37913</v>
      </c>
      <c r="C202"/>
      <c r="D202" s="29">
        <v>259.81</v>
      </c>
      <c r="E202" s="202">
        <v>259.926</v>
      </c>
    </row>
    <row r="203" spans="1:5" ht="23.25">
      <c r="A203" s="27">
        <v>24035</v>
      </c>
      <c r="B203" s="28">
        <v>37914</v>
      </c>
      <c r="C203"/>
      <c r="D203" s="29">
        <v>259.67</v>
      </c>
      <c r="E203" s="202"/>
    </row>
    <row r="204" spans="1:5" ht="23.25">
      <c r="A204" s="27">
        <v>24036</v>
      </c>
      <c r="B204" s="28">
        <v>37915</v>
      </c>
      <c r="C204"/>
      <c r="D204" s="29">
        <v>259.64</v>
      </c>
      <c r="E204" s="202"/>
    </row>
    <row r="205" spans="1:5" ht="23.25">
      <c r="A205" s="27">
        <v>24037</v>
      </c>
      <c r="B205" s="28">
        <v>37916</v>
      </c>
      <c r="C205"/>
      <c r="D205" s="29">
        <v>259.54</v>
      </c>
      <c r="E205" s="202"/>
    </row>
    <row r="206" spans="1:5" ht="23.25">
      <c r="A206" s="27">
        <v>24038</v>
      </c>
      <c r="B206" s="28">
        <v>37917</v>
      </c>
      <c r="C206"/>
      <c r="D206" s="29">
        <v>259.59</v>
      </c>
      <c r="E206" s="202"/>
    </row>
    <row r="207" spans="1:5" ht="23.25">
      <c r="A207" s="27">
        <v>24039</v>
      </c>
      <c r="B207" s="28">
        <v>37918</v>
      </c>
      <c r="C207"/>
      <c r="D207" s="29">
        <v>259.59</v>
      </c>
      <c r="E207" s="202"/>
    </row>
    <row r="208" spans="1:5" ht="23.25">
      <c r="A208" s="27">
        <v>24040</v>
      </c>
      <c r="B208" s="28">
        <v>37919</v>
      </c>
      <c r="C208"/>
      <c r="D208" s="29">
        <v>259.59</v>
      </c>
      <c r="E208" s="202"/>
    </row>
    <row r="209" spans="1:5" ht="23.25">
      <c r="A209" s="27">
        <v>24041</v>
      </c>
      <c r="B209" s="28">
        <v>37920</v>
      </c>
      <c r="C209"/>
      <c r="D209" s="29">
        <v>259.53</v>
      </c>
      <c r="E209" s="202"/>
    </row>
    <row r="210" spans="1:5" ht="23.25">
      <c r="A210" s="27">
        <v>24042</v>
      </c>
      <c r="B210" s="28">
        <v>37921</v>
      </c>
      <c r="C210"/>
      <c r="D210" s="29">
        <v>259.11</v>
      </c>
      <c r="E210" s="202"/>
    </row>
    <row r="211" spans="1:5" ht="23.25">
      <c r="A211" s="27">
        <v>24043</v>
      </c>
      <c r="B211" s="28">
        <v>37922</v>
      </c>
      <c r="C211"/>
      <c r="D211" s="29">
        <v>259.37</v>
      </c>
      <c r="E211" s="202"/>
    </row>
    <row r="212" spans="1:5" ht="23.25">
      <c r="A212" s="27">
        <v>24044</v>
      </c>
      <c r="B212" s="28">
        <v>37923</v>
      </c>
      <c r="C212"/>
      <c r="D212" s="29">
        <v>259.32</v>
      </c>
      <c r="E212" s="202"/>
    </row>
    <row r="213" spans="1:5" ht="23.25">
      <c r="A213" s="27">
        <v>24045</v>
      </c>
      <c r="B213" s="28">
        <v>37924</v>
      </c>
      <c r="C213"/>
      <c r="D213" s="29">
        <v>259.32</v>
      </c>
      <c r="E213" s="202"/>
    </row>
    <row r="214" spans="1:5" ht="23.25">
      <c r="A214" s="27">
        <v>24046</v>
      </c>
      <c r="B214" s="28">
        <v>37925</v>
      </c>
      <c r="C214"/>
      <c r="D214" s="29">
        <v>259.23</v>
      </c>
      <c r="E214" s="202"/>
    </row>
    <row r="215" spans="1:5" ht="23.25">
      <c r="A215" s="27">
        <v>24047</v>
      </c>
      <c r="B215" s="28">
        <v>37926</v>
      </c>
      <c r="C215"/>
      <c r="D215" s="29">
        <v>259.17</v>
      </c>
      <c r="E215" s="202"/>
    </row>
    <row r="216" spans="1:5" ht="23.25">
      <c r="A216" s="27">
        <v>24048</v>
      </c>
      <c r="B216" s="28">
        <v>37927</v>
      </c>
      <c r="C216"/>
      <c r="D216" s="29">
        <v>259.16</v>
      </c>
      <c r="E216" s="202"/>
    </row>
    <row r="217" spans="1:5" ht="23.25">
      <c r="A217" s="27">
        <v>24049</v>
      </c>
      <c r="B217" s="28">
        <v>37928</v>
      </c>
      <c r="C217"/>
      <c r="D217" s="29">
        <v>259.04</v>
      </c>
      <c r="E217" s="202"/>
    </row>
    <row r="218" spans="1:5" ht="23.25">
      <c r="A218" s="27">
        <v>24050</v>
      </c>
      <c r="B218" s="28">
        <v>37929</v>
      </c>
      <c r="C218"/>
      <c r="D218" s="29">
        <v>258.88</v>
      </c>
      <c r="E218" s="202"/>
    </row>
    <row r="219" spans="1:5" ht="23.25">
      <c r="A219" s="27">
        <v>24051</v>
      </c>
      <c r="B219" s="28">
        <v>37930</v>
      </c>
      <c r="C219"/>
      <c r="D219" s="29">
        <v>258.98</v>
      </c>
      <c r="E219" s="202"/>
    </row>
    <row r="220" spans="1:5" ht="23.25">
      <c r="A220" s="27">
        <v>24052</v>
      </c>
      <c r="B220" s="28">
        <v>37931</v>
      </c>
      <c r="C220"/>
      <c r="D220" s="29">
        <v>258.91</v>
      </c>
      <c r="E220" s="202"/>
    </row>
    <row r="221" spans="1:7" ht="23.25">
      <c r="A221" s="27">
        <v>24053</v>
      </c>
      <c r="B221" s="28">
        <v>37932</v>
      </c>
      <c r="C221"/>
      <c r="D221" s="29">
        <v>258.816</v>
      </c>
      <c r="E221" s="202">
        <v>258.816</v>
      </c>
      <c r="G221" s="30">
        <v>258.666</v>
      </c>
    </row>
    <row r="222" spans="1:5" ht="23.25">
      <c r="A222" s="27">
        <v>24054</v>
      </c>
      <c r="B222" s="28">
        <v>37933</v>
      </c>
      <c r="C222"/>
      <c r="D222" s="29">
        <v>258.68</v>
      </c>
      <c r="E222" s="202"/>
    </row>
    <row r="223" spans="1:5" ht="23.25">
      <c r="A223" s="27">
        <v>24055</v>
      </c>
      <c r="B223" s="28">
        <v>37934</v>
      </c>
      <c r="C223"/>
      <c r="D223" s="29">
        <v>258.91</v>
      </c>
      <c r="E223" s="202"/>
    </row>
    <row r="224" spans="1:5" ht="23.25">
      <c r="A224" s="27">
        <v>24056</v>
      </c>
      <c r="B224" s="28">
        <v>37935</v>
      </c>
      <c r="C224"/>
      <c r="D224" s="29">
        <v>258.75</v>
      </c>
      <c r="E224" s="202"/>
    </row>
    <row r="225" spans="1:5" ht="23.25">
      <c r="A225" s="27">
        <v>24057</v>
      </c>
      <c r="B225" s="28">
        <v>37936</v>
      </c>
      <c r="C225"/>
      <c r="D225" s="29">
        <v>258.78</v>
      </c>
      <c r="E225" s="202"/>
    </row>
    <row r="226" spans="1:5" ht="23.25">
      <c r="A226" s="27">
        <v>24058</v>
      </c>
      <c r="B226" s="28">
        <v>37937</v>
      </c>
      <c r="C226"/>
      <c r="D226" s="29">
        <v>258.83</v>
      </c>
      <c r="E226" s="202"/>
    </row>
    <row r="227" spans="1:5" ht="23.25">
      <c r="A227" s="27">
        <v>24059</v>
      </c>
      <c r="B227" s="28">
        <v>37938</v>
      </c>
      <c r="C227"/>
      <c r="D227" s="29">
        <v>258.68</v>
      </c>
      <c r="E227" s="202"/>
    </row>
    <row r="228" spans="1:5" ht="23.25">
      <c r="A228" s="27">
        <v>24060</v>
      </c>
      <c r="B228" s="28">
        <v>37939</v>
      </c>
      <c r="C228"/>
      <c r="D228" s="29">
        <v>258.7</v>
      </c>
      <c r="E228" s="202"/>
    </row>
    <row r="229" spans="1:5" ht="23.25">
      <c r="A229" s="27">
        <v>24061</v>
      </c>
      <c r="B229" s="28">
        <v>37940</v>
      </c>
      <c r="C229"/>
      <c r="D229" s="29">
        <v>258.97</v>
      </c>
      <c r="E229" s="202"/>
    </row>
    <row r="230" spans="1:5" ht="23.25">
      <c r="A230" s="27">
        <v>24062</v>
      </c>
      <c r="B230" s="28">
        <v>37941</v>
      </c>
      <c r="C230"/>
      <c r="D230" s="29">
        <v>258.95</v>
      </c>
      <c r="E230" s="202"/>
    </row>
    <row r="231" spans="1:5" ht="23.25">
      <c r="A231" s="27">
        <v>24063</v>
      </c>
      <c r="B231" s="28">
        <v>37942</v>
      </c>
      <c r="C231"/>
      <c r="D231" s="29">
        <v>259.08</v>
      </c>
      <c r="E231" s="202"/>
    </row>
    <row r="232" spans="1:5" ht="23.25">
      <c r="A232" s="27">
        <v>24064</v>
      </c>
      <c r="B232" s="28">
        <v>37943</v>
      </c>
      <c r="C232"/>
      <c r="D232" s="29">
        <v>259.05</v>
      </c>
      <c r="E232" s="202"/>
    </row>
    <row r="233" spans="1:5" ht="23.25">
      <c r="A233" s="27">
        <v>24065</v>
      </c>
      <c r="B233" s="28">
        <v>37944</v>
      </c>
      <c r="C233"/>
      <c r="D233" s="29">
        <v>259.14</v>
      </c>
      <c r="E233" s="202"/>
    </row>
    <row r="234" spans="1:5" ht="23.25">
      <c r="A234" s="27">
        <v>24066</v>
      </c>
      <c r="B234" s="28">
        <v>37945</v>
      </c>
      <c r="C234"/>
      <c r="D234" s="29">
        <v>258.81</v>
      </c>
      <c r="E234" s="202"/>
    </row>
    <row r="235" spans="1:5" ht="23.25">
      <c r="A235" s="27">
        <v>24067</v>
      </c>
      <c r="B235" s="28">
        <v>37946</v>
      </c>
      <c r="C235"/>
      <c r="D235" s="29">
        <v>258.93</v>
      </c>
      <c r="E235" s="202"/>
    </row>
    <row r="236" spans="1:5" ht="23.25">
      <c r="A236" s="27">
        <v>24068</v>
      </c>
      <c r="B236" s="28">
        <v>37947</v>
      </c>
      <c r="C236"/>
      <c r="D236" s="29">
        <v>259</v>
      </c>
      <c r="E236" s="202"/>
    </row>
    <row r="237" spans="1:5" ht="23.25">
      <c r="A237" s="27">
        <v>24069</v>
      </c>
      <c r="B237" s="28">
        <v>37948</v>
      </c>
      <c r="C237"/>
      <c r="D237" s="29">
        <v>258.88</v>
      </c>
      <c r="E237" s="202"/>
    </row>
    <row r="238" spans="1:5" ht="23.25">
      <c r="A238" s="27">
        <v>24070</v>
      </c>
      <c r="B238" s="28">
        <v>37949</v>
      </c>
      <c r="C238"/>
      <c r="D238" s="29">
        <v>258.8</v>
      </c>
      <c r="E238" s="202">
        <v>258.8</v>
      </c>
    </row>
    <row r="239" spans="1:5" ht="23.25">
      <c r="A239" s="27">
        <v>24071</v>
      </c>
      <c r="B239" s="28">
        <v>37950</v>
      </c>
      <c r="C239"/>
      <c r="D239" s="29">
        <v>258.78</v>
      </c>
      <c r="E239" s="202"/>
    </row>
    <row r="240" spans="1:5" ht="23.25">
      <c r="A240" s="27">
        <v>24072</v>
      </c>
      <c r="B240" s="28">
        <v>37951</v>
      </c>
      <c r="C240"/>
      <c r="D240" s="29">
        <v>258.88</v>
      </c>
      <c r="E240" s="202"/>
    </row>
    <row r="241" spans="1:5" ht="23.25">
      <c r="A241" s="27">
        <v>24073</v>
      </c>
      <c r="B241" s="28">
        <v>37952</v>
      </c>
      <c r="C241"/>
      <c r="D241" s="29">
        <v>258.89</v>
      </c>
      <c r="E241" s="202"/>
    </row>
    <row r="242" spans="1:5" ht="23.25">
      <c r="A242" s="27">
        <v>24074</v>
      </c>
      <c r="B242" s="28">
        <v>37953</v>
      </c>
      <c r="C242"/>
      <c r="D242" s="29">
        <v>258.79</v>
      </c>
      <c r="E242" s="202"/>
    </row>
    <row r="243" spans="1:5" ht="23.25">
      <c r="A243" s="27">
        <v>24075</v>
      </c>
      <c r="B243" s="28">
        <v>37954</v>
      </c>
      <c r="C243"/>
      <c r="D243" s="29">
        <v>258.74</v>
      </c>
      <c r="E243" s="202"/>
    </row>
    <row r="244" spans="1:5" ht="23.25">
      <c r="A244" s="27">
        <v>24076</v>
      </c>
      <c r="B244" s="28">
        <v>37955</v>
      </c>
      <c r="C244"/>
      <c r="D244" s="29">
        <v>258.82</v>
      </c>
      <c r="E244" s="202"/>
    </row>
    <row r="245" spans="1:5" ht="23.25">
      <c r="A245" s="27">
        <v>24077</v>
      </c>
      <c r="B245" s="28">
        <v>37956</v>
      </c>
      <c r="C245"/>
      <c r="D245" s="29">
        <v>258.63</v>
      </c>
      <c r="E245" s="202"/>
    </row>
    <row r="246" spans="1:5" ht="23.25">
      <c r="A246" s="27">
        <v>24078</v>
      </c>
      <c r="B246" s="28">
        <v>37957</v>
      </c>
      <c r="C246"/>
      <c r="D246" s="29">
        <v>259.08</v>
      </c>
      <c r="E246" s="202"/>
    </row>
    <row r="247" spans="1:5" ht="23.25">
      <c r="A247" s="27">
        <v>24079</v>
      </c>
      <c r="B247" s="28">
        <v>37958</v>
      </c>
      <c r="C247"/>
      <c r="D247" s="29">
        <v>258.95</v>
      </c>
      <c r="E247" s="202"/>
    </row>
    <row r="248" spans="1:5" ht="23.25">
      <c r="A248" s="27">
        <v>24080</v>
      </c>
      <c r="B248" s="28">
        <v>37959</v>
      </c>
      <c r="C248"/>
      <c r="D248" s="29">
        <v>258.67</v>
      </c>
      <c r="E248" s="202"/>
    </row>
    <row r="249" spans="1:5" ht="23.25">
      <c r="A249" s="27">
        <v>24081</v>
      </c>
      <c r="B249" s="28">
        <v>37960</v>
      </c>
      <c r="C249"/>
      <c r="D249" s="29">
        <v>258.58</v>
      </c>
      <c r="E249" s="202"/>
    </row>
    <row r="250" spans="1:5" ht="23.25">
      <c r="A250" s="27">
        <v>24082</v>
      </c>
      <c r="B250" s="28">
        <v>37961</v>
      </c>
      <c r="C250"/>
      <c r="D250" s="29">
        <v>258.54</v>
      </c>
      <c r="E250" s="202"/>
    </row>
    <row r="251" spans="1:5" ht="23.25">
      <c r="A251" s="27">
        <v>24083</v>
      </c>
      <c r="B251" s="28">
        <v>37962</v>
      </c>
      <c r="C251"/>
      <c r="D251" s="29">
        <v>258.44</v>
      </c>
      <c r="E251" s="202"/>
    </row>
    <row r="252" spans="1:5" ht="23.25">
      <c r="A252" s="27">
        <v>24084</v>
      </c>
      <c r="B252" s="28">
        <v>37963</v>
      </c>
      <c r="C252"/>
      <c r="D252" s="29">
        <v>258.426</v>
      </c>
      <c r="E252" s="202">
        <v>258.426</v>
      </c>
    </row>
    <row r="253" spans="1:5" ht="23.25">
      <c r="A253" s="27">
        <v>24085</v>
      </c>
      <c r="B253" s="28">
        <v>37964</v>
      </c>
      <c r="C253"/>
      <c r="D253" s="29">
        <v>258.38</v>
      </c>
      <c r="E253" s="202"/>
    </row>
    <row r="254" spans="1:5" ht="23.25">
      <c r="A254" s="27">
        <v>24086</v>
      </c>
      <c r="B254" s="28">
        <v>37965</v>
      </c>
      <c r="C254"/>
      <c r="D254" s="29">
        <v>258.34</v>
      </c>
      <c r="E254" s="202"/>
    </row>
    <row r="255" spans="1:5" ht="23.25">
      <c r="A255" s="27">
        <v>24087</v>
      </c>
      <c r="B255" s="28">
        <v>37966</v>
      </c>
      <c r="C255"/>
      <c r="D255" s="29">
        <v>258.24</v>
      </c>
      <c r="E255" s="202"/>
    </row>
    <row r="256" spans="1:5" ht="23.25">
      <c r="A256" s="27">
        <v>24088</v>
      </c>
      <c r="B256" s="28">
        <v>37967</v>
      </c>
      <c r="C256"/>
      <c r="D256" s="29">
        <v>258.21</v>
      </c>
      <c r="E256" s="202"/>
    </row>
    <row r="257" spans="1:5" ht="23.25">
      <c r="A257" s="27">
        <v>24089</v>
      </c>
      <c r="B257" s="28">
        <v>37968</v>
      </c>
      <c r="C257"/>
      <c r="D257" s="29">
        <v>258.29</v>
      </c>
      <c r="E257" s="202"/>
    </row>
    <row r="258" spans="1:5" ht="23.25">
      <c r="A258" s="27">
        <v>24090</v>
      </c>
      <c r="B258" s="28">
        <v>37969</v>
      </c>
      <c r="C258"/>
      <c r="D258" s="29">
        <v>258.06</v>
      </c>
      <c r="E258" s="202"/>
    </row>
    <row r="259" spans="1:5" ht="23.25">
      <c r="A259" s="27">
        <v>24091</v>
      </c>
      <c r="B259" s="28">
        <v>37970</v>
      </c>
      <c r="C259"/>
      <c r="D259" s="29">
        <v>258.18</v>
      </c>
      <c r="E259" s="202"/>
    </row>
    <row r="260" spans="1:7" ht="23.25">
      <c r="A260" s="27">
        <v>24092</v>
      </c>
      <c r="B260" s="28">
        <v>37971</v>
      </c>
      <c r="C260"/>
      <c r="D260" s="29">
        <v>258.17</v>
      </c>
      <c r="E260" s="202"/>
      <c r="G260" s="31">
        <v>261.81</v>
      </c>
    </row>
    <row r="261" spans="1:5" ht="23.25">
      <c r="A261" s="27">
        <v>24093</v>
      </c>
      <c r="B261" s="28">
        <v>37972</v>
      </c>
      <c r="C261"/>
      <c r="D261" s="29">
        <v>258.26</v>
      </c>
      <c r="E261" s="202"/>
    </row>
    <row r="262" spans="1:5" ht="23.25">
      <c r="A262" s="27">
        <v>24094</v>
      </c>
      <c r="B262" s="28">
        <v>37973</v>
      </c>
      <c r="C262"/>
      <c r="D262" s="29">
        <v>257.87</v>
      </c>
      <c r="E262" s="202"/>
    </row>
    <row r="263" spans="1:5" ht="23.25">
      <c r="A263" s="27">
        <v>24095</v>
      </c>
      <c r="B263" s="28">
        <v>37974</v>
      </c>
      <c r="C263"/>
      <c r="D263" s="29">
        <v>258.666</v>
      </c>
      <c r="E263" s="202">
        <v>258.666</v>
      </c>
    </row>
    <row r="264" spans="1:5" ht="23.25">
      <c r="A264" s="27">
        <v>24096</v>
      </c>
      <c r="B264" s="28">
        <v>37975</v>
      </c>
      <c r="C264"/>
      <c r="D264" s="29">
        <v>258.23</v>
      </c>
      <c r="E264" s="202"/>
    </row>
    <row r="265" spans="1:5" ht="23.25">
      <c r="A265" s="27">
        <v>24097</v>
      </c>
      <c r="B265" s="28">
        <v>37976</v>
      </c>
      <c r="C265"/>
      <c r="D265" s="29">
        <v>257.99</v>
      </c>
      <c r="E265" s="202"/>
    </row>
    <row r="266" spans="1:5" ht="23.25">
      <c r="A266" s="27">
        <v>24098</v>
      </c>
      <c r="B266" s="28">
        <v>37977</v>
      </c>
      <c r="C266"/>
      <c r="D266" s="29">
        <v>257.95</v>
      </c>
      <c r="E266" s="202"/>
    </row>
    <row r="267" spans="1:5" ht="23.25">
      <c r="A267" s="27">
        <v>24099</v>
      </c>
      <c r="B267" s="28">
        <v>37978</v>
      </c>
      <c r="C267"/>
      <c r="D267" s="29">
        <v>257.95</v>
      </c>
      <c r="E267" s="202"/>
    </row>
    <row r="268" spans="1:5" ht="23.25">
      <c r="A268" s="27">
        <v>24100</v>
      </c>
      <c r="B268" s="28">
        <v>37979</v>
      </c>
      <c r="C268"/>
      <c r="D268" s="29">
        <v>258.07</v>
      </c>
      <c r="E268" s="202"/>
    </row>
    <row r="269" spans="1:5" ht="23.25">
      <c r="A269" s="27">
        <v>24101</v>
      </c>
      <c r="B269" s="28">
        <v>37980</v>
      </c>
      <c r="C269"/>
      <c r="D269" s="29">
        <v>258.04</v>
      </c>
      <c r="E269" s="202"/>
    </row>
    <row r="270" spans="1:5" ht="23.25">
      <c r="A270" s="27">
        <v>24102</v>
      </c>
      <c r="B270" s="28">
        <v>37981</v>
      </c>
      <c r="C270"/>
      <c r="D270" s="29">
        <v>257.93</v>
      </c>
      <c r="E270" s="202"/>
    </row>
    <row r="271" spans="1:5" ht="23.25">
      <c r="A271" s="27">
        <v>24103</v>
      </c>
      <c r="B271" s="28">
        <v>37982</v>
      </c>
      <c r="C271"/>
      <c r="D271" s="29">
        <v>257.96</v>
      </c>
      <c r="E271" s="202"/>
    </row>
    <row r="272" spans="1:5" ht="23.25">
      <c r="A272" s="27">
        <v>24104</v>
      </c>
      <c r="B272" s="28">
        <v>37983</v>
      </c>
      <c r="C272"/>
      <c r="D272" s="29">
        <v>258.01</v>
      </c>
      <c r="E272" s="202"/>
    </row>
    <row r="273" spans="1:5" ht="23.25">
      <c r="A273" s="27">
        <v>24105</v>
      </c>
      <c r="B273" s="28">
        <v>37984</v>
      </c>
      <c r="C273"/>
      <c r="D273" s="29">
        <v>257.94</v>
      </c>
      <c r="E273" s="202"/>
    </row>
    <row r="274" spans="1:5" ht="23.25">
      <c r="A274" s="27">
        <v>24106</v>
      </c>
      <c r="B274" s="28">
        <v>37985</v>
      </c>
      <c r="C274"/>
      <c r="D274" s="29">
        <v>258.03</v>
      </c>
      <c r="E274" s="202"/>
    </row>
    <row r="275" spans="1:5" ht="23.25">
      <c r="A275" s="27">
        <v>24107</v>
      </c>
      <c r="B275" s="28">
        <v>37986</v>
      </c>
      <c r="C275"/>
      <c r="D275" s="29">
        <v>257.94</v>
      </c>
      <c r="E275" s="249"/>
    </row>
    <row r="276" spans="1:5" ht="23.25">
      <c r="A276" s="27">
        <v>24108</v>
      </c>
      <c r="B276" s="28">
        <v>37987</v>
      </c>
      <c r="C276"/>
      <c r="D276" s="29">
        <v>257.93</v>
      </c>
      <c r="E276" s="202"/>
    </row>
    <row r="277" spans="1:5" ht="23.25">
      <c r="A277" s="27">
        <v>24109</v>
      </c>
      <c r="B277" s="28">
        <v>37988</v>
      </c>
      <c r="C277"/>
      <c r="D277" s="29">
        <v>257.98</v>
      </c>
      <c r="E277" s="202"/>
    </row>
    <row r="278" spans="1:5" ht="23.25">
      <c r="A278" s="27">
        <v>24110</v>
      </c>
      <c r="B278" s="28">
        <v>37989</v>
      </c>
      <c r="C278"/>
      <c r="D278" s="29">
        <v>257.96</v>
      </c>
      <c r="E278" s="202"/>
    </row>
    <row r="279" spans="1:5" ht="23.25">
      <c r="A279" s="27">
        <v>24111</v>
      </c>
      <c r="B279" s="28">
        <v>37990</v>
      </c>
      <c r="C279"/>
      <c r="D279" s="29">
        <v>257.92</v>
      </c>
      <c r="E279" s="202"/>
    </row>
    <row r="280" spans="1:5" ht="23.25">
      <c r="A280" s="27">
        <v>24112</v>
      </c>
      <c r="B280" s="28">
        <v>37991</v>
      </c>
      <c r="C280"/>
      <c r="D280" s="29">
        <v>257.84</v>
      </c>
      <c r="E280" s="202"/>
    </row>
    <row r="281" spans="1:5" ht="23.25">
      <c r="A281" s="27">
        <v>24113</v>
      </c>
      <c r="B281" s="28">
        <v>37992</v>
      </c>
      <c r="C281"/>
      <c r="D281" s="29">
        <v>257.77</v>
      </c>
      <c r="E281" s="202"/>
    </row>
    <row r="282" spans="1:5" ht="23.25">
      <c r="A282" s="27">
        <v>24114</v>
      </c>
      <c r="B282" s="28">
        <v>37993</v>
      </c>
      <c r="C282"/>
      <c r="D282" s="29">
        <v>257.81</v>
      </c>
      <c r="E282" s="202"/>
    </row>
    <row r="283" spans="1:5" ht="23.25">
      <c r="A283" s="27">
        <v>24115</v>
      </c>
      <c r="B283" s="28">
        <v>37994</v>
      </c>
      <c r="C283"/>
      <c r="D283" s="29">
        <v>257.95</v>
      </c>
      <c r="E283" s="202"/>
    </row>
    <row r="284" spans="1:5" ht="23.25">
      <c r="A284" s="27">
        <v>24116</v>
      </c>
      <c r="B284" s="28">
        <v>37995</v>
      </c>
      <c r="C284"/>
      <c r="D284" s="29">
        <v>258.136</v>
      </c>
      <c r="E284" s="202">
        <v>258.136</v>
      </c>
    </row>
    <row r="285" spans="1:5" ht="23.25">
      <c r="A285" s="27">
        <v>24117</v>
      </c>
      <c r="B285" s="28">
        <v>37996</v>
      </c>
      <c r="C285"/>
      <c r="D285" s="29">
        <v>257.95</v>
      </c>
      <c r="E285" s="202"/>
    </row>
    <row r="286" spans="1:5" ht="23.25">
      <c r="A286" s="27">
        <v>24118</v>
      </c>
      <c r="B286" s="28">
        <v>37997</v>
      </c>
      <c r="C286"/>
      <c r="D286" s="29">
        <v>257.85</v>
      </c>
      <c r="E286" s="202"/>
    </row>
    <row r="287" spans="1:5" ht="23.25">
      <c r="A287" s="27">
        <v>24119</v>
      </c>
      <c r="B287" s="28">
        <v>37998</v>
      </c>
      <c r="C287"/>
      <c r="D287" s="29">
        <v>257.79</v>
      </c>
      <c r="E287" s="202"/>
    </row>
    <row r="288" spans="1:5" ht="23.25">
      <c r="A288" s="27">
        <v>24120</v>
      </c>
      <c r="B288" s="28">
        <v>37999</v>
      </c>
      <c r="C288"/>
      <c r="D288" s="29">
        <v>257.79</v>
      </c>
      <c r="E288" s="251"/>
    </row>
    <row r="289" spans="1:5" ht="23.25">
      <c r="A289" s="27">
        <v>24121</v>
      </c>
      <c r="B289" s="28">
        <v>38000</v>
      </c>
      <c r="C289"/>
      <c r="D289" s="29">
        <v>257.84</v>
      </c>
      <c r="E289" s="202"/>
    </row>
    <row r="290" spans="1:5" ht="23.25">
      <c r="A290" s="27">
        <v>24122</v>
      </c>
      <c r="B290" s="28">
        <v>38001</v>
      </c>
      <c r="C290"/>
      <c r="D290" s="29">
        <v>257.96</v>
      </c>
      <c r="E290" s="202"/>
    </row>
    <row r="291" spans="1:5" ht="23.25">
      <c r="A291" s="27">
        <v>24123</v>
      </c>
      <c r="B291" s="28">
        <v>38002</v>
      </c>
      <c r="C291"/>
      <c r="D291" s="29">
        <v>258.14</v>
      </c>
      <c r="E291" s="202"/>
    </row>
    <row r="292" spans="1:5" ht="23.25">
      <c r="A292" s="27">
        <v>24124</v>
      </c>
      <c r="B292" s="28">
        <v>38003</v>
      </c>
      <c r="C292"/>
      <c r="D292" s="29">
        <v>257.94</v>
      </c>
      <c r="E292" s="202">
        <v>257.936</v>
      </c>
    </row>
    <row r="293" spans="1:5" ht="23.25">
      <c r="A293" s="27">
        <v>24125</v>
      </c>
      <c r="B293" s="28">
        <v>38004</v>
      </c>
      <c r="C293"/>
      <c r="D293" s="29">
        <v>257.69</v>
      </c>
      <c r="E293" s="202"/>
    </row>
    <row r="294" spans="1:5" ht="23.25">
      <c r="A294" s="27">
        <v>24126</v>
      </c>
      <c r="B294" s="28">
        <v>38005</v>
      </c>
      <c r="C294"/>
      <c r="D294" s="29">
        <v>257.68</v>
      </c>
      <c r="E294" s="202"/>
    </row>
    <row r="295" spans="1:5" ht="23.25">
      <c r="A295" s="27">
        <v>24127</v>
      </c>
      <c r="B295" s="28">
        <v>38006</v>
      </c>
      <c r="C295"/>
      <c r="D295" s="29">
        <v>257.85</v>
      </c>
      <c r="E295" s="202"/>
    </row>
    <row r="296" spans="1:5" ht="23.25">
      <c r="A296" s="27">
        <v>24128</v>
      </c>
      <c r="B296" s="28">
        <v>38007</v>
      </c>
      <c r="C296"/>
      <c r="D296" s="29">
        <v>257.81</v>
      </c>
      <c r="E296" s="202"/>
    </row>
    <row r="297" spans="1:5" ht="23.25">
      <c r="A297" s="27">
        <v>24129</v>
      </c>
      <c r="B297" s="28">
        <v>38008</v>
      </c>
      <c r="C297"/>
      <c r="D297" s="29">
        <v>257.84</v>
      </c>
      <c r="E297" s="202"/>
    </row>
    <row r="298" spans="1:5" ht="23.25">
      <c r="A298" s="27">
        <v>24130</v>
      </c>
      <c r="B298" s="28">
        <v>38009</v>
      </c>
      <c r="C298"/>
      <c r="D298" s="29">
        <v>258.09</v>
      </c>
      <c r="E298" s="202"/>
    </row>
    <row r="299" spans="1:5" ht="23.25">
      <c r="A299" s="27">
        <v>24131</v>
      </c>
      <c r="B299" s="28">
        <v>38010</v>
      </c>
      <c r="C299"/>
      <c r="D299" s="29">
        <v>257.91</v>
      </c>
      <c r="E299" s="202"/>
    </row>
    <row r="300" spans="1:5" ht="23.25">
      <c r="A300" s="27">
        <v>24132</v>
      </c>
      <c r="B300" s="28">
        <v>38011</v>
      </c>
      <c r="C300"/>
      <c r="D300" s="29">
        <v>257.72</v>
      </c>
      <c r="E300" s="202"/>
    </row>
    <row r="301" spans="1:5" ht="23.25">
      <c r="A301" s="27">
        <v>24133</v>
      </c>
      <c r="B301" s="28">
        <v>38012</v>
      </c>
      <c r="C301"/>
      <c r="D301" s="29">
        <v>257.74</v>
      </c>
      <c r="E301" s="202"/>
    </row>
    <row r="302" spans="1:5" ht="23.25">
      <c r="A302" s="27">
        <v>24134</v>
      </c>
      <c r="B302" s="28">
        <v>38013</v>
      </c>
      <c r="C302"/>
      <c r="D302" s="29">
        <v>257.64</v>
      </c>
      <c r="E302" s="202"/>
    </row>
    <row r="303" spans="1:5" ht="23.25">
      <c r="A303" s="27">
        <v>24135</v>
      </c>
      <c r="B303" s="28">
        <v>38014</v>
      </c>
      <c r="C303"/>
      <c r="D303" s="29">
        <v>257.79</v>
      </c>
      <c r="E303" s="202"/>
    </row>
    <row r="304" spans="1:5" ht="23.25">
      <c r="A304" s="27">
        <v>24136</v>
      </c>
      <c r="B304" s="28">
        <v>38015</v>
      </c>
      <c r="C304"/>
      <c r="D304" s="29">
        <v>257.97</v>
      </c>
      <c r="E304" s="202"/>
    </row>
    <row r="305" spans="1:5" ht="23.25">
      <c r="A305" s="27">
        <v>24137</v>
      </c>
      <c r="B305" s="28">
        <v>38016</v>
      </c>
      <c r="C305"/>
      <c r="D305" s="29">
        <v>257.91</v>
      </c>
      <c r="E305" s="202"/>
    </row>
    <row r="306" spans="1:5" ht="23.25">
      <c r="A306" s="27">
        <v>24138</v>
      </c>
      <c r="B306" s="28">
        <v>38017</v>
      </c>
      <c r="C306"/>
      <c r="D306" s="29">
        <v>257.67</v>
      </c>
      <c r="E306" s="202"/>
    </row>
    <row r="307" spans="1:5" ht="23.25">
      <c r="A307" s="27">
        <v>24139</v>
      </c>
      <c r="B307" s="28">
        <v>38018</v>
      </c>
      <c r="C307"/>
      <c r="D307" s="29">
        <v>257.56</v>
      </c>
      <c r="E307" s="202"/>
    </row>
    <row r="308" spans="1:5" ht="23.25">
      <c r="A308" s="27">
        <v>24140</v>
      </c>
      <c r="B308" s="28">
        <v>38019</v>
      </c>
      <c r="C308"/>
      <c r="D308" s="29">
        <v>257.62</v>
      </c>
      <c r="E308" s="202"/>
    </row>
    <row r="309" spans="1:5" ht="23.25">
      <c r="A309" s="27">
        <v>24141</v>
      </c>
      <c r="B309" s="28">
        <v>38020</v>
      </c>
      <c r="C309"/>
      <c r="D309" s="29">
        <v>257.74</v>
      </c>
      <c r="E309" s="202"/>
    </row>
    <row r="310" spans="1:5" ht="23.25">
      <c r="A310" s="27">
        <v>24142</v>
      </c>
      <c r="B310" s="28">
        <v>38021</v>
      </c>
      <c r="C310"/>
      <c r="D310" s="29">
        <v>257.87</v>
      </c>
      <c r="E310" s="202"/>
    </row>
    <row r="311" spans="1:5" ht="23.25">
      <c r="A311" s="27">
        <v>24143</v>
      </c>
      <c r="B311" s="28">
        <v>38022</v>
      </c>
      <c r="C311"/>
      <c r="D311" s="29">
        <v>257.97</v>
      </c>
      <c r="E311" s="202"/>
    </row>
    <row r="312" spans="1:5" ht="23.25">
      <c r="A312" s="27">
        <v>24144</v>
      </c>
      <c r="B312" s="28">
        <v>38023</v>
      </c>
      <c r="C312"/>
      <c r="D312" s="29">
        <v>258.216</v>
      </c>
      <c r="E312" s="202">
        <v>258.216</v>
      </c>
    </row>
    <row r="313" spans="1:5" ht="23.25">
      <c r="A313" s="27">
        <v>24145</v>
      </c>
      <c r="B313" s="28">
        <v>38024</v>
      </c>
      <c r="C313"/>
      <c r="D313" s="29">
        <v>257.58</v>
      </c>
      <c r="E313" s="202"/>
    </row>
    <row r="314" spans="1:5" ht="23.25">
      <c r="A314" s="27">
        <v>24146</v>
      </c>
      <c r="B314" s="28">
        <v>38025</v>
      </c>
      <c r="C314"/>
      <c r="D314" s="29">
        <v>257.58</v>
      </c>
      <c r="E314" s="202"/>
    </row>
    <row r="315" spans="1:5" ht="23.25">
      <c r="A315" s="27">
        <v>24147</v>
      </c>
      <c r="B315" s="28">
        <v>38026</v>
      </c>
      <c r="C315"/>
      <c r="D315" s="29">
        <v>257.45</v>
      </c>
      <c r="E315" s="202"/>
    </row>
    <row r="316" spans="1:5" ht="23.25">
      <c r="A316" s="27">
        <v>24148</v>
      </c>
      <c r="B316" s="28">
        <v>38027</v>
      </c>
      <c r="C316"/>
      <c r="D316" s="29">
        <v>257.3</v>
      </c>
      <c r="E316" s="202"/>
    </row>
    <row r="317" spans="1:5" ht="23.25">
      <c r="A317" s="27">
        <v>24149</v>
      </c>
      <c r="B317" s="28">
        <v>38028</v>
      </c>
      <c r="C317"/>
      <c r="D317" s="29">
        <v>257.49</v>
      </c>
      <c r="E317" s="202"/>
    </row>
    <row r="318" spans="1:5" ht="23.25">
      <c r="A318" s="27">
        <v>24150</v>
      </c>
      <c r="B318" s="28">
        <v>38029</v>
      </c>
      <c r="C318"/>
      <c r="D318" s="29">
        <v>257.73</v>
      </c>
      <c r="E318" s="202"/>
    </row>
    <row r="319" spans="1:5" ht="23.25">
      <c r="A319" s="27">
        <v>24151</v>
      </c>
      <c r="B319" s="28">
        <v>38030</v>
      </c>
      <c r="C319"/>
      <c r="D319" s="29">
        <v>257.56</v>
      </c>
      <c r="E319" s="202"/>
    </row>
    <row r="320" spans="1:5" ht="23.25">
      <c r="A320" s="27">
        <v>24152</v>
      </c>
      <c r="B320" s="28">
        <v>38031</v>
      </c>
      <c r="C320"/>
      <c r="D320" s="29">
        <v>257.31</v>
      </c>
      <c r="E320" s="202"/>
    </row>
    <row r="321" spans="1:5" ht="23.25">
      <c r="A321" s="27">
        <v>24153</v>
      </c>
      <c r="B321" s="28">
        <v>38032</v>
      </c>
      <c r="C321"/>
      <c r="D321" s="29">
        <v>257.72</v>
      </c>
      <c r="E321" s="202"/>
    </row>
    <row r="322" spans="1:5" ht="23.25">
      <c r="A322" s="27">
        <v>24154</v>
      </c>
      <c r="B322" s="28">
        <v>38033</v>
      </c>
      <c r="C322"/>
      <c r="D322" s="29">
        <v>257.53</v>
      </c>
      <c r="E322" s="202"/>
    </row>
    <row r="323" spans="1:5" ht="23.25">
      <c r="A323" s="27">
        <v>24155</v>
      </c>
      <c r="B323" s="28">
        <v>38034</v>
      </c>
      <c r="C323"/>
      <c r="D323" s="29">
        <v>258.02</v>
      </c>
      <c r="E323" s="202"/>
    </row>
    <row r="324" spans="1:5" ht="23.25">
      <c r="A324" s="27">
        <v>24156</v>
      </c>
      <c r="B324" s="28">
        <v>38035</v>
      </c>
      <c r="C324"/>
      <c r="D324" s="29">
        <v>258.62</v>
      </c>
      <c r="E324" s="202"/>
    </row>
    <row r="325" spans="1:5" ht="23.25">
      <c r="A325" s="27">
        <v>24157</v>
      </c>
      <c r="B325" s="28">
        <v>38036</v>
      </c>
      <c r="C325"/>
      <c r="D325" s="29">
        <v>257.98</v>
      </c>
      <c r="E325" s="202"/>
    </row>
    <row r="326" spans="1:5" ht="23.25">
      <c r="A326" s="27">
        <v>24158</v>
      </c>
      <c r="B326" s="28">
        <v>38037</v>
      </c>
      <c r="C326"/>
      <c r="D326" s="29">
        <v>257.88</v>
      </c>
      <c r="E326" s="202"/>
    </row>
    <row r="327" spans="1:5" ht="23.25">
      <c r="A327" s="27">
        <v>24159</v>
      </c>
      <c r="B327" s="28">
        <v>38038</v>
      </c>
      <c r="C327"/>
      <c r="D327" s="29">
        <v>257.88</v>
      </c>
      <c r="E327" s="202"/>
    </row>
    <row r="328" spans="1:5" ht="23.25">
      <c r="A328" s="27">
        <v>24160</v>
      </c>
      <c r="B328" s="28">
        <v>38039</v>
      </c>
      <c r="C328"/>
      <c r="D328" s="29">
        <v>257.756</v>
      </c>
      <c r="E328" s="202">
        <v>257.756</v>
      </c>
    </row>
    <row r="329" spans="1:5" ht="23.25">
      <c r="A329" s="27">
        <v>24161</v>
      </c>
      <c r="B329" s="28">
        <v>38040</v>
      </c>
      <c r="C329"/>
      <c r="D329" s="29">
        <v>257.53</v>
      </c>
      <c r="E329" s="202"/>
    </row>
    <row r="330" spans="1:5" ht="23.25">
      <c r="A330" s="27">
        <v>24162</v>
      </c>
      <c r="B330" s="28">
        <v>38041</v>
      </c>
      <c r="C330"/>
      <c r="D330" s="29">
        <v>257.53</v>
      </c>
      <c r="E330" s="202"/>
    </row>
    <row r="331" spans="1:5" ht="23.25">
      <c r="A331" s="27">
        <v>24163</v>
      </c>
      <c r="B331" s="28">
        <v>38042</v>
      </c>
      <c r="C331"/>
      <c r="D331" s="29">
        <v>257.62</v>
      </c>
      <c r="E331" s="202"/>
    </row>
    <row r="332" spans="1:5" ht="23.25">
      <c r="A332" s="27">
        <v>24164</v>
      </c>
      <c r="B332" s="28">
        <v>38043</v>
      </c>
      <c r="C332"/>
      <c r="D332" s="29">
        <v>257.69</v>
      </c>
      <c r="E332" s="249"/>
    </row>
    <row r="333" spans="1:5" ht="23.25">
      <c r="A333" s="27">
        <v>24165</v>
      </c>
      <c r="B333" s="28">
        <v>38044</v>
      </c>
      <c r="C333"/>
      <c r="D333" s="29">
        <v>257.66</v>
      </c>
      <c r="E333" s="202"/>
    </row>
    <row r="334" spans="1:5" ht="23.25">
      <c r="A334" s="27">
        <v>24166</v>
      </c>
      <c r="B334" s="28">
        <v>38045</v>
      </c>
      <c r="C334"/>
      <c r="D334" s="29">
        <v>257.65</v>
      </c>
      <c r="E334" s="202"/>
    </row>
    <row r="335" spans="1:5" ht="23.25">
      <c r="A335" s="27">
        <v>24167</v>
      </c>
      <c r="B335" s="28">
        <v>38047</v>
      </c>
      <c r="C335"/>
      <c r="D335" s="29">
        <v>257.5885</v>
      </c>
      <c r="E335" s="202"/>
    </row>
    <row r="336" spans="1:5" ht="23.25">
      <c r="A336" s="27">
        <v>24168</v>
      </c>
      <c r="B336" s="28">
        <v>38048</v>
      </c>
      <c r="C336"/>
      <c r="D336" s="29">
        <v>257.4243333333333</v>
      </c>
      <c r="E336" s="202"/>
    </row>
    <row r="337" spans="1:5" ht="23.25">
      <c r="A337" s="27">
        <v>24169</v>
      </c>
      <c r="B337" s="28">
        <v>38049</v>
      </c>
      <c r="C337"/>
      <c r="D337" s="29">
        <v>257.4476666666667</v>
      </c>
      <c r="E337" s="202"/>
    </row>
    <row r="338" spans="1:5" ht="23.25">
      <c r="A338" s="27">
        <v>24170</v>
      </c>
      <c r="B338" s="28">
        <v>38050</v>
      </c>
      <c r="C338"/>
      <c r="D338" s="29">
        <v>257.39641666666665</v>
      </c>
      <c r="E338" s="202"/>
    </row>
    <row r="339" spans="1:5" ht="23.25">
      <c r="A339" s="27">
        <v>24171</v>
      </c>
      <c r="B339" s="28">
        <v>38051</v>
      </c>
      <c r="C339"/>
      <c r="D339" s="29">
        <v>257.72933333333333</v>
      </c>
      <c r="E339" s="202"/>
    </row>
    <row r="340" spans="1:5" ht="23.25">
      <c r="A340" s="27">
        <v>24172</v>
      </c>
      <c r="B340" s="28">
        <v>38052</v>
      </c>
      <c r="C340"/>
      <c r="D340" s="29">
        <v>257.856</v>
      </c>
      <c r="E340" s="202"/>
    </row>
    <row r="341" spans="1:5" ht="23.25">
      <c r="A341" s="27">
        <v>24173</v>
      </c>
      <c r="B341" s="28">
        <v>38053</v>
      </c>
      <c r="C341"/>
      <c r="D341" s="29">
        <v>257.791</v>
      </c>
      <c r="E341" s="202">
        <v>257.79</v>
      </c>
    </row>
    <row r="342" spans="1:5" ht="23.25">
      <c r="A342" s="27">
        <v>24174</v>
      </c>
      <c r="B342" s="28">
        <v>38054</v>
      </c>
      <c r="C342"/>
      <c r="D342" s="29">
        <v>257.5255833333333</v>
      </c>
      <c r="E342" s="202"/>
    </row>
    <row r="343" spans="1:5" ht="23.25">
      <c r="A343" s="27">
        <v>24175</v>
      </c>
      <c r="B343" s="28">
        <v>38055</v>
      </c>
      <c r="C343"/>
      <c r="D343" s="29">
        <v>257.581</v>
      </c>
      <c r="E343" s="202"/>
    </row>
    <row r="344" spans="1:5" ht="23.25">
      <c r="A344" s="27">
        <v>24176</v>
      </c>
      <c r="B344" s="28">
        <v>38056</v>
      </c>
      <c r="C344"/>
      <c r="D344" s="29">
        <v>257.5155833333333</v>
      </c>
      <c r="E344" s="202"/>
    </row>
    <row r="345" spans="1:5" ht="23.25">
      <c r="A345" s="27">
        <v>24177</v>
      </c>
      <c r="B345" s="28">
        <v>38057</v>
      </c>
      <c r="C345"/>
      <c r="D345" s="29">
        <v>257.4285</v>
      </c>
      <c r="E345" s="202"/>
    </row>
    <row r="346" spans="1:5" ht="23.25">
      <c r="A346" s="27">
        <v>24178</v>
      </c>
      <c r="B346" s="28">
        <v>38058</v>
      </c>
      <c r="C346"/>
      <c r="D346" s="29">
        <v>257.7385</v>
      </c>
      <c r="E346" s="202"/>
    </row>
    <row r="347" spans="1:5" ht="23.25">
      <c r="A347" s="27">
        <v>24179</v>
      </c>
      <c r="B347" s="28">
        <v>38059</v>
      </c>
      <c r="C347"/>
      <c r="D347" s="29">
        <v>257.8693333333333</v>
      </c>
      <c r="E347" s="202"/>
    </row>
    <row r="348" spans="1:5" ht="23.25">
      <c r="A348" s="27">
        <v>24180</v>
      </c>
      <c r="B348" s="28">
        <v>38060</v>
      </c>
      <c r="C348"/>
      <c r="D348" s="29">
        <v>257.9393333333333</v>
      </c>
      <c r="E348" s="202"/>
    </row>
    <row r="349" spans="1:5" ht="23.25">
      <c r="A349" s="27">
        <v>24181</v>
      </c>
      <c r="B349" s="28">
        <v>38061</v>
      </c>
      <c r="C349"/>
      <c r="D349" s="29">
        <v>257.82891666666666</v>
      </c>
      <c r="E349" s="202"/>
    </row>
    <row r="350" spans="1:5" ht="23.25">
      <c r="A350" s="27">
        <v>24182</v>
      </c>
      <c r="B350" s="28">
        <v>38062</v>
      </c>
      <c r="C350"/>
      <c r="D350" s="29">
        <v>257.85266666666666</v>
      </c>
      <c r="E350" s="202"/>
    </row>
    <row r="351" spans="1:5" ht="23.25">
      <c r="A351" s="27">
        <v>24183</v>
      </c>
      <c r="B351" s="28">
        <v>38063</v>
      </c>
      <c r="C351"/>
      <c r="D351" s="29">
        <v>257.90891666666664</v>
      </c>
      <c r="E351" s="202"/>
    </row>
    <row r="352" spans="1:5" ht="23.25">
      <c r="A352" s="27">
        <v>24184</v>
      </c>
      <c r="B352" s="28">
        <v>38064</v>
      </c>
      <c r="C352"/>
      <c r="D352" s="29">
        <v>257.8326666666667</v>
      </c>
      <c r="E352" s="202"/>
    </row>
    <row r="353" spans="1:5" ht="23.25">
      <c r="A353" s="27">
        <v>24185</v>
      </c>
      <c r="B353" s="28">
        <v>38065</v>
      </c>
      <c r="C353"/>
      <c r="D353" s="29">
        <v>258.1735</v>
      </c>
      <c r="E353" s="202"/>
    </row>
    <row r="354" spans="1:5" ht="23.25">
      <c r="A354" s="27">
        <v>24186</v>
      </c>
      <c r="B354" s="28">
        <v>38066</v>
      </c>
      <c r="C354"/>
      <c r="D354" s="29">
        <v>258.286</v>
      </c>
      <c r="E354" s="202"/>
    </row>
    <row r="355" spans="1:5" ht="23.25">
      <c r="A355" s="27">
        <v>24187</v>
      </c>
      <c r="B355" s="28">
        <v>38067</v>
      </c>
      <c r="C355"/>
      <c r="D355" s="29">
        <v>258.09641666666664</v>
      </c>
      <c r="E355" s="202"/>
    </row>
    <row r="356" spans="1:5" ht="23.25">
      <c r="A356" s="27">
        <v>24188</v>
      </c>
      <c r="B356" s="28">
        <v>38068</v>
      </c>
      <c r="C356"/>
      <c r="D356" s="29">
        <v>258.0330833333333</v>
      </c>
      <c r="E356" s="202"/>
    </row>
    <row r="357" spans="1:5" ht="23.25">
      <c r="A357" s="27">
        <v>24189</v>
      </c>
      <c r="B357" s="28">
        <v>38069</v>
      </c>
      <c r="C357"/>
      <c r="D357" s="29">
        <v>257.95225</v>
      </c>
      <c r="E357" s="249"/>
    </row>
    <row r="358" spans="1:5" ht="23.25">
      <c r="A358" s="27">
        <v>24190</v>
      </c>
      <c r="B358" s="28">
        <v>38070</v>
      </c>
      <c r="C358"/>
      <c r="D358" s="29">
        <v>257.67766666666665</v>
      </c>
      <c r="E358" s="202">
        <v>257.68</v>
      </c>
    </row>
    <row r="359" spans="1:5" ht="23.25">
      <c r="A359" s="27">
        <v>24191</v>
      </c>
      <c r="B359" s="28">
        <v>38071</v>
      </c>
      <c r="C359"/>
      <c r="D359" s="29">
        <v>257.66266666666667</v>
      </c>
      <c r="E359" s="202"/>
    </row>
    <row r="360" spans="1:5" ht="23.25">
      <c r="A360" s="27">
        <v>24192</v>
      </c>
      <c r="B360" s="28">
        <v>38072</v>
      </c>
      <c r="C360"/>
      <c r="D360" s="29">
        <v>257.60808333333335</v>
      </c>
      <c r="E360" s="202"/>
    </row>
    <row r="361" spans="1:5" ht="23.25">
      <c r="A361" s="27">
        <v>24193</v>
      </c>
      <c r="B361" s="28">
        <v>38073</v>
      </c>
      <c r="C361"/>
      <c r="D361" s="29">
        <v>257.6743333333333</v>
      </c>
      <c r="E361" s="202"/>
    </row>
    <row r="362" spans="1:5" ht="23.25">
      <c r="A362" s="27">
        <v>24194</v>
      </c>
      <c r="B362" s="28">
        <v>38074</v>
      </c>
      <c r="C362"/>
      <c r="D362" s="29">
        <v>257.63891666666666</v>
      </c>
      <c r="E362" s="202"/>
    </row>
    <row r="363" spans="1:5" ht="23.25">
      <c r="A363" s="27">
        <v>24195</v>
      </c>
      <c r="B363" s="28">
        <v>38075</v>
      </c>
      <c r="C363"/>
      <c r="D363" s="29">
        <v>257.5876666666667</v>
      </c>
      <c r="E363" s="202"/>
    </row>
    <row r="364" spans="1:5" ht="23.25">
      <c r="A364" s="27">
        <v>24196</v>
      </c>
      <c r="B364" s="28">
        <v>38076</v>
      </c>
      <c r="C364"/>
      <c r="D364" s="29">
        <v>257.5435</v>
      </c>
      <c r="E364" s="202"/>
    </row>
    <row r="365" spans="1:5" ht="23.25">
      <c r="A365" s="27">
        <v>24197</v>
      </c>
      <c r="B365" s="28">
        <v>38077</v>
      </c>
      <c r="C365"/>
      <c r="D365" s="29">
        <v>257.51683333333335</v>
      </c>
      <c r="E365" s="202"/>
    </row>
    <row r="366" ht="21">
      <c r="E366" s="203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2023-06-12T06:08:59Z</cp:lastPrinted>
  <dcterms:created xsi:type="dcterms:W3CDTF">1980-01-04T06:00:26Z</dcterms:created>
  <dcterms:modified xsi:type="dcterms:W3CDTF">2023-06-26T07:28:14Z</dcterms:modified>
  <cp:category/>
  <cp:version/>
  <cp:contentType/>
  <cp:contentStatus/>
</cp:coreProperties>
</file>