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71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<sst xmlns="http://schemas.openxmlformats.org/spreadsheetml/2006/main" count="38" uniqueCount="23">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</sst>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#,##0_ ;\-#,##0\ 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214" fontId="2" fillId="0" borderId="0" xfId="0" applyNumberFormat="1" applyFont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7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515"/>
          <c:w val="0.8612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P.71A'!$C$5:$C$16</c:f>
              <c:numCache>
                <c:ptCount val="12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292.9970880000001</c:v>
                </c:pt>
              </c:numCache>
            </c:numRef>
          </c:val>
        </c:ser>
        <c:axId val="30745673"/>
        <c:axId val="8275602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P.71A'!$E$5:$E$15</c:f>
              <c:numCache>
                <c:ptCount val="11"/>
                <c:pt idx="0">
                  <c:v>330.63423345454544</c:v>
                </c:pt>
                <c:pt idx="1">
                  <c:v>330.63423345454544</c:v>
                </c:pt>
                <c:pt idx="2">
                  <c:v>330.63423345454544</c:v>
                </c:pt>
                <c:pt idx="3">
                  <c:v>330.63423345454544</c:v>
                </c:pt>
                <c:pt idx="4">
                  <c:v>330.63423345454544</c:v>
                </c:pt>
                <c:pt idx="5">
                  <c:v>330.63423345454544</c:v>
                </c:pt>
                <c:pt idx="6">
                  <c:v>330.63423345454544</c:v>
                </c:pt>
                <c:pt idx="7">
                  <c:v>330.63423345454544</c:v>
                </c:pt>
                <c:pt idx="8">
                  <c:v>330.63423345454544</c:v>
                </c:pt>
                <c:pt idx="9">
                  <c:v>330.63423345454544</c:v>
                </c:pt>
                <c:pt idx="10">
                  <c:v>330.63423345454544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P.71A'!$H$5:$H$15</c:f>
              <c:numCache>
                <c:ptCount val="11"/>
                <c:pt idx="0">
                  <c:v>559.5666458577331</c:v>
                </c:pt>
                <c:pt idx="1">
                  <c:v>559.5666458577331</c:v>
                </c:pt>
                <c:pt idx="2">
                  <c:v>559.5666458577331</c:v>
                </c:pt>
                <c:pt idx="3">
                  <c:v>559.5666458577331</c:v>
                </c:pt>
                <c:pt idx="4">
                  <c:v>559.5666458577331</c:v>
                </c:pt>
                <c:pt idx="5">
                  <c:v>559.5666458577331</c:v>
                </c:pt>
                <c:pt idx="6">
                  <c:v>559.5666458577331</c:v>
                </c:pt>
                <c:pt idx="7">
                  <c:v>559.5666458577331</c:v>
                </c:pt>
                <c:pt idx="8">
                  <c:v>559.5666458577331</c:v>
                </c:pt>
                <c:pt idx="9">
                  <c:v>559.5666458577331</c:v>
                </c:pt>
                <c:pt idx="10">
                  <c:v>559.5666458577331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P.71A'!$F$5:$F$15</c:f>
              <c:numCache>
                <c:ptCount val="11"/>
                <c:pt idx="0">
                  <c:v>101.7018210513578</c:v>
                </c:pt>
                <c:pt idx="1">
                  <c:v>101.7018210513578</c:v>
                </c:pt>
                <c:pt idx="2">
                  <c:v>101.7018210513578</c:v>
                </c:pt>
                <c:pt idx="3">
                  <c:v>101.7018210513578</c:v>
                </c:pt>
                <c:pt idx="4">
                  <c:v>101.7018210513578</c:v>
                </c:pt>
                <c:pt idx="5">
                  <c:v>101.7018210513578</c:v>
                </c:pt>
                <c:pt idx="6">
                  <c:v>101.7018210513578</c:v>
                </c:pt>
                <c:pt idx="7">
                  <c:v>101.7018210513578</c:v>
                </c:pt>
                <c:pt idx="8">
                  <c:v>101.7018210513578</c:v>
                </c:pt>
                <c:pt idx="9">
                  <c:v>101.7018210513578</c:v>
                </c:pt>
                <c:pt idx="10">
                  <c:v>101.7018210513578</c:v>
                </c:pt>
              </c:numCache>
            </c:numRef>
          </c:val>
          <c:smooth val="0"/>
        </c:ser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75602"/>
        <c:crossesAt val="0"/>
        <c:auto val="1"/>
        <c:lblOffset val="100"/>
        <c:tickLblSkip val="1"/>
        <c:noMultiLvlLbl val="0"/>
      </c:catAx>
      <c:valAx>
        <c:axId val="827560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74567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415"/>
          <c:w val="0.988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74"/>
          <c:w val="0.85475"/>
          <c:h val="0.72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P.71A'!$C$5:$C$15</c:f>
              <c:numCache>
                <c:ptCount val="11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P.71A'!$E$5:$E$15</c:f>
              <c:numCache>
                <c:ptCount val="11"/>
                <c:pt idx="0">
                  <c:v>330.63423345454544</c:v>
                </c:pt>
                <c:pt idx="1">
                  <c:v>330.63423345454544</c:v>
                </c:pt>
                <c:pt idx="2">
                  <c:v>330.63423345454544</c:v>
                </c:pt>
                <c:pt idx="3">
                  <c:v>330.63423345454544</c:v>
                </c:pt>
                <c:pt idx="4">
                  <c:v>330.63423345454544</c:v>
                </c:pt>
                <c:pt idx="5">
                  <c:v>330.63423345454544</c:v>
                </c:pt>
                <c:pt idx="6">
                  <c:v>330.63423345454544</c:v>
                </c:pt>
                <c:pt idx="7">
                  <c:v>330.63423345454544</c:v>
                </c:pt>
                <c:pt idx="8">
                  <c:v>330.63423345454544</c:v>
                </c:pt>
                <c:pt idx="9">
                  <c:v>330.63423345454544</c:v>
                </c:pt>
                <c:pt idx="10">
                  <c:v>330.63423345454544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P.71A'!$D$5:$D$16</c:f>
              <c:numCache>
                <c:ptCount val="12"/>
                <c:pt idx="11">
                  <c:v>292.9970880000001</c:v>
                </c:pt>
              </c:numCache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43996"/>
        <c:crossesAt val="0"/>
        <c:auto val="1"/>
        <c:lblOffset val="100"/>
        <c:tickLblSkip val="1"/>
        <c:noMultiLvlLbl val="0"/>
      </c:catAx>
      <c:valAx>
        <c:axId val="6634399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37155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5"/>
          <c:y val="0.919"/>
          <c:w val="0.989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0.54525</cdr:y>
    </cdr:from>
    <cdr:to>
      <cdr:x>0.57825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4171950" y="3362325"/>
          <a:ext cx="12573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0.29275</cdr:x>
      <cdr:y>0.43675</cdr:y>
    </cdr:from>
    <cdr:to>
      <cdr:x>0.434</cdr:x>
      <cdr:y>0.479</cdr:y>
    </cdr:to>
    <cdr:sp>
      <cdr:nvSpPr>
        <cdr:cNvPr id="2" name="TextBox 1"/>
        <cdr:cNvSpPr txBox="1">
          <a:spLocks noChangeArrowheads="1"/>
        </cdr:cNvSpPr>
      </cdr:nvSpPr>
      <cdr:spPr>
        <a:xfrm>
          <a:off x="2743200" y="2695575"/>
          <a:ext cx="13239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0.3195</cdr:x>
      <cdr:y>0.673</cdr:y>
    </cdr:from>
    <cdr:to>
      <cdr:x>0.46</cdr:x>
      <cdr:y>0.717</cdr:y>
    </cdr:to>
    <cdr:sp>
      <cdr:nvSpPr>
        <cdr:cNvPr id="3" name="TextBox 1"/>
        <cdr:cNvSpPr txBox="1">
          <a:spLocks noChangeArrowheads="1"/>
        </cdr:cNvSpPr>
      </cdr:nvSpPr>
      <cdr:spPr>
        <a:xfrm>
          <a:off x="3000375" y="4152900"/>
          <a:ext cx="13239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0.44025</cdr:y>
    </cdr:from>
    <cdr:to>
      <cdr:x>0.85525</cdr:x>
      <cdr:y>0.6925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39050" y="2714625"/>
          <a:ext cx="390525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9">
      <selection activeCell="K17" sqref="K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54">
        <v>370.4045760000001</v>
      </c>
      <c r="D5" s="55"/>
      <c r="E5" s="56">
        <f aca="true" t="shared" si="0" ref="E5:E15">$C$49</f>
        <v>330.63423345454544</v>
      </c>
      <c r="F5" s="57">
        <f aca="true" t="shared" si="1" ref="F5:F15">+$C$52</f>
        <v>101.7018210513578</v>
      </c>
      <c r="G5" s="58">
        <f aca="true" t="shared" si="2" ref="G5:G15">$C$50</f>
        <v>228.93241240318764</v>
      </c>
      <c r="H5" s="59">
        <f aca="true" t="shared" si="3" ref="H5:H15">+$C$53</f>
        <v>559.5666458577331</v>
      </c>
      <c r="I5" s="2">
        <v>1</v>
      </c>
    </row>
    <row r="6" spans="2:9" ht="12">
      <c r="B6" s="22">
        <v>2554</v>
      </c>
      <c r="C6" s="60">
        <v>875.2242240000002</v>
      </c>
      <c r="D6" s="55"/>
      <c r="E6" s="61">
        <f t="shared" si="0"/>
        <v>330.63423345454544</v>
      </c>
      <c r="F6" s="62">
        <f t="shared" si="1"/>
        <v>101.7018210513578</v>
      </c>
      <c r="G6" s="63">
        <f t="shared" si="2"/>
        <v>228.93241240318764</v>
      </c>
      <c r="H6" s="64">
        <f t="shared" si="3"/>
        <v>559.5666458577331</v>
      </c>
      <c r="I6" s="2">
        <f>I5+1</f>
        <v>2</v>
      </c>
    </row>
    <row r="7" spans="2:9" ht="12">
      <c r="B7" s="22">
        <v>2555</v>
      </c>
      <c r="C7" s="60">
        <v>328.28976</v>
      </c>
      <c r="D7" s="55"/>
      <c r="E7" s="61">
        <f t="shared" si="0"/>
        <v>330.63423345454544</v>
      </c>
      <c r="F7" s="62">
        <f t="shared" si="1"/>
        <v>101.7018210513578</v>
      </c>
      <c r="G7" s="63">
        <f t="shared" si="2"/>
        <v>228.93241240318764</v>
      </c>
      <c r="H7" s="64">
        <f t="shared" si="3"/>
        <v>559.5666458577331</v>
      </c>
      <c r="I7" s="2">
        <f aca="true" t="shared" si="4" ref="I7:I15">I6+1</f>
        <v>3</v>
      </c>
    </row>
    <row r="8" spans="2:9" ht="12">
      <c r="B8" s="22">
        <v>2556</v>
      </c>
      <c r="C8" s="60">
        <v>284.0832</v>
      </c>
      <c r="D8" s="55"/>
      <c r="E8" s="61">
        <f t="shared" si="0"/>
        <v>330.63423345454544</v>
      </c>
      <c r="F8" s="62">
        <f t="shared" si="1"/>
        <v>101.7018210513578</v>
      </c>
      <c r="G8" s="63">
        <f t="shared" si="2"/>
        <v>228.93241240318764</v>
      </c>
      <c r="H8" s="64">
        <f t="shared" si="3"/>
        <v>559.5666458577331</v>
      </c>
      <c r="I8" s="2">
        <f t="shared" si="4"/>
        <v>4</v>
      </c>
    </row>
    <row r="9" spans="2:9" ht="12">
      <c r="B9" s="22">
        <v>2557</v>
      </c>
      <c r="C9" s="60">
        <v>129.168</v>
      </c>
      <c r="D9" s="55"/>
      <c r="E9" s="61">
        <f t="shared" si="0"/>
        <v>330.63423345454544</v>
      </c>
      <c r="F9" s="62">
        <f t="shared" si="1"/>
        <v>101.7018210513578</v>
      </c>
      <c r="G9" s="63">
        <f t="shared" si="2"/>
        <v>228.93241240318764</v>
      </c>
      <c r="H9" s="64">
        <f t="shared" si="3"/>
        <v>559.5666458577331</v>
      </c>
      <c r="I9" s="2">
        <f t="shared" si="4"/>
        <v>5</v>
      </c>
    </row>
    <row r="10" spans="2:9" ht="12">
      <c r="B10" s="22">
        <v>2558</v>
      </c>
      <c r="C10" s="60">
        <v>38.443248000000004</v>
      </c>
      <c r="D10" s="55"/>
      <c r="E10" s="61">
        <f t="shared" si="0"/>
        <v>330.63423345454544</v>
      </c>
      <c r="F10" s="62">
        <f t="shared" si="1"/>
        <v>101.7018210513578</v>
      </c>
      <c r="G10" s="63">
        <f t="shared" si="2"/>
        <v>228.93241240318764</v>
      </c>
      <c r="H10" s="64">
        <f t="shared" si="3"/>
        <v>559.5666458577331</v>
      </c>
      <c r="I10" s="2">
        <f t="shared" si="4"/>
        <v>6</v>
      </c>
    </row>
    <row r="11" spans="2:9" ht="12">
      <c r="B11" s="22">
        <v>2559</v>
      </c>
      <c r="C11" s="66">
        <v>280.44662400000004</v>
      </c>
      <c r="D11" s="55"/>
      <c r="E11" s="61">
        <f>$C$49</f>
        <v>330.63423345454544</v>
      </c>
      <c r="F11" s="62">
        <f t="shared" si="1"/>
        <v>101.7018210513578</v>
      </c>
      <c r="G11" s="63">
        <f t="shared" si="2"/>
        <v>228.93241240318764</v>
      </c>
      <c r="H11" s="64">
        <f t="shared" si="3"/>
        <v>559.5666458577331</v>
      </c>
      <c r="I11" s="2">
        <f t="shared" si="4"/>
        <v>7</v>
      </c>
    </row>
    <row r="12" spans="2:9" ht="12">
      <c r="B12" s="22">
        <v>2560</v>
      </c>
      <c r="C12" s="60">
        <v>555.2</v>
      </c>
      <c r="D12" s="55"/>
      <c r="E12" s="61">
        <f t="shared" si="0"/>
        <v>330.63423345454544</v>
      </c>
      <c r="F12" s="62">
        <f t="shared" si="1"/>
        <v>101.7018210513578</v>
      </c>
      <c r="G12" s="63">
        <f t="shared" si="2"/>
        <v>228.93241240318764</v>
      </c>
      <c r="H12" s="64">
        <f t="shared" si="3"/>
        <v>559.5666458577331</v>
      </c>
      <c r="I12" s="2">
        <f t="shared" si="4"/>
        <v>8</v>
      </c>
    </row>
    <row r="13" spans="2:9" ht="12">
      <c r="B13" s="22">
        <v>2561</v>
      </c>
      <c r="C13" s="60">
        <v>398.2</v>
      </c>
      <c r="D13" s="55"/>
      <c r="E13" s="61">
        <f t="shared" si="0"/>
        <v>330.63423345454544</v>
      </c>
      <c r="F13" s="62">
        <f t="shared" si="1"/>
        <v>101.7018210513578</v>
      </c>
      <c r="G13" s="63">
        <f t="shared" si="2"/>
        <v>228.93241240318764</v>
      </c>
      <c r="H13" s="64">
        <f t="shared" si="3"/>
        <v>559.5666458577331</v>
      </c>
      <c r="I13" s="2">
        <f t="shared" si="4"/>
        <v>9</v>
      </c>
    </row>
    <row r="14" spans="2:9" ht="12">
      <c r="B14" s="22">
        <v>2562</v>
      </c>
      <c r="C14" s="60">
        <v>192.8</v>
      </c>
      <c r="D14" s="68"/>
      <c r="E14" s="61">
        <f t="shared" si="0"/>
        <v>330.63423345454544</v>
      </c>
      <c r="F14" s="62">
        <f t="shared" si="1"/>
        <v>101.7018210513578</v>
      </c>
      <c r="G14" s="63">
        <f t="shared" si="2"/>
        <v>228.93241240318764</v>
      </c>
      <c r="H14" s="64">
        <f t="shared" si="3"/>
        <v>559.5666458577331</v>
      </c>
      <c r="I14" s="2">
        <f t="shared" si="4"/>
        <v>10</v>
      </c>
    </row>
    <row r="15" spans="2:9" ht="12">
      <c r="B15" s="22">
        <v>2563</v>
      </c>
      <c r="C15" s="60">
        <v>184.71693600000003</v>
      </c>
      <c r="D15" s="70"/>
      <c r="E15" s="61">
        <f t="shared" si="0"/>
        <v>330.63423345454544</v>
      </c>
      <c r="F15" s="62">
        <f t="shared" si="1"/>
        <v>101.7018210513578</v>
      </c>
      <c r="G15" s="63">
        <f t="shared" si="2"/>
        <v>228.93241240318764</v>
      </c>
      <c r="H15" s="64">
        <f t="shared" si="3"/>
        <v>559.5666458577331</v>
      </c>
      <c r="I15" s="2">
        <f t="shared" si="4"/>
        <v>11</v>
      </c>
    </row>
    <row r="16" spans="2:14" ht="12">
      <c r="B16" s="67">
        <v>2564</v>
      </c>
      <c r="C16" s="69">
        <v>292.9970880000001</v>
      </c>
      <c r="D16" s="70">
        <f>C16</f>
        <v>292.9970880000001</v>
      </c>
      <c r="E16" s="61"/>
      <c r="F16" s="62"/>
      <c r="G16" s="63"/>
      <c r="H16" s="64"/>
      <c r="K16" s="74" t="str">
        <f>'[1]std. - P.1'!$K$105:$N$105</f>
        <v>ปี 2564 ปริมาณน้ำสะสม 1 เม.ย.64 - 28 ก.พ.65</v>
      </c>
      <c r="L16" s="74"/>
      <c r="M16" s="74"/>
      <c r="N16" s="74"/>
    </row>
    <row r="17" spans="2:8" ht="12">
      <c r="B17" s="22"/>
      <c r="C17" s="60"/>
      <c r="D17" s="55"/>
      <c r="E17" s="61"/>
      <c r="F17" s="62"/>
      <c r="G17" s="63"/>
      <c r="H17" s="64"/>
    </row>
    <row r="18" spans="2:8" ht="12">
      <c r="B18" s="22"/>
      <c r="C18" s="60"/>
      <c r="D18" s="55"/>
      <c r="E18" s="61"/>
      <c r="F18" s="62"/>
      <c r="G18" s="63"/>
      <c r="H18" s="64"/>
    </row>
    <row r="19" spans="2:8" ht="12">
      <c r="B19" s="22"/>
      <c r="C19" s="60"/>
      <c r="D19" s="55"/>
      <c r="E19" s="61"/>
      <c r="F19" s="62"/>
      <c r="G19" s="63"/>
      <c r="H19" s="64"/>
    </row>
    <row r="20" spans="2:8" ht="12">
      <c r="B20" s="22"/>
      <c r="C20" s="60"/>
      <c r="D20" s="55"/>
      <c r="E20" s="61"/>
      <c r="F20" s="62"/>
      <c r="G20" s="63"/>
      <c r="H20" s="64"/>
    </row>
    <row r="21" spans="2:8" ht="12">
      <c r="B21" s="22"/>
      <c r="C21" s="60"/>
      <c r="D21" s="55"/>
      <c r="E21" s="61"/>
      <c r="F21" s="62"/>
      <c r="G21" s="63"/>
      <c r="H21" s="64"/>
    </row>
    <row r="22" spans="2:8" ht="12">
      <c r="B22" s="22"/>
      <c r="C22" s="65"/>
      <c r="D22" s="55"/>
      <c r="E22" s="61"/>
      <c r="F22" s="62"/>
      <c r="G22" s="63"/>
      <c r="H22" s="64"/>
    </row>
    <row r="23" spans="2:8" ht="12">
      <c r="B23" s="22"/>
      <c r="C23" s="65"/>
      <c r="D23" s="55"/>
      <c r="E23" s="61"/>
      <c r="F23" s="62"/>
      <c r="G23" s="63"/>
      <c r="H23" s="64"/>
    </row>
    <row r="24" spans="2:8" ht="12">
      <c r="B24" s="22"/>
      <c r="C24" s="65"/>
      <c r="D24" s="55"/>
      <c r="E24" s="61"/>
      <c r="F24" s="62"/>
      <c r="G24" s="63"/>
      <c r="H24" s="64"/>
    </row>
    <row r="25" spans="2:8" ht="12">
      <c r="B25" s="22"/>
      <c r="C25" s="65"/>
      <c r="D25" s="55"/>
      <c r="E25" s="61"/>
      <c r="F25" s="62"/>
      <c r="G25" s="63"/>
      <c r="H25" s="64"/>
    </row>
    <row r="26" spans="2:8" ht="12">
      <c r="B26" s="22"/>
      <c r="C26" s="65"/>
      <c r="D26" s="55"/>
      <c r="E26" s="61"/>
      <c r="F26" s="62"/>
      <c r="G26" s="63"/>
      <c r="H26" s="64"/>
    </row>
    <row r="27" spans="2:8" ht="12">
      <c r="B27" s="22"/>
      <c r="C27" s="65"/>
      <c r="D27" s="55"/>
      <c r="E27" s="61"/>
      <c r="F27" s="62"/>
      <c r="G27" s="63"/>
      <c r="H27" s="64"/>
    </row>
    <row r="28" spans="2:8" ht="12">
      <c r="B28" s="22"/>
      <c r="C28" s="65"/>
      <c r="D28" s="55"/>
      <c r="E28" s="61"/>
      <c r="F28" s="62"/>
      <c r="G28" s="63"/>
      <c r="H28" s="64"/>
    </row>
    <row r="29" spans="2:8" ht="12">
      <c r="B29" s="22"/>
      <c r="C29" s="65"/>
      <c r="D29" s="55"/>
      <c r="E29" s="61"/>
      <c r="F29" s="62"/>
      <c r="G29" s="63"/>
      <c r="H29" s="64"/>
    </row>
    <row r="30" spans="2:8" ht="12">
      <c r="B30" s="22"/>
      <c r="C30" s="65"/>
      <c r="D30" s="55"/>
      <c r="E30" s="61"/>
      <c r="F30" s="62"/>
      <c r="G30" s="63"/>
      <c r="H30" s="64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8" ht="12">
      <c r="B41" s="22"/>
      <c r="C41" s="65"/>
      <c r="D41" s="55"/>
      <c r="E41" s="61"/>
      <c r="F41" s="62"/>
      <c r="G41" s="63"/>
      <c r="H41" s="64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13" ht="12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2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AVERAGE(C5:C15)</f>
        <v>330.63423345454544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STDEV(C5:C15)</f>
        <v>228.93241240318764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0.6924038385597496</v>
      </c>
      <c r="D51" s="33"/>
      <c r="E51" s="44">
        <f>C51*100</f>
        <v>69.24038385597497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101.7018210513578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1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559.5666458577331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1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2">
      <c r="A55" s="27"/>
      <c r="C55" s="27"/>
    </row>
    <row r="56" spans="1:3" ht="12">
      <c r="A56" s="27"/>
      <c r="C56" s="2">
        <f>MAX(I5:I45)</f>
        <v>11</v>
      </c>
    </row>
    <row r="57" ht="12">
      <c r="C57" s="2">
        <f>COUNTIF(C5:C15,"&gt;559")</f>
        <v>1</v>
      </c>
    </row>
    <row r="58" ht="12">
      <c r="C58" s="2">
        <f>COUNTIF(C5:C15,"&lt;100")</f>
        <v>1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2022-03-16T07:25:18Z</dcterms:modified>
  <cp:category/>
  <cp:version/>
  <cp:contentType/>
  <cp:contentStatus/>
</cp:coreProperties>
</file>